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d\EA_Gladheidbestrijdingsmaterieel_2021\03 Aanbestedingsdocumenten\1. BD en bijlagen\Bijlagen definitief\"/>
    </mc:Choice>
  </mc:AlternateContent>
  <bookViews>
    <workbookView xWindow="0" yWindow="0" windowWidth="19170" windowHeight="8205"/>
  </bookViews>
  <sheets>
    <sheet name="Perceel P6 prijsinvulformulier" sheetId="1" r:id="rId1"/>
  </sheets>
  <definedNames>
    <definedName name="_xlnm.Print_Area" localSheetId="0">'Perceel P6 prijsinvulformulier'!$A$1:$G$75</definedName>
  </definedNames>
  <calcPr calcId="162913"/>
</workbook>
</file>

<file path=xl/calcChain.xml><?xml version="1.0" encoding="utf-8"?>
<calcChain xmlns="http://schemas.openxmlformats.org/spreadsheetml/2006/main">
  <c r="F20" i="1" l="1"/>
  <c r="F23" i="1" l="1"/>
  <c r="E27" i="1" l="1"/>
  <c r="G14" i="1"/>
  <c r="G15" i="1"/>
  <c r="G16" i="1"/>
  <c r="G17" i="1"/>
  <c r="G18" i="1"/>
  <c r="G19" i="1"/>
  <c r="F22" i="1"/>
  <c r="G22" i="1" s="1"/>
  <c r="G23" i="1"/>
  <c r="F24" i="1"/>
  <c r="G24" i="1" s="1"/>
  <c r="F45" i="1"/>
  <c r="G20" i="1" l="1"/>
  <c r="E30" i="1" l="1"/>
  <c r="E33" i="1"/>
  <c r="E36" i="1"/>
  <c r="E39" i="1"/>
  <c r="E42" i="1"/>
  <c r="E45" i="1"/>
  <c r="F30" i="1" l="1"/>
  <c r="F33" i="1"/>
  <c r="F36" i="1"/>
  <c r="F39" i="1"/>
  <c r="F42" i="1"/>
  <c r="F27" i="1"/>
  <c r="F48" i="1" l="1"/>
  <c r="G30" i="1"/>
  <c r="G33" i="1"/>
  <c r="G36" i="1"/>
  <c r="G39" i="1"/>
  <c r="G42" i="1"/>
  <c r="G45" i="1"/>
  <c r="G27" i="1"/>
  <c r="G25" i="1" l="1"/>
  <c r="G49" i="1"/>
  <c r="G48" i="1"/>
  <c r="G50" i="1" l="1"/>
  <c r="G54" i="1" s="1"/>
</calcChain>
</file>

<file path=xl/sharedStrings.xml><?xml version="1.0" encoding="utf-8"?>
<sst xmlns="http://schemas.openxmlformats.org/spreadsheetml/2006/main" count="84" uniqueCount="66">
  <si>
    <t>uitvoering</t>
  </si>
  <si>
    <t>pos</t>
  </si>
  <si>
    <t>A</t>
  </si>
  <si>
    <t>B</t>
  </si>
  <si>
    <t>C</t>
  </si>
  <si>
    <t>D</t>
  </si>
  <si>
    <t>kolom X</t>
  </si>
  <si>
    <t>Kolom Y</t>
  </si>
  <si>
    <t>Kolom Z</t>
  </si>
  <si>
    <t>E</t>
  </si>
  <si>
    <t>Aanschafkosten /nieuwprijs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</si>
  <si>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</si>
  <si>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</si>
  <si>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</si>
  <si>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</si>
  <si>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</si>
  <si>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</si>
  <si>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</si>
  <si>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</si>
  <si>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</si>
  <si>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</si>
  <si>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</si>
  <si>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</si>
  <si>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prijs per stuk x factor</t>
  </si>
  <si>
    <t>tarief per jaar per stuk</t>
  </si>
  <si>
    <t>tarief per stuk x factor</t>
  </si>
  <si>
    <t>prijs per eenheid</t>
  </si>
  <si>
    <t>•</t>
  </si>
  <si>
    <t>Sneeuwploeg kunststof ploegblad breedte 1,80±0,1m</t>
  </si>
  <si>
    <t>Sneeuwploeg kunststof ploegblad breedte 2,10±0,1m</t>
  </si>
  <si>
    <t>Sneeuwploeg kunststof ploegblad breedte 2,70±0,1m</t>
  </si>
  <si>
    <t>Sneeuwploeg kunststof ploegblad breedte 3,00±0,1m</t>
  </si>
  <si>
    <t>Sneeuwploeg stalen ploegblad breedte 4,40±0,1m</t>
  </si>
  <si>
    <t>uw prijs per stuk</t>
  </si>
  <si>
    <t>factor</t>
  </si>
  <si>
    <t>subtotaal waarde x factor</t>
  </si>
  <si>
    <t>Vervangen slijtstrook 1,80m±0,1m inclusief materiaal, arbeidsloon en exclusief all-in voorrijkosten</t>
  </si>
  <si>
    <t>Vervangen slijtstrook 2,10m±0,1m inclusief materiaal, arbeidsloon en exclusief all-in voorrijkosten</t>
  </si>
  <si>
    <t>Vervangen slijtstrook 2,70m±0,1m inclusief materiaal, arbeidsloon en exclusief all-in voorrijkosten</t>
  </si>
  <si>
    <t>Vervangen slijtstrook 3,00m±0,1m inclusief materiaal, arbeidsloon en exclusief all-in voorrijkosten</t>
  </si>
  <si>
    <t>Vervangen slijtstrook 3,30m±0,1m inclusief materiaal, arbeidsloon en exclusief all-in voorrijkosten</t>
  </si>
  <si>
    <t>Vervangen slijtstrook 4,40m±0,1m inclusief materiaal, arbeidsloon en exclusief all-in voorrijkosten</t>
  </si>
  <si>
    <t>Vervangen glijslof inclusief materiaal, arbeidsloon en exclusief all-in voorrijkosten (per stuk)</t>
  </si>
  <si>
    <t>Sneeuwploeg stalen ploegblad breedte 3,30±0,1m</t>
  </si>
  <si>
    <t>Arbeidsuren</t>
  </si>
  <si>
    <t xml:space="preserve">Kostendeel materiaal </t>
  </si>
  <si>
    <t xml:space="preserve">Vast all-in voorrijtarief  </t>
  </si>
  <si>
    <t>Arbeidsloon per uur</t>
  </si>
  <si>
    <t>Sneeuwploeg kunststof ploegblad (A t/m D)</t>
  </si>
  <si>
    <t>Dienstverlening jaartarief all-in onderhoud</t>
  </si>
  <si>
    <t>Dienstverlening correctief/storingsonderhoud + onderdelen</t>
  </si>
  <si>
    <t>PRIJSINVULFORMULIER-BLAD 3A</t>
  </si>
  <si>
    <t>Aanbesteding zaak 31165103</t>
  </si>
  <si>
    <t xml:space="preserve">Alle tarieven worden geacht marktconform te zijn. </t>
  </si>
  <si>
    <t>De prijs per stuk in kolom X voor positie (pos) A t/m F dienen van A naar F oplopend te zijn waarbij de prijs voor voorliggende positie dus altijd lager is. (pos A is lager dan pos B, pos B is lager dan pos C, pos C lager is dan pos D, enzovoort ).</t>
  </si>
  <si>
    <t>Sub 1</t>
  </si>
  <si>
    <t>Sub 2</t>
  </si>
  <si>
    <t>Sub 3</t>
  </si>
  <si>
    <t>R</t>
  </si>
  <si>
    <t>Subtotaal 3 kolom Z: pos J t/m R</t>
  </si>
  <si>
    <t>subtotaal 2 kolom Z: pos G t/m I</t>
  </si>
  <si>
    <t xml:space="preserve">PERCEEL P6 PLOEGEN </t>
  </si>
  <si>
    <r>
      <t xml:space="preserve">Inschrijfsom/prijs perceel P6 Ploegen 
= </t>
    </r>
    <r>
      <rPr>
        <b/>
        <i/>
        <sz val="14"/>
        <color theme="1"/>
        <rFont val="Verdana"/>
        <family val="2"/>
      </rPr>
      <t xml:space="preserve">totaal van de  subtotalen Sub 1 + Sub 2 + Sub 3 </t>
    </r>
  </si>
  <si>
    <t>versie datum: 21 april 2021</t>
  </si>
  <si>
    <t>Specifieke instructies (in aanvulling op de bijlage 3A algemene informatie en instructies):</t>
  </si>
  <si>
    <t>Onder positie J t/m P dient een kostendeel materiaalprijs en het aantal arbeidsuren aangegeven te worden, in kolom X wordt vervolgens automatisch de eenheidsprijs uitgerekend op basis van het ingevulde arbeidsloon (pos 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</si>
</sst>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\ #,##0.00"/>
    <numFmt numFmtId="166" formatCode="0.0"/>
  </numFmts>
  <fonts count="14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i/>
      <sz val="9"/>
      <color theme="2" tint="-9.9978637043366805E-2"/>
      <name val="Verdana"/>
      <family val="2"/>
    </font>
    <font>
      <i/>
      <sz val="12"/>
      <color theme="1"/>
      <name val="Verdana"/>
      <family val="2"/>
    </font>
    <font>
      <i/>
      <sz val="9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3" borderId="0" xfId="0" applyFont="1" applyFill="1" applyProtection="1">
      <protection locked="0"/>
    </xf>
    <xf numFmtId="0" fontId="9" fillId="3" borderId="0" xfId="0" applyFont="1" applyFill="1" applyProtection="1">
      <protection locked="0"/>
    </xf>
    <xf numFmtId="0" fontId="9" fillId="3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3" borderId="0" xfId="0" applyFill="1" applyAlignment="1" applyProtection="1">
      <alignment vertical="top"/>
      <protection locked="0"/>
    </xf>
    <xf numFmtId="0" fontId="0" fillId="0" borderId="1" xfId="0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2" borderId="1" xfId="0" applyNumberFormat="1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 applyProtection="1">
      <alignment vertical="center" wrapText="1"/>
      <protection locked="0"/>
    </xf>
    <xf numFmtId="0" fontId="10" fillId="0" borderId="1" xfId="0" applyFont="1" applyBorder="1" applyProtection="1">
      <protection locked="0"/>
    </xf>
    <xf numFmtId="164" fontId="10" fillId="2" borderId="1" xfId="0" applyNumberFormat="1" applyFont="1" applyFill="1" applyBorder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6" fillId="3" borderId="0" xfId="0" applyFont="1" applyFill="1" applyProtection="1">
      <protection locked="0"/>
    </xf>
    <xf numFmtId="0" fontId="0" fillId="0" borderId="0" xfId="0" applyAlignment="1" applyProtection="1">
      <alignment wrapText="1"/>
      <protection locked="0"/>
    </xf>
    <xf numFmtId="165" fontId="3" fillId="0" borderId="6" xfId="0" applyNumberFormat="1" applyFont="1" applyBorder="1" applyAlignment="1" applyProtection="1">
      <alignment vertical="center"/>
    </xf>
    <xf numFmtId="0" fontId="0" fillId="3" borderId="0" xfId="0" applyFill="1" applyProtection="1"/>
    <xf numFmtId="0" fontId="0" fillId="3" borderId="0" xfId="0" applyFill="1" applyBorder="1" applyProtection="1">
      <protection locked="0"/>
    </xf>
    <xf numFmtId="0" fontId="1" fillId="3" borderId="0" xfId="0" applyFont="1" applyFill="1" applyBorder="1" applyProtection="1">
      <protection locked="0"/>
    </xf>
    <xf numFmtId="0" fontId="0" fillId="3" borderId="0" xfId="0" applyFill="1" applyBorder="1" applyAlignment="1" applyProtection="1">
      <alignment vertical="center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center" vertical="center"/>
    </xf>
    <xf numFmtId="0" fontId="0" fillId="4" borderId="3" xfId="0" applyFill="1" applyBorder="1" applyAlignment="1" applyProtection="1">
      <alignment horizontal="center" vertical="center"/>
    </xf>
    <xf numFmtId="0" fontId="1" fillId="4" borderId="5" xfId="0" applyFont="1" applyFill="1" applyBorder="1" applyAlignment="1" applyProtection="1">
      <alignment horizontal="center" vertical="center" wrapText="1"/>
    </xf>
    <xf numFmtId="1" fontId="10" fillId="4" borderId="1" xfId="0" applyNumberFormat="1" applyFont="1" applyFill="1" applyBorder="1" applyAlignment="1" applyProtection="1">
      <alignment horizontal="center"/>
    </xf>
    <xf numFmtId="164" fontId="0" fillId="5" borderId="1" xfId="0" applyNumberFormat="1" applyFill="1" applyBorder="1" applyProtection="1"/>
    <xf numFmtId="164" fontId="1" fillId="5" borderId="2" xfId="0" applyNumberFormat="1" applyFont="1" applyFill="1" applyBorder="1" applyAlignment="1" applyProtection="1">
      <alignment vertical="center"/>
    </xf>
    <xf numFmtId="164" fontId="10" fillId="5" borderId="1" xfId="0" applyNumberFormat="1" applyFont="1" applyFill="1" applyBorder="1" applyAlignment="1" applyProtection="1"/>
    <xf numFmtId="164" fontId="10" fillId="5" borderId="4" xfId="0" applyNumberFormat="1" applyFont="1" applyFill="1" applyBorder="1" applyAlignment="1" applyProtection="1"/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2" fontId="10" fillId="4" borderId="1" xfId="0" applyNumberFormat="1" applyFont="1" applyFill="1" applyBorder="1" applyAlignment="1" applyProtection="1">
      <alignment horizontal="center"/>
    </xf>
    <xf numFmtId="0" fontId="0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10" fillId="4" borderId="1" xfId="0" applyFont="1" applyFill="1" applyBorder="1" applyAlignment="1" applyProtection="1">
      <alignment horizontal="center" vertical="center"/>
    </xf>
    <xf numFmtId="0" fontId="10" fillId="4" borderId="3" xfId="0" applyFont="1" applyFill="1" applyBorder="1" applyAlignment="1" applyProtection="1">
      <alignment horizontal="center" vertical="center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0" fillId="3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3" borderId="0" xfId="0" applyFont="1" applyFill="1" applyAlignment="1" applyProtection="1">
      <alignment horizontal="left" vertical="center" wrapText="1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" fillId="4" borderId="3" xfId="0" applyFont="1" applyFill="1" applyBorder="1" applyAlignment="1" applyProtection="1">
      <alignment vertical="center"/>
      <protection locked="0"/>
    </xf>
    <xf numFmtId="0" fontId="1" fillId="4" borderId="10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 applyProtection="1">
      <alignment vertical="center" wrapText="1"/>
      <protection locked="0"/>
    </xf>
    <xf numFmtId="0" fontId="1" fillId="4" borderId="10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7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8" fillId="3" borderId="0" xfId="0" applyFont="1" applyFill="1" applyAlignment="1" applyProtection="1">
      <alignment vertical="center" wrapText="1"/>
      <protection locked="0"/>
    </xf>
    <xf numFmtId="0" fontId="6" fillId="3" borderId="0" xfId="0" applyFont="1" applyFill="1" applyAlignment="1" applyProtection="1">
      <alignment vertical="top" wrapText="1"/>
      <protection locked="0"/>
    </xf>
    <xf numFmtId="0" fontId="0" fillId="3" borderId="0" xfId="0" applyFont="1" applyFill="1" applyAlignment="1" applyProtection="1">
      <alignment vertical="center" wrapText="1"/>
      <protection locked="0"/>
    </xf>
    <xf numFmtId="0" fontId="0" fillId="3" borderId="0" xfId="0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166" fontId="0" fillId="4" borderId="4" xfId="0" applyNumberFormat="1" applyFill="1" applyBorder="1" applyAlignment="1" applyProtection="1">
      <alignment horizontal="center" vertical="center"/>
    </xf>
    <xf numFmtId="166" fontId="0" fillId="4" borderId="8" xfId="0" applyNumberFormat="1" applyFill="1" applyBorder="1" applyAlignment="1" applyProtection="1">
      <alignment horizontal="center" vertical="center"/>
    </xf>
    <xf numFmtId="166" fontId="0" fillId="4" borderId="5" xfId="0" applyNumberFormat="1" applyFill="1" applyBorder="1" applyAlignment="1" applyProtection="1">
      <alignment horizontal="center" vertical="center"/>
    </xf>
    <xf numFmtId="0" fontId="0" fillId="0" borderId="4" xfId="0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5" xfId="0" applyBorder="1" applyAlignment="1" applyProtection="1">
      <alignment vertical="center"/>
      <protection locked="0"/>
    </xf>
    <xf numFmtId="164" fontId="0" fillId="5" borderId="4" xfId="0" applyNumberFormat="1" applyFill="1" applyBorder="1" applyAlignment="1" applyProtection="1">
      <alignment vertical="center"/>
    </xf>
    <xf numFmtId="164" fontId="0" fillId="5" borderId="8" xfId="0" applyNumberFormat="1" applyFill="1" applyBorder="1" applyAlignment="1" applyProtection="1">
      <alignment vertical="center"/>
    </xf>
    <xf numFmtId="164" fontId="0" fillId="5" borderId="5" xfId="0" applyNumberFormat="1" applyFill="1" applyBorder="1" applyAlignment="1" applyProtection="1">
      <alignment vertical="center"/>
    </xf>
    <xf numFmtId="0" fontId="10" fillId="0" borderId="4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wrapText="1"/>
      <protection locked="0"/>
    </xf>
    <xf numFmtId="0" fontId="0" fillId="0" borderId="10" xfId="0" applyFill="1" applyBorder="1" applyAlignment="1" applyProtection="1">
      <alignment wrapText="1"/>
      <protection locked="0"/>
    </xf>
    <xf numFmtId="164" fontId="0" fillId="5" borderId="4" xfId="0" applyNumberFormat="1" applyFill="1" applyBorder="1" applyAlignment="1" applyProtection="1">
      <alignment horizontal="center" vertical="center"/>
    </xf>
    <xf numFmtId="164" fontId="0" fillId="5" borderId="8" xfId="0" applyNumberFormat="1" applyFill="1" applyBorder="1" applyAlignment="1" applyProtection="1">
      <alignment horizontal="center" vertical="center"/>
    </xf>
    <xf numFmtId="164" fontId="0" fillId="5" borderId="5" xfId="0" applyNumberForma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FFFFF"/>
      <color rgb="FFD5FFFF"/>
      <color rgb="FFB9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7"/>
  <sheetViews>
    <sheetView tabSelected="1" view="pageBreakPreview" zoomScale="90" zoomScaleNormal="90" zoomScaleSheetLayoutView="90" workbookViewId="0">
      <selection activeCell="E58" sqref="E58"/>
    </sheetView>
  </sheetViews>
  <sheetFormatPr defaultRowHeight="11.25" x14ac:dyDescent="0.15"/>
  <cols>
    <col min="1" max="1" width="2.875" style="3" customWidth="1"/>
    <col min="2" max="2" width="6.5" style="3" customWidth="1"/>
    <col min="3" max="3" width="29.875" style="3" customWidth="1"/>
    <col min="4" max="4" width="20.375" style="3" customWidth="1"/>
    <col min="5" max="5" width="19.875" style="3" customWidth="1"/>
    <col min="6" max="6" width="15" style="11" customWidth="1"/>
    <col min="7" max="7" width="30" style="3" customWidth="1"/>
    <col min="8" max="8" width="4.625" style="3" customWidth="1"/>
    <col min="9" max="16384" width="9" style="3"/>
  </cols>
  <sheetData>
    <row r="1" spans="1:9" ht="28.5" customHeight="1" x14ac:dyDescent="0.15">
      <c r="A1" s="1"/>
      <c r="B1" s="1"/>
      <c r="C1" s="1"/>
      <c r="D1" s="1"/>
      <c r="E1" s="1"/>
      <c r="F1" s="2"/>
      <c r="G1" s="1"/>
    </row>
    <row r="2" spans="1:9" s="7" customFormat="1" ht="15.75" customHeight="1" x14ac:dyDescent="0.2">
      <c r="A2" s="4"/>
      <c r="B2" s="5" t="s">
        <v>51</v>
      </c>
      <c r="C2" s="5"/>
      <c r="D2" s="4"/>
      <c r="E2" s="6" t="s">
        <v>61</v>
      </c>
      <c r="G2" s="4"/>
      <c r="H2" s="4"/>
    </row>
    <row r="3" spans="1:9" s="7" customFormat="1" ht="32.25" customHeight="1" x14ac:dyDescent="0.2">
      <c r="A3" s="4"/>
      <c r="B3" s="5"/>
      <c r="C3" s="4"/>
      <c r="D3" s="4"/>
      <c r="E3" s="45" t="s">
        <v>52</v>
      </c>
      <c r="F3" s="6"/>
      <c r="G3" s="45" t="s">
        <v>63</v>
      </c>
    </row>
    <row r="4" spans="1:9" s="47" customFormat="1" ht="36.75" customHeight="1" x14ac:dyDescent="0.15">
      <c r="A4" s="46"/>
      <c r="B4" s="53" t="s">
        <v>64</v>
      </c>
      <c r="C4" s="54"/>
      <c r="D4" s="54"/>
      <c r="E4" s="54"/>
      <c r="F4" s="53"/>
      <c r="G4" s="54"/>
      <c r="H4" s="46"/>
    </row>
    <row r="5" spans="1:9" s="11" customFormat="1" ht="9" customHeight="1" x14ac:dyDescent="0.15">
      <c r="A5" s="2"/>
      <c r="B5" s="48"/>
      <c r="C5" s="2"/>
      <c r="D5" s="2"/>
      <c r="E5" s="2"/>
      <c r="F5" s="2"/>
      <c r="G5" s="2"/>
      <c r="H5" s="2"/>
    </row>
    <row r="6" spans="1:9" s="11" customFormat="1" ht="30" customHeight="1" x14ac:dyDescent="0.15">
      <c r="A6" s="2" t="s">
        <v>27</v>
      </c>
      <c r="B6" s="71" t="s">
        <v>54</v>
      </c>
      <c r="C6" s="71"/>
      <c r="D6" s="71"/>
      <c r="E6" s="71"/>
      <c r="F6" s="71"/>
      <c r="G6" s="71"/>
      <c r="H6" s="49"/>
    </row>
    <row r="7" spans="1:9" s="11" customFormat="1" ht="25.5" customHeight="1" x14ac:dyDescent="0.15">
      <c r="A7" s="2" t="s">
        <v>27</v>
      </c>
      <c r="B7" s="57" t="s">
        <v>65</v>
      </c>
      <c r="C7" s="57"/>
      <c r="D7" s="57"/>
      <c r="E7" s="57"/>
      <c r="F7" s="57"/>
      <c r="G7" s="57"/>
      <c r="H7" s="49"/>
    </row>
    <row r="8" spans="1:9" s="11" customFormat="1" ht="18" customHeight="1" x14ac:dyDescent="0.15">
      <c r="A8" s="2" t="s">
        <v>27</v>
      </c>
      <c r="B8" s="73" t="s">
        <v>53</v>
      </c>
      <c r="C8" s="73"/>
      <c r="D8" s="73"/>
      <c r="E8" s="74"/>
      <c r="F8" s="74"/>
      <c r="G8" s="74"/>
      <c r="H8" s="74"/>
      <c r="I8" s="2"/>
    </row>
    <row r="9" spans="1:9" x14ac:dyDescent="0.15">
      <c r="A9" s="8"/>
      <c r="B9" s="72"/>
      <c r="C9" s="72"/>
      <c r="D9" s="72"/>
      <c r="E9" s="72"/>
      <c r="F9" s="72"/>
      <c r="G9" s="72"/>
    </row>
    <row r="10" spans="1:9" x14ac:dyDescent="0.15">
      <c r="A10" s="1"/>
      <c r="C10" s="1"/>
      <c r="D10" s="1"/>
      <c r="E10" s="1"/>
      <c r="F10" s="2"/>
      <c r="G10" s="1"/>
    </row>
    <row r="11" spans="1:9" x14ac:dyDescent="0.15">
      <c r="A11" s="1"/>
      <c r="B11" s="1"/>
      <c r="C11" s="1"/>
      <c r="D11" s="1"/>
      <c r="E11" s="1"/>
      <c r="F11" s="2"/>
      <c r="G11" s="1"/>
    </row>
    <row r="12" spans="1:9" ht="22.5" customHeight="1" x14ac:dyDescent="0.15">
      <c r="A12" s="1"/>
      <c r="B12" s="27"/>
      <c r="C12" s="63" t="s">
        <v>10</v>
      </c>
      <c r="D12" s="64"/>
      <c r="E12" s="28" t="s">
        <v>6</v>
      </c>
      <c r="F12" s="29" t="s">
        <v>7</v>
      </c>
      <c r="G12" s="29" t="s">
        <v>8</v>
      </c>
    </row>
    <row r="13" spans="1:9" ht="22.5" customHeight="1" x14ac:dyDescent="0.15">
      <c r="A13" s="1"/>
      <c r="B13" s="30" t="s">
        <v>1</v>
      </c>
      <c r="C13" s="63" t="s">
        <v>0</v>
      </c>
      <c r="D13" s="64"/>
      <c r="E13" s="28" t="s">
        <v>33</v>
      </c>
      <c r="F13" s="31" t="s">
        <v>34</v>
      </c>
      <c r="G13" s="29" t="s">
        <v>23</v>
      </c>
    </row>
    <row r="14" spans="1:9" x14ac:dyDescent="0.15">
      <c r="A14" s="1"/>
      <c r="B14" s="9" t="s">
        <v>2</v>
      </c>
      <c r="C14" s="61" t="s">
        <v>28</v>
      </c>
      <c r="D14" s="62"/>
      <c r="E14" s="10">
        <v>0</v>
      </c>
      <c r="F14" s="50">
        <v>2</v>
      </c>
      <c r="G14" s="38">
        <f>F14*E14</f>
        <v>0</v>
      </c>
    </row>
    <row r="15" spans="1:9" x14ac:dyDescent="0.15">
      <c r="A15" s="1"/>
      <c r="B15" s="9" t="s">
        <v>3</v>
      </c>
      <c r="C15" s="61" t="s">
        <v>29</v>
      </c>
      <c r="D15" s="62"/>
      <c r="E15" s="10">
        <v>0</v>
      </c>
      <c r="F15" s="50">
        <v>4</v>
      </c>
      <c r="G15" s="38">
        <f t="shared" ref="G15:G19" si="0">F15*E15</f>
        <v>0</v>
      </c>
    </row>
    <row r="16" spans="1:9" x14ac:dyDescent="0.15">
      <c r="A16" s="1"/>
      <c r="B16" s="9" t="s">
        <v>4</v>
      </c>
      <c r="C16" s="61" t="s">
        <v>30</v>
      </c>
      <c r="D16" s="62"/>
      <c r="E16" s="10">
        <v>0</v>
      </c>
      <c r="F16" s="50">
        <v>7</v>
      </c>
      <c r="G16" s="38">
        <f t="shared" si="0"/>
        <v>0</v>
      </c>
    </row>
    <row r="17" spans="1:7" x14ac:dyDescent="0.15">
      <c r="A17" s="1"/>
      <c r="B17" s="9" t="s">
        <v>5</v>
      </c>
      <c r="C17" s="61" t="s">
        <v>31</v>
      </c>
      <c r="D17" s="62"/>
      <c r="E17" s="10">
        <v>0</v>
      </c>
      <c r="F17" s="50">
        <v>1</v>
      </c>
      <c r="G17" s="38">
        <f t="shared" si="0"/>
        <v>0</v>
      </c>
    </row>
    <row r="18" spans="1:7" x14ac:dyDescent="0.15">
      <c r="A18" s="1"/>
      <c r="B18" s="9" t="s">
        <v>9</v>
      </c>
      <c r="C18" s="61" t="s">
        <v>43</v>
      </c>
      <c r="D18" s="62"/>
      <c r="E18" s="10">
        <v>0</v>
      </c>
      <c r="F18" s="50">
        <v>40</v>
      </c>
      <c r="G18" s="38">
        <f t="shared" si="0"/>
        <v>0</v>
      </c>
    </row>
    <row r="19" spans="1:7" ht="12" thickBot="1" x14ac:dyDescent="0.2">
      <c r="A19" s="1"/>
      <c r="B19" s="9" t="s">
        <v>11</v>
      </c>
      <c r="C19" s="61" t="s">
        <v>32</v>
      </c>
      <c r="D19" s="62"/>
      <c r="E19" s="10">
        <v>0</v>
      </c>
      <c r="F19" s="51">
        <v>16</v>
      </c>
      <c r="G19" s="38">
        <f t="shared" si="0"/>
        <v>0</v>
      </c>
    </row>
    <row r="20" spans="1:7" s="11" customFormat="1" ht="15.95" customHeight="1" thickBot="1" x14ac:dyDescent="0.2">
      <c r="A20" s="1"/>
      <c r="B20" s="32" t="s">
        <v>55</v>
      </c>
      <c r="C20" s="42"/>
      <c r="D20" s="43"/>
      <c r="E20" s="43"/>
      <c r="F20" s="52">
        <f>SUM(F14:F19)</f>
        <v>70</v>
      </c>
      <c r="G20" s="39">
        <f>SUM(G14:G19)</f>
        <v>0</v>
      </c>
    </row>
    <row r="21" spans="1:7" ht="22.5" customHeight="1" x14ac:dyDescent="0.15">
      <c r="A21" s="1"/>
      <c r="B21" s="33"/>
      <c r="C21" s="63" t="s">
        <v>49</v>
      </c>
      <c r="D21" s="64"/>
      <c r="E21" s="28" t="s">
        <v>24</v>
      </c>
      <c r="F21" s="31" t="s">
        <v>34</v>
      </c>
      <c r="G21" s="29" t="s">
        <v>25</v>
      </c>
    </row>
    <row r="22" spans="1:7" x14ac:dyDescent="0.15">
      <c r="A22" s="1"/>
      <c r="B22" s="9" t="s">
        <v>12</v>
      </c>
      <c r="C22" s="61" t="s">
        <v>48</v>
      </c>
      <c r="D22" s="62"/>
      <c r="E22" s="10">
        <v>0</v>
      </c>
      <c r="F22" s="34">
        <f>SUM(F14:F17)*18</f>
        <v>252</v>
      </c>
      <c r="G22" s="38">
        <f>F22*E22</f>
        <v>0</v>
      </c>
    </row>
    <row r="23" spans="1:7" x14ac:dyDescent="0.15">
      <c r="A23" s="1"/>
      <c r="B23" s="9" t="s">
        <v>13</v>
      </c>
      <c r="C23" s="61" t="s">
        <v>43</v>
      </c>
      <c r="D23" s="62"/>
      <c r="E23" s="10">
        <v>0</v>
      </c>
      <c r="F23" s="35">
        <f>F18*18</f>
        <v>720</v>
      </c>
      <c r="G23" s="38">
        <f t="shared" ref="G23:G24" si="1">F23*E23</f>
        <v>0</v>
      </c>
    </row>
    <row r="24" spans="1:7" ht="12" thickBot="1" x14ac:dyDescent="0.2">
      <c r="A24" s="1"/>
      <c r="B24" s="9" t="s">
        <v>14</v>
      </c>
      <c r="C24" s="61" t="s">
        <v>32</v>
      </c>
      <c r="D24" s="62"/>
      <c r="E24" s="10">
        <v>0</v>
      </c>
      <c r="F24" s="35">
        <f>F19*18</f>
        <v>288</v>
      </c>
      <c r="G24" s="38">
        <f t="shared" si="1"/>
        <v>0</v>
      </c>
    </row>
    <row r="25" spans="1:7" s="11" customFormat="1" ht="15.95" customHeight="1" thickBot="1" x14ac:dyDescent="0.2">
      <c r="A25" s="1"/>
      <c r="B25" s="32" t="s">
        <v>56</v>
      </c>
      <c r="C25" s="58" t="s">
        <v>60</v>
      </c>
      <c r="D25" s="59"/>
      <c r="E25" s="59"/>
      <c r="F25" s="60"/>
      <c r="G25" s="39">
        <f>SUM(G22:G24)</f>
        <v>0</v>
      </c>
    </row>
    <row r="26" spans="1:7" ht="22.5" customHeight="1" x14ac:dyDescent="0.15">
      <c r="A26" s="1"/>
      <c r="B26" s="33"/>
      <c r="C26" s="65" t="s">
        <v>50</v>
      </c>
      <c r="D26" s="66"/>
      <c r="E26" s="29" t="s">
        <v>26</v>
      </c>
      <c r="F26" s="31" t="s">
        <v>34</v>
      </c>
      <c r="G26" s="36" t="s">
        <v>35</v>
      </c>
    </row>
    <row r="27" spans="1:7" ht="22.5" customHeight="1" x14ac:dyDescent="0.15">
      <c r="A27" s="1"/>
      <c r="B27" s="82" t="s">
        <v>15</v>
      </c>
      <c r="C27" s="75" t="s">
        <v>36</v>
      </c>
      <c r="D27" s="76"/>
      <c r="E27" s="93">
        <f>D28+(D29*$E$49)</f>
        <v>0</v>
      </c>
      <c r="F27" s="79">
        <f>2.25*F14</f>
        <v>4.5</v>
      </c>
      <c r="G27" s="85">
        <f>F27*E27</f>
        <v>0</v>
      </c>
    </row>
    <row r="28" spans="1:7" x14ac:dyDescent="0.15">
      <c r="A28" s="1"/>
      <c r="B28" s="83"/>
      <c r="C28" s="12" t="s">
        <v>45</v>
      </c>
      <c r="D28" s="13">
        <v>0</v>
      </c>
      <c r="E28" s="94"/>
      <c r="F28" s="80"/>
      <c r="G28" s="86"/>
    </row>
    <row r="29" spans="1:7" x14ac:dyDescent="0.15">
      <c r="A29" s="1"/>
      <c r="B29" s="84"/>
      <c r="C29" s="14" t="s">
        <v>44</v>
      </c>
      <c r="D29" s="15">
        <v>0</v>
      </c>
      <c r="E29" s="95"/>
      <c r="F29" s="81"/>
      <c r="G29" s="87"/>
    </row>
    <row r="30" spans="1:7" ht="22.5" customHeight="1" x14ac:dyDescent="0.15">
      <c r="A30" s="1"/>
      <c r="B30" s="82" t="s">
        <v>16</v>
      </c>
      <c r="C30" s="75" t="s">
        <v>37</v>
      </c>
      <c r="D30" s="76"/>
      <c r="E30" s="93">
        <f>D31+(D32*$E$49)</f>
        <v>0</v>
      </c>
      <c r="F30" s="79">
        <f>2.25*F15</f>
        <v>9</v>
      </c>
      <c r="G30" s="85">
        <f t="shared" ref="G30:G49" si="2">F30*E30</f>
        <v>0</v>
      </c>
    </row>
    <row r="31" spans="1:7" x14ac:dyDescent="0.15">
      <c r="A31" s="1"/>
      <c r="B31" s="83"/>
      <c r="C31" s="12" t="s">
        <v>45</v>
      </c>
      <c r="D31" s="13">
        <v>0</v>
      </c>
      <c r="E31" s="94"/>
      <c r="F31" s="80"/>
      <c r="G31" s="86"/>
    </row>
    <row r="32" spans="1:7" x14ac:dyDescent="0.15">
      <c r="A32" s="1"/>
      <c r="B32" s="84"/>
      <c r="C32" s="14" t="s">
        <v>44</v>
      </c>
      <c r="D32" s="15">
        <v>0</v>
      </c>
      <c r="E32" s="95"/>
      <c r="F32" s="81"/>
      <c r="G32" s="87"/>
    </row>
    <row r="33" spans="1:7" ht="22.5" customHeight="1" x14ac:dyDescent="0.15">
      <c r="A33" s="1"/>
      <c r="B33" s="82" t="s">
        <v>17</v>
      </c>
      <c r="C33" s="75" t="s">
        <v>38</v>
      </c>
      <c r="D33" s="76"/>
      <c r="E33" s="93">
        <f>D34+(D35*$E$49)</f>
        <v>0</v>
      </c>
      <c r="F33" s="79">
        <f>2.25*F16</f>
        <v>15.75</v>
      </c>
      <c r="G33" s="85">
        <f t="shared" si="2"/>
        <v>0</v>
      </c>
    </row>
    <row r="34" spans="1:7" x14ac:dyDescent="0.15">
      <c r="A34" s="1"/>
      <c r="B34" s="83"/>
      <c r="C34" s="12" t="s">
        <v>45</v>
      </c>
      <c r="D34" s="13">
        <v>0</v>
      </c>
      <c r="E34" s="94"/>
      <c r="F34" s="80"/>
      <c r="G34" s="86"/>
    </row>
    <row r="35" spans="1:7" x14ac:dyDescent="0.15">
      <c r="A35" s="1"/>
      <c r="B35" s="84"/>
      <c r="C35" s="14" t="s">
        <v>44</v>
      </c>
      <c r="D35" s="15">
        <v>0</v>
      </c>
      <c r="E35" s="95"/>
      <c r="F35" s="81"/>
      <c r="G35" s="87"/>
    </row>
    <row r="36" spans="1:7" ht="22.5" customHeight="1" x14ac:dyDescent="0.15">
      <c r="A36" s="1"/>
      <c r="B36" s="82" t="s">
        <v>18</v>
      </c>
      <c r="C36" s="75" t="s">
        <v>39</v>
      </c>
      <c r="D36" s="76"/>
      <c r="E36" s="93">
        <f>D37+(D38*$E$49)</f>
        <v>0</v>
      </c>
      <c r="F36" s="79">
        <f>2.25*F17</f>
        <v>2.25</v>
      </c>
      <c r="G36" s="85">
        <f t="shared" si="2"/>
        <v>0</v>
      </c>
    </row>
    <row r="37" spans="1:7" x14ac:dyDescent="0.15">
      <c r="A37" s="1"/>
      <c r="B37" s="83"/>
      <c r="C37" s="12" t="s">
        <v>45</v>
      </c>
      <c r="D37" s="13">
        <v>0</v>
      </c>
      <c r="E37" s="94"/>
      <c r="F37" s="80"/>
      <c r="G37" s="86"/>
    </row>
    <row r="38" spans="1:7" x14ac:dyDescent="0.15">
      <c r="A38" s="1"/>
      <c r="B38" s="84"/>
      <c r="C38" s="14" t="s">
        <v>44</v>
      </c>
      <c r="D38" s="15">
        <v>0</v>
      </c>
      <c r="E38" s="95"/>
      <c r="F38" s="81"/>
      <c r="G38" s="87"/>
    </row>
    <row r="39" spans="1:7" ht="22.5" customHeight="1" x14ac:dyDescent="0.15">
      <c r="A39" s="1"/>
      <c r="B39" s="82" t="s">
        <v>19</v>
      </c>
      <c r="C39" s="75" t="s">
        <v>40</v>
      </c>
      <c r="D39" s="76"/>
      <c r="E39" s="93">
        <f>D40+(D41*$E$49)</f>
        <v>0</v>
      </c>
      <c r="F39" s="79">
        <f>2.25*F18</f>
        <v>90</v>
      </c>
      <c r="G39" s="85">
        <f t="shared" si="2"/>
        <v>0</v>
      </c>
    </row>
    <row r="40" spans="1:7" x14ac:dyDescent="0.15">
      <c r="A40" s="1"/>
      <c r="B40" s="83"/>
      <c r="C40" s="12" t="s">
        <v>45</v>
      </c>
      <c r="D40" s="13">
        <v>0</v>
      </c>
      <c r="E40" s="94"/>
      <c r="F40" s="80"/>
      <c r="G40" s="86"/>
    </row>
    <row r="41" spans="1:7" x14ac:dyDescent="0.15">
      <c r="A41" s="1"/>
      <c r="B41" s="84"/>
      <c r="C41" s="14" t="s">
        <v>44</v>
      </c>
      <c r="D41" s="15">
        <v>0</v>
      </c>
      <c r="E41" s="95"/>
      <c r="F41" s="81"/>
      <c r="G41" s="87"/>
    </row>
    <row r="42" spans="1:7" ht="22.5" customHeight="1" x14ac:dyDescent="0.15">
      <c r="A42" s="1"/>
      <c r="B42" s="82" t="s">
        <v>20</v>
      </c>
      <c r="C42" s="75" t="s">
        <v>41</v>
      </c>
      <c r="D42" s="76"/>
      <c r="E42" s="93">
        <f>D43+(D44*$E$49)</f>
        <v>0</v>
      </c>
      <c r="F42" s="79">
        <f>2.25*F19</f>
        <v>36</v>
      </c>
      <c r="G42" s="85">
        <f t="shared" si="2"/>
        <v>0</v>
      </c>
    </row>
    <row r="43" spans="1:7" x14ac:dyDescent="0.15">
      <c r="A43" s="1"/>
      <c r="B43" s="83"/>
      <c r="C43" s="12" t="s">
        <v>45</v>
      </c>
      <c r="D43" s="13">
        <v>0</v>
      </c>
      <c r="E43" s="94"/>
      <c r="F43" s="80"/>
      <c r="G43" s="86"/>
    </row>
    <row r="44" spans="1:7" x14ac:dyDescent="0.15">
      <c r="A44" s="1"/>
      <c r="B44" s="84"/>
      <c r="C44" s="14" t="s">
        <v>44</v>
      </c>
      <c r="D44" s="15">
        <v>0</v>
      </c>
      <c r="E44" s="95"/>
      <c r="F44" s="81"/>
      <c r="G44" s="87"/>
    </row>
    <row r="45" spans="1:7" ht="23.25" customHeight="1" x14ac:dyDescent="0.15">
      <c r="A45" s="1"/>
      <c r="B45" s="88" t="s">
        <v>21</v>
      </c>
      <c r="C45" s="91" t="s">
        <v>42</v>
      </c>
      <c r="D45" s="92"/>
      <c r="E45" s="93">
        <f t="shared" ref="E45" si="3">D46+(D47*$E$49)</f>
        <v>0</v>
      </c>
      <c r="F45" s="79">
        <f>0.15*SUM(F14:F19)</f>
        <v>10.5</v>
      </c>
      <c r="G45" s="85">
        <f t="shared" si="2"/>
        <v>0</v>
      </c>
    </row>
    <row r="46" spans="1:7" x14ac:dyDescent="0.15">
      <c r="A46" s="1"/>
      <c r="B46" s="89"/>
      <c r="C46" s="12" t="s">
        <v>45</v>
      </c>
      <c r="D46" s="16">
        <v>0</v>
      </c>
      <c r="E46" s="94"/>
      <c r="F46" s="80"/>
      <c r="G46" s="86"/>
    </row>
    <row r="47" spans="1:7" x14ac:dyDescent="0.15">
      <c r="A47" s="1"/>
      <c r="B47" s="90"/>
      <c r="C47" s="14" t="s">
        <v>44</v>
      </c>
      <c r="D47" s="15">
        <v>0</v>
      </c>
      <c r="E47" s="95"/>
      <c r="F47" s="81"/>
      <c r="G47" s="87"/>
    </row>
    <row r="48" spans="1:7" x14ac:dyDescent="0.15">
      <c r="A48" s="1"/>
      <c r="B48" s="17" t="s">
        <v>22</v>
      </c>
      <c r="C48" s="77" t="s">
        <v>46</v>
      </c>
      <c r="D48" s="78"/>
      <c r="E48" s="18">
        <v>0</v>
      </c>
      <c r="F48" s="44">
        <f>SUM(F27:F45)</f>
        <v>168</v>
      </c>
      <c r="G48" s="40">
        <f t="shared" si="2"/>
        <v>0</v>
      </c>
    </row>
    <row r="49" spans="1:7" ht="12" thickBot="1" x14ac:dyDescent="0.2">
      <c r="A49" s="1"/>
      <c r="B49" s="17" t="s">
        <v>58</v>
      </c>
      <c r="C49" s="77" t="s">
        <v>47</v>
      </c>
      <c r="D49" s="78"/>
      <c r="E49" s="18">
        <v>0</v>
      </c>
      <c r="F49" s="37">
        <v>175</v>
      </c>
      <c r="G49" s="41">
        <f t="shared" si="2"/>
        <v>0</v>
      </c>
    </row>
    <row r="50" spans="1:7" s="11" customFormat="1" ht="22.5" customHeight="1" thickBot="1" x14ac:dyDescent="0.2">
      <c r="A50" s="1"/>
      <c r="B50" s="32" t="s">
        <v>57</v>
      </c>
      <c r="C50" s="58" t="s">
        <v>59</v>
      </c>
      <c r="D50" s="59"/>
      <c r="E50" s="59"/>
      <c r="F50" s="60"/>
      <c r="G50" s="39">
        <f>SUM(G27:G49)</f>
        <v>0</v>
      </c>
    </row>
    <row r="51" spans="1:7" x14ac:dyDescent="0.15">
      <c r="A51" s="1"/>
      <c r="B51" s="1"/>
      <c r="C51" s="1"/>
      <c r="D51" s="1"/>
      <c r="E51" s="1"/>
      <c r="F51" s="2"/>
      <c r="G51" s="23"/>
    </row>
    <row r="52" spans="1:7" x14ac:dyDescent="0.15">
      <c r="A52" s="1"/>
      <c r="B52" s="1"/>
      <c r="C52" s="1"/>
      <c r="D52" s="1"/>
      <c r="E52" s="1"/>
      <c r="F52" s="2"/>
      <c r="G52" s="23"/>
    </row>
    <row r="53" spans="1:7" ht="12" thickBot="1" x14ac:dyDescent="0.2">
      <c r="A53" s="1"/>
      <c r="B53" s="1"/>
      <c r="C53" s="1"/>
      <c r="D53" s="1"/>
      <c r="E53" s="1"/>
      <c r="F53" s="2"/>
      <c r="G53" s="23"/>
    </row>
    <row r="54" spans="1:7" s="19" customFormat="1" ht="45" customHeight="1" thickBot="1" x14ac:dyDescent="0.2">
      <c r="A54" s="1"/>
      <c r="B54" s="67" t="s">
        <v>62</v>
      </c>
      <c r="C54" s="68"/>
      <c r="D54" s="69"/>
      <c r="E54" s="69"/>
      <c r="F54" s="70"/>
      <c r="G54" s="22">
        <f>G50+G25+G20</f>
        <v>0</v>
      </c>
    </row>
    <row r="55" spans="1:7" x14ac:dyDescent="0.15">
      <c r="A55" s="1"/>
      <c r="B55" s="1"/>
      <c r="C55" s="1"/>
      <c r="D55" s="1"/>
      <c r="E55" s="1"/>
      <c r="F55" s="2"/>
      <c r="G55" s="1"/>
    </row>
    <row r="56" spans="1:7" x14ac:dyDescent="0.15">
      <c r="A56" s="1"/>
      <c r="B56" s="1"/>
      <c r="C56" s="1"/>
      <c r="D56" s="1"/>
      <c r="E56" s="1"/>
      <c r="F56" s="2"/>
      <c r="G56" s="1"/>
    </row>
    <row r="57" spans="1:7" x14ac:dyDescent="0.15">
      <c r="A57" s="1"/>
      <c r="B57" s="24"/>
      <c r="C57" s="25"/>
      <c r="D57" s="24"/>
      <c r="E57" s="24"/>
      <c r="F57" s="26"/>
      <c r="G57" s="1"/>
    </row>
    <row r="58" spans="1:7" x14ac:dyDescent="0.15">
      <c r="A58" s="1"/>
      <c r="B58" s="24"/>
      <c r="C58" s="24"/>
      <c r="D58" s="24"/>
      <c r="E58" s="24"/>
      <c r="F58" s="26"/>
      <c r="G58" s="1"/>
    </row>
    <row r="59" spans="1:7" x14ac:dyDescent="0.15">
      <c r="A59" s="1"/>
      <c r="B59" s="24"/>
      <c r="C59" s="26"/>
      <c r="D59" s="24"/>
      <c r="E59" s="24"/>
      <c r="F59" s="26"/>
      <c r="G59" s="1"/>
    </row>
    <row r="60" spans="1:7" x14ac:dyDescent="0.15">
      <c r="A60" s="1"/>
      <c r="B60" s="24"/>
      <c r="C60" s="24"/>
      <c r="D60" s="24"/>
      <c r="E60" s="24"/>
      <c r="F60" s="26"/>
      <c r="G60" s="1"/>
    </row>
    <row r="61" spans="1:7" x14ac:dyDescent="0.15">
      <c r="A61" s="1"/>
      <c r="B61" s="24"/>
      <c r="C61" s="26"/>
      <c r="D61" s="24"/>
      <c r="E61" s="24"/>
      <c r="F61" s="26"/>
      <c r="G61" s="1"/>
    </row>
    <row r="62" spans="1:7" x14ac:dyDescent="0.15">
      <c r="A62" s="1"/>
      <c r="B62" s="24"/>
      <c r="C62" s="24"/>
      <c r="D62" s="24"/>
      <c r="E62" s="24"/>
      <c r="F62" s="26"/>
      <c r="G62" s="1"/>
    </row>
    <row r="63" spans="1:7" x14ac:dyDescent="0.15">
      <c r="A63" s="1"/>
      <c r="B63" s="24"/>
      <c r="C63" s="26"/>
      <c r="D63" s="55"/>
      <c r="E63" s="56"/>
      <c r="F63" s="26"/>
      <c r="G63" s="1"/>
    </row>
    <row r="64" spans="1:7" x14ac:dyDescent="0.15">
      <c r="A64" s="1"/>
      <c r="B64" s="24"/>
      <c r="C64" s="24"/>
      <c r="D64" s="56"/>
      <c r="E64" s="56"/>
      <c r="F64" s="26"/>
      <c r="G64" s="1"/>
    </row>
    <row r="65" spans="1:7" x14ac:dyDescent="0.15">
      <c r="A65" s="1"/>
      <c r="B65" s="24"/>
      <c r="C65" s="26"/>
      <c r="D65" s="55"/>
      <c r="E65" s="56"/>
      <c r="F65" s="26"/>
      <c r="G65" s="1"/>
    </row>
    <row r="66" spans="1:7" x14ac:dyDescent="0.15">
      <c r="A66" s="1"/>
      <c r="B66" s="24"/>
      <c r="C66" s="26"/>
      <c r="D66" s="56"/>
      <c r="E66" s="56"/>
      <c r="F66" s="26"/>
      <c r="G66" s="1"/>
    </row>
    <row r="67" spans="1:7" x14ac:dyDescent="0.15">
      <c r="A67" s="1"/>
      <c r="B67" s="24"/>
      <c r="C67" s="24"/>
      <c r="D67" s="56"/>
      <c r="E67" s="56"/>
      <c r="F67" s="26"/>
      <c r="G67" s="1"/>
    </row>
    <row r="68" spans="1:7" x14ac:dyDescent="0.15">
      <c r="A68" s="1"/>
      <c r="B68" s="24"/>
      <c r="C68" s="26"/>
      <c r="D68" s="55"/>
      <c r="E68" s="56"/>
      <c r="F68" s="26"/>
      <c r="G68" s="1"/>
    </row>
    <row r="69" spans="1:7" x14ac:dyDescent="0.15">
      <c r="A69" s="1"/>
      <c r="B69" s="24"/>
      <c r="C69" s="24"/>
      <c r="D69" s="56"/>
      <c r="E69" s="56"/>
      <c r="F69" s="26"/>
      <c r="G69" s="1"/>
    </row>
    <row r="70" spans="1:7" x14ac:dyDescent="0.15">
      <c r="A70" s="1"/>
      <c r="B70" s="24"/>
      <c r="C70" s="24"/>
      <c r="D70" s="56"/>
      <c r="E70" s="56"/>
      <c r="F70" s="26"/>
      <c r="G70" s="1"/>
    </row>
    <row r="71" spans="1:7" x14ac:dyDescent="0.15">
      <c r="A71" s="1"/>
      <c r="B71" s="24"/>
      <c r="C71" s="24"/>
      <c r="D71" s="24"/>
      <c r="E71" s="24"/>
      <c r="F71" s="26"/>
      <c r="G71" s="1"/>
    </row>
    <row r="72" spans="1:7" x14ac:dyDescent="0.15">
      <c r="A72" s="1"/>
      <c r="B72" s="1"/>
      <c r="C72" s="1"/>
      <c r="D72" s="1"/>
      <c r="E72" s="1"/>
      <c r="F72" s="2"/>
      <c r="G72" s="1"/>
    </row>
    <row r="73" spans="1:7" x14ac:dyDescent="0.15">
      <c r="A73" s="1"/>
      <c r="B73" s="1"/>
      <c r="C73" s="1"/>
      <c r="D73" s="1"/>
      <c r="E73" s="1"/>
      <c r="F73" s="2"/>
      <c r="G73" s="1"/>
    </row>
    <row r="74" spans="1:7" x14ac:dyDescent="0.15">
      <c r="A74" s="1"/>
      <c r="B74" s="1"/>
      <c r="C74" s="1"/>
      <c r="D74" s="1"/>
      <c r="E74" s="1"/>
      <c r="F74" s="2"/>
      <c r="G74" s="1"/>
    </row>
    <row r="75" spans="1:7" x14ac:dyDescent="0.15">
      <c r="A75" s="1"/>
      <c r="B75" s="20"/>
      <c r="C75" s="1"/>
      <c r="D75" s="1"/>
      <c r="E75" s="1"/>
      <c r="F75" s="2"/>
      <c r="G75" s="1"/>
    </row>
    <row r="77" spans="1:7" x14ac:dyDescent="0.15">
      <c r="C77" s="21"/>
    </row>
  </sheetData>
  <sheetProtection algorithmName="SHA-512" hashValue="W2jLXgAMKXhDVeZCRXQ0QF4MwN9SyLIrsMuBk9GTbRkBE2ySuGXc6WOjPR22M3ZzAr4pMWv4WlmB6Br03Gk/4Q==" saltValue="3COnLQijdX4xNj0UXr2x9A==" spinCount="100000" sheet="1" objects="1" scenarios="1"/>
  <mergeCells count="60">
    <mergeCell ref="G42:G44"/>
    <mergeCell ref="B45:B47"/>
    <mergeCell ref="E45:E47"/>
    <mergeCell ref="F45:F47"/>
    <mergeCell ref="G45:G47"/>
    <mergeCell ref="F42:F44"/>
    <mergeCell ref="B42:B44"/>
    <mergeCell ref="C45:D45"/>
    <mergeCell ref="C42:D42"/>
    <mergeCell ref="E42:E44"/>
    <mergeCell ref="G27:G29"/>
    <mergeCell ref="G30:G32"/>
    <mergeCell ref="G33:G35"/>
    <mergeCell ref="G36:G38"/>
    <mergeCell ref="G39:G41"/>
    <mergeCell ref="B27:B29"/>
    <mergeCell ref="B30:B32"/>
    <mergeCell ref="B33:B35"/>
    <mergeCell ref="B36:B38"/>
    <mergeCell ref="B39:B41"/>
    <mergeCell ref="F27:F29"/>
    <mergeCell ref="F30:F32"/>
    <mergeCell ref="F33:F35"/>
    <mergeCell ref="F36:F38"/>
    <mergeCell ref="F39:F41"/>
    <mergeCell ref="C30:D30"/>
    <mergeCell ref="C48:D48"/>
    <mergeCell ref="C49:D49"/>
    <mergeCell ref="E27:E29"/>
    <mergeCell ref="E30:E32"/>
    <mergeCell ref="E33:E35"/>
    <mergeCell ref="E36:E38"/>
    <mergeCell ref="E39:E41"/>
    <mergeCell ref="C33:D33"/>
    <mergeCell ref="C36:D36"/>
    <mergeCell ref="C39:D39"/>
    <mergeCell ref="C27:D27"/>
    <mergeCell ref="B6:G6"/>
    <mergeCell ref="B9:G9"/>
    <mergeCell ref="C12:D12"/>
    <mergeCell ref="C13:D13"/>
    <mergeCell ref="C24:D24"/>
    <mergeCell ref="C14:D14"/>
    <mergeCell ref="B8:H8"/>
    <mergeCell ref="D68:E70"/>
    <mergeCell ref="D65:E67"/>
    <mergeCell ref="D63:E64"/>
    <mergeCell ref="B7:G7"/>
    <mergeCell ref="C50:F50"/>
    <mergeCell ref="C25:F25"/>
    <mergeCell ref="C15:D15"/>
    <mergeCell ref="C16:D16"/>
    <mergeCell ref="C17:D17"/>
    <mergeCell ref="C18:D18"/>
    <mergeCell ref="C19:D19"/>
    <mergeCell ref="C21:D21"/>
    <mergeCell ref="C22:D22"/>
    <mergeCell ref="C23:D23"/>
    <mergeCell ref="C26:D26"/>
    <mergeCell ref="B54:F54"/>
  </mergeCells>
  <pageMargins left="0.7" right="0.7" top="0.75" bottom="0.75" header="0.3" footer="0.41249999999999998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P6 prijsinvulformulier</vt:lpstr>
      <vt:lpstr>'Perceel P6 prijsinvulformulier'!Afdrukbereik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Bosma, Paul (CD)</cp:lastModifiedBy>
  <cp:lastPrinted>2021-04-13T12:18:26Z</cp:lastPrinted>
  <dcterms:created xsi:type="dcterms:W3CDTF">2015-09-16T20:38:20Z</dcterms:created>
  <dcterms:modified xsi:type="dcterms:W3CDTF">2021-04-21T08:58:36Z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 P6.xlsx</vt:lpwstr>
  </property>
</Properties>
</file>