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evdiv\Proj_wa\NSQK\12 Bestek\11 North Sea Port - NvI 4 - 2021-09-27\"/>
    </mc:Choice>
  </mc:AlternateContent>
  <xr:revisionPtr revIDLastSave="0" documentId="13_ncr:1_{DE0E388A-F586-4038-BD8B-214AE0974370}" xr6:coauthVersionLast="47" xr6:coauthVersionMax="47" xr10:uidLastSave="{00000000-0000-0000-0000-000000000000}"/>
  <bookViews>
    <workbookView xWindow="1668" yWindow="1668" windowWidth="17280" windowHeight="9060" xr2:uid="{AA554C59-B267-4355-9645-4453B028CA44}"/>
  </bookViews>
  <sheets>
    <sheet name="Blad2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2" l="1"/>
  <c r="J13" i="2"/>
  <c r="G13" i="2"/>
  <c r="H13" i="2"/>
  <c r="I14" i="2" s="1"/>
  <c r="I15" i="2" s="1"/>
  <c r="I13" i="2"/>
  <c r="J15" i="2" l="1"/>
</calcChain>
</file>

<file path=xl/sharedStrings.xml><?xml version="1.0" encoding="utf-8"?>
<sst xmlns="http://schemas.openxmlformats.org/spreadsheetml/2006/main" count="40" uniqueCount="25">
  <si>
    <t>BUISPAALSTAAT</t>
  </si>
  <si>
    <t>Sectie</t>
  </si>
  <si>
    <t>Diameter</t>
  </si>
  <si>
    <t>Staalkwaliteit</t>
  </si>
  <si>
    <t>Dikte</t>
  </si>
  <si>
    <t>Top Offset</t>
  </si>
  <si>
    <t>Base Offset</t>
  </si>
  <si>
    <t>Lengte</t>
  </si>
  <si>
    <t>Lengte linker slot</t>
  </si>
  <si>
    <t>Lengte rechter slot</t>
  </si>
  <si>
    <t>Aantal</t>
  </si>
  <si>
    <t>Buispaal nummer</t>
  </si>
  <si>
    <t>Sectie 1</t>
  </si>
  <si>
    <t>X70</t>
  </si>
  <si>
    <t>1-6/154-232</t>
  </si>
  <si>
    <t>Sectie 2</t>
  </si>
  <si>
    <t>8-152</t>
  </si>
  <si>
    <t>Sectie 3</t>
  </si>
  <si>
    <t>238-240</t>
  </si>
  <si>
    <t>Sectie 4</t>
  </si>
  <si>
    <t>235-236</t>
  </si>
  <si>
    <t>Sectie 5</t>
  </si>
  <si>
    <t>*</t>
  </si>
  <si>
    <t>Exclusief  C9 sloten</t>
  </si>
  <si>
    <t>Inclusief  C9 sloten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</si>
</sst>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10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double">
        <color theme="9"/>
      </top>
      <bottom style="thin">
        <color theme="9" tint="0.39997558519241921"/>
      </bottom>
      <diagonal/>
    </border>
    <border>
      <left/>
      <right/>
      <top style="double">
        <color theme="9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double">
        <color theme="9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 vertical="center"/>
    </xf>
    <xf numFmtId="0" fontId="0" fillId="2" borderId="7" xfId="0" applyNumberFormat="1" applyFont="1" applyFill="1" applyBorder="1" applyAlignment="1">
      <alignment horizontal="right" vertical="center"/>
    </xf>
    <xf numFmtId="0" fontId="0" fillId="2" borderId="8" xfId="0" applyNumberFormat="1" applyFont="1" applyFill="1" applyBorder="1" applyAlignment="1">
      <alignment horizontal="right" vertical="center"/>
    </xf>
    <xf numFmtId="0" fontId="0" fillId="2" borderId="9" xfId="0" applyNumberFormat="1" applyFont="1" applyFill="1" applyBorder="1" applyAlignment="1">
      <alignment horizontal="right" vertical="center"/>
    </xf>
    <xf numFmtId="0" fontId="0" fillId="0" borderId="7" xfId="0" applyNumberFormat="1" applyFont="1" applyBorder="1" applyAlignment="1">
      <alignment horizontal="right" vertical="center"/>
    </xf>
    <xf numFmtId="0" fontId="0" fillId="0" borderId="8" xfId="0" applyNumberFormat="1" applyFont="1" applyBorder="1" applyAlignment="1">
      <alignment horizontal="right" vertical="center"/>
    </xf>
    <xf numFmtId="2" fontId="0" fillId="0" borderId="8" xfId="0" applyNumberFormat="1" applyFont="1" applyBorder="1" applyAlignment="1">
      <alignment horizontal="right" vertical="center"/>
    </xf>
    <xf numFmtId="0" fontId="0" fillId="0" borderId="9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" fontId="0" fillId="2" borderId="8" xfId="0" applyNumberFormat="1" applyFont="1" applyFill="1" applyBorder="1" applyAlignment="1">
      <alignment horizontal="right" vertical="center"/>
    </xf>
    <xf numFmtId="1" fontId="1" fillId="0" borderId="5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7617-3CA4-4262-87D2-1D88D92D5992}">
  <dimension ref="A1:L15"/>
  <sheetViews>
    <sheetView tabSelected="1" zoomScale="70" zoomScaleNormal="70" workbookViewId="0">
      <selection activeCell="I18" sqref="I18"/>
    </sheetView>
  </sheetViews>
  <sheetFormatPr defaultColWidth="9.109375" defaultRowHeight="14.4" x14ac:dyDescent="0.3"/>
  <cols>
    <col min="1" max="1" width="15.33203125" style="1" bestFit="1" customWidth="1"/>
    <col min="2" max="2" width="11.109375" style="1" bestFit="1" customWidth="1"/>
    <col min="3" max="3" width="13.33203125" style="1" bestFit="1" customWidth="1"/>
    <col min="4" max="7" width="11.109375" style="1" bestFit="1" customWidth="1"/>
    <col min="8" max="8" width="20.88671875" style="1" customWidth="1"/>
    <col min="9" max="9" width="17.88671875" style="1" bestFit="1" customWidth="1"/>
    <col min="10" max="10" width="12.109375" style="12" bestFit="1" customWidth="1"/>
    <col min="11" max="11" width="16.5546875" style="1" bestFit="1" customWidth="1"/>
    <col min="12" max="16384" width="9.109375" style="1"/>
  </cols>
  <sheetData>
    <row r="1" spans="1:12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2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8" t="s">
        <v>11</v>
      </c>
    </row>
    <row r="3" spans="1:12" x14ac:dyDescent="0.3">
      <c r="A3" s="2" t="s">
        <v>12</v>
      </c>
      <c r="B3" s="3">
        <v>1829</v>
      </c>
      <c r="C3" s="3" t="s">
        <v>13</v>
      </c>
      <c r="D3" s="3">
        <v>25</v>
      </c>
      <c r="E3" s="3">
        <v>4030</v>
      </c>
      <c r="F3" s="3">
        <v>-31000</v>
      </c>
      <c r="G3" s="3">
        <v>35030</v>
      </c>
      <c r="H3" s="3">
        <v>23500</v>
      </c>
      <c r="I3" s="3">
        <v>27030</v>
      </c>
      <c r="J3" s="3">
        <v>1</v>
      </c>
      <c r="K3" s="4">
        <v>233</v>
      </c>
    </row>
    <row r="4" spans="1:12" x14ac:dyDescent="0.3">
      <c r="A4" s="5" t="s">
        <v>12</v>
      </c>
      <c r="B4" s="6">
        <v>1829</v>
      </c>
      <c r="C4" s="6" t="s">
        <v>13</v>
      </c>
      <c r="D4" s="6">
        <v>25</v>
      </c>
      <c r="E4" s="6">
        <v>4030</v>
      </c>
      <c r="F4" s="6">
        <v>-31000</v>
      </c>
      <c r="G4" s="6">
        <v>35030</v>
      </c>
      <c r="H4" s="6">
        <v>27030</v>
      </c>
      <c r="I4" s="6">
        <v>27030</v>
      </c>
      <c r="J4" s="6">
        <v>85</v>
      </c>
      <c r="K4" s="8" t="s">
        <v>14</v>
      </c>
      <c r="L4" s="1" t="s">
        <v>22</v>
      </c>
    </row>
    <row r="5" spans="1:12" x14ac:dyDescent="0.3">
      <c r="A5" s="2" t="s">
        <v>12</v>
      </c>
      <c r="B5" s="3">
        <v>1829</v>
      </c>
      <c r="C5" s="3" t="s">
        <v>13</v>
      </c>
      <c r="D5" s="3">
        <v>25</v>
      </c>
      <c r="E5" s="3">
        <v>4030</v>
      </c>
      <c r="F5" s="3">
        <v>-31000</v>
      </c>
      <c r="G5" s="3">
        <v>35030</v>
      </c>
      <c r="H5" s="3">
        <v>27030</v>
      </c>
      <c r="I5" s="3">
        <v>29030</v>
      </c>
      <c r="J5" s="3">
        <v>1</v>
      </c>
      <c r="K5" s="4">
        <v>153</v>
      </c>
    </row>
    <row r="6" spans="1:12" x14ac:dyDescent="0.3">
      <c r="A6" s="5" t="s">
        <v>12</v>
      </c>
      <c r="B6" s="6">
        <v>1829</v>
      </c>
      <c r="C6" s="6" t="s">
        <v>13</v>
      </c>
      <c r="D6" s="6">
        <v>25</v>
      </c>
      <c r="E6" s="6">
        <v>4030</v>
      </c>
      <c r="F6" s="6">
        <v>-31000</v>
      </c>
      <c r="G6" s="6">
        <v>35030</v>
      </c>
      <c r="H6" s="6">
        <v>29030</v>
      </c>
      <c r="I6" s="6">
        <v>27030</v>
      </c>
      <c r="J6" s="6">
        <v>1</v>
      </c>
      <c r="K6" s="8">
        <v>7</v>
      </c>
    </row>
    <row r="7" spans="1:12" x14ac:dyDescent="0.3">
      <c r="A7" s="2" t="s">
        <v>15</v>
      </c>
      <c r="B7" s="3">
        <v>1829</v>
      </c>
      <c r="C7" s="3" t="s">
        <v>13</v>
      </c>
      <c r="D7" s="3">
        <v>25</v>
      </c>
      <c r="E7" s="3">
        <v>4030</v>
      </c>
      <c r="F7" s="3">
        <v>-34000</v>
      </c>
      <c r="G7" s="3">
        <v>38030</v>
      </c>
      <c r="H7" s="3">
        <v>29030</v>
      </c>
      <c r="I7" s="3">
        <v>29030</v>
      </c>
      <c r="J7" s="3">
        <v>145</v>
      </c>
      <c r="K7" s="4" t="s">
        <v>16</v>
      </c>
    </row>
    <row r="8" spans="1:12" x14ac:dyDescent="0.3">
      <c r="A8" s="5" t="s">
        <v>17</v>
      </c>
      <c r="B8" s="6">
        <v>1829</v>
      </c>
      <c r="C8" s="6" t="s">
        <v>13</v>
      </c>
      <c r="D8" s="6">
        <v>25</v>
      </c>
      <c r="E8" s="6">
        <v>5000</v>
      </c>
      <c r="F8" s="6">
        <v>-22000</v>
      </c>
      <c r="G8" s="6">
        <v>27000</v>
      </c>
      <c r="H8" s="6">
        <v>0</v>
      </c>
      <c r="I8" s="6">
        <v>19500</v>
      </c>
      <c r="J8" s="6">
        <v>1</v>
      </c>
      <c r="K8" s="8">
        <v>241</v>
      </c>
    </row>
    <row r="9" spans="1:12" x14ac:dyDescent="0.3">
      <c r="A9" s="2" t="s">
        <v>17</v>
      </c>
      <c r="B9" s="3">
        <v>1829</v>
      </c>
      <c r="C9" s="3" t="s">
        <v>13</v>
      </c>
      <c r="D9" s="3">
        <v>25</v>
      </c>
      <c r="E9" s="3">
        <v>5000</v>
      </c>
      <c r="F9" s="3">
        <v>-22000</v>
      </c>
      <c r="G9" s="3">
        <v>27000</v>
      </c>
      <c r="H9" s="3">
        <v>19500</v>
      </c>
      <c r="I9" s="3">
        <v>19500</v>
      </c>
      <c r="J9" s="3">
        <v>3</v>
      </c>
      <c r="K9" s="4" t="s">
        <v>18</v>
      </c>
    </row>
    <row r="10" spans="1:12" x14ac:dyDescent="0.3">
      <c r="A10" s="5" t="s">
        <v>19</v>
      </c>
      <c r="B10" s="6">
        <v>1829</v>
      </c>
      <c r="C10" s="6" t="s">
        <v>13</v>
      </c>
      <c r="D10" s="6">
        <v>25</v>
      </c>
      <c r="E10" s="6">
        <v>5000</v>
      </c>
      <c r="F10" s="6">
        <v>-31000</v>
      </c>
      <c r="G10" s="6">
        <v>36000</v>
      </c>
      <c r="H10" s="6">
        <v>19500</v>
      </c>
      <c r="I10" s="6">
        <v>23500</v>
      </c>
      <c r="J10" s="6">
        <v>1</v>
      </c>
      <c r="K10" s="8">
        <v>237</v>
      </c>
    </row>
    <row r="11" spans="1:12" x14ac:dyDescent="0.3">
      <c r="A11" s="2" t="s">
        <v>19</v>
      </c>
      <c r="B11" s="3">
        <v>1829</v>
      </c>
      <c r="C11" s="3" t="s">
        <v>13</v>
      </c>
      <c r="D11" s="3">
        <v>25</v>
      </c>
      <c r="E11" s="3">
        <v>5000</v>
      </c>
      <c r="F11" s="3">
        <v>-31000</v>
      </c>
      <c r="G11" s="3">
        <v>36000</v>
      </c>
      <c r="H11" s="3">
        <v>23500</v>
      </c>
      <c r="I11" s="3">
        <v>23500</v>
      </c>
      <c r="J11" s="3">
        <v>2</v>
      </c>
      <c r="K11" s="4" t="s">
        <v>20</v>
      </c>
      <c r="L11" s="1" t="s">
        <v>22</v>
      </c>
    </row>
    <row r="12" spans="1:12" ht="16.5" customHeight="1" x14ac:dyDescent="0.3">
      <c r="A12" s="5" t="s">
        <v>21</v>
      </c>
      <c r="B12" s="6">
        <v>1829</v>
      </c>
      <c r="C12" s="6" t="s">
        <v>13</v>
      </c>
      <c r="D12" s="6">
        <v>25</v>
      </c>
      <c r="E12" s="6">
        <v>5000</v>
      </c>
      <c r="F12" s="6">
        <v>-31000</v>
      </c>
      <c r="G12" s="6">
        <v>36000</v>
      </c>
      <c r="H12" s="6">
        <v>23500</v>
      </c>
      <c r="I12" s="6">
        <v>23500</v>
      </c>
      <c r="J12" s="6">
        <v>1</v>
      </c>
      <c r="K12" s="8">
        <v>234</v>
      </c>
    </row>
    <row r="13" spans="1:12" ht="16.5" customHeight="1" thickBot="1" x14ac:dyDescent="0.35">
      <c r="A13" s="2"/>
      <c r="B13" s="3"/>
      <c r="C13" s="3"/>
      <c r="D13" s="3"/>
      <c r="E13" s="3"/>
      <c r="F13" s="3"/>
      <c r="G13" s="3">
        <f>SUM(G3:G12)</f>
        <v>340150</v>
      </c>
      <c r="H13" s="3">
        <f>SUM(H3*J3+H4*J4+H5*J5+H6*J6+H7*J7+H8*J8+H9*J9+H10*J10+H11*J11+H12*J12)</f>
        <v>6734960</v>
      </c>
      <c r="I13" s="3">
        <f>SUM(I3*J3+I4*J4+I5*J5+I6*J6+I7*J7+I8*J8+I9*J9+I10*J10+I11*J11+I12*J12)</f>
        <v>6761990</v>
      </c>
      <c r="J13" s="13">
        <f>SUM(J3:J12)</f>
        <v>241</v>
      </c>
      <c r="K13" s="4"/>
    </row>
    <row r="14" spans="1:12" ht="15.6" thickTop="1" thickBot="1" x14ac:dyDescent="0.35">
      <c r="A14" s="9"/>
      <c r="B14" s="10"/>
      <c r="C14" s="10"/>
      <c r="D14" s="10"/>
      <c r="E14" s="10"/>
      <c r="F14" s="10"/>
      <c r="G14" s="10"/>
      <c r="H14" s="10" t="s">
        <v>24</v>
      </c>
      <c r="I14" s="10">
        <f>SUM(H13:I13)</f>
        <v>13496950</v>
      </c>
      <c r="J14" s="14">
        <f>SUM(J13*2)-1</f>
        <v>481</v>
      </c>
      <c r="K14" s="11"/>
    </row>
    <row r="15" spans="1:12" ht="15" thickTop="1" x14ac:dyDescent="0.3">
      <c r="H15" s="10" t="s">
        <v>23</v>
      </c>
      <c r="I15" s="10">
        <f>SUM(I14-I4-I11)</f>
        <v>13446420</v>
      </c>
      <c r="J15" s="15">
        <f>SUM(J14-2)</f>
        <v>479</v>
      </c>
    </row>
  </sheetData>
  <mergeCells count="1">
    <mergeCell ref="A1:K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378E-49DC-4A98-A158-57C2DED02EA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l I 4 U 2 U w A 9 6 k A A A A 9 Q A A A B I A H A B D b 2 5 m a W c v U G F j a 2 F n Z S 5 4 b W w g o h g A K K A U A A A A A A A A A A A A A A A A A A A A A A A A A A A A h Y + x D o I w G I R f h X S n L T U m S E o Z X M G Y m B j X p l R o h B 9 D i + X d H H w k X 0 G M o m 6 O 9 9 1 d c n e / 3 n g 2 t k 1 w 0 b 0 1 H a Q o w h Q F G l R X G q h S N L h j G K N M 8 K 1 U J 1 n p Y A q D T U Z r U l Q 7 d 0 4 I 8 d 5 j v 8 B d X x F G a U Q O R b 5 T t W 5 l a M A 6 C U q j T 6 v 8 3 0 K C 7 1 9 j B M M r i p c x w 5 S T m f H C w N d n 0 9 y n + w P 5 e m j c 0 G s B T b j J O Z k l J + 8 L 4 g F Q S w M E F A A C A A g A k l I 4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J S O F M o i k e 4 D g A A A B E A A A A T A B w A R m 9 y b X V s Y X M v U 2 V j d G l v b j E u b S C i G A A o o B Q A A A A A A A A A A A A A A A A A A A A A A A A A A A A r T k 0 u y c z P U w i G 0 I b W A F B L A Q I t A B Q A A g A I A J J S O F N l M A P e p A A A A P U A A A A S A A A A A A A A A A A A A A A A A A A A A A B D b 2 5 m a W c v U G F j a 2 F n Z S 5 4 b W x Q S w E C L Q A U A A I A C A C S U j h T D 8 r p q 6 Q A A A D p A A A A E w A A A A A A A A A A A A A A A A D w A A A A W 0 N v b n R l b n R f V H l w Z X N d L n h t b F B L A Q I t A B Q A A g A I A J J S O F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v i E k p d B b q R a 6 P r U W y z d A a A A A A A A I A A A A A A A N m A A D A A A A A E A A A A L 4 q 6 H N 9 p H Y B i j C c / M w Z G Z Q A A A A A B I A A A K A A A A A Q A A A A 9 1 F n A L E y 2 j J u B u 0 I k d w z q F A A A A C m 1 7 v b w 1 g F g C o q 5 o 1 S n j 0 8 w M g t q 5 / H X N i I M L 6 + 4 C A H A c L 6 N / u u a P O R 3 c s T G 5 K 2 6 Y o / B T Y S x c G e y 2 6 d E X x 6 F j z V N m 4 / y x h 4 d 4 A W O x M X 8 H Q t 7 B Q A A A C h j 7 e a E R r K 3 l n 7 A x B t A O 4 E d y 5 O i g = = < / D a t a M a s h u p > 
</file>

<file path=customXml/itemProps1.xml><?xml version="1.0" encoding="utf-8"?>
<ds:datastoreItem xmlns:ds="http://schemas.openxmlformats.org/officeDocument/2006/customXml" ds:itemID="{5A932859-A0D2-43F4-8FB0-F380A65A9D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 ten Zijthoff</dc:creator>
  <cp:lastModifiedBy>David D. Venema</cp:lastModifiedBy>
  <dcterms:created xsi:type="dcterms:W3CDTF">2021-09-24T08:14:50Z</dcterms:created>
  <dcterms:modified xsi:type="dcterms:W3CDTF">2021-09-24T11:18:44Z</dcterms:modified>
</cp:coreProperties>
</file>