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roelofsma/Library/Mobile Documents/com~apple~CloudDocs/1. Blue-Mark/2. Opdrachtgevers/Kadaster/Aanbesteding- Bedrijfskleding/03. Offerteaanvraag en bijlagen/1. Gepubliceerde versies 01-11-2021/"/>
    </mc:Choice>
  </mc:AlternateContent>
  <xr:revisionPtr revIDLastSave="0" documentId="13_ncr:1_{1574C337-F1FE-3A4D-9840-23F15D43D1A0}" xr6:coauthVersionLast="47" xr6:coauthVersionMax="47" xr10:uidLastSave="{00000000-0000-0000-0000-000000000000}"/>
  <bookViews>
    <workbookView xWindow="0" yWindow="500" windowWidth="51200" windowHeight="26520" xr2:uid="{6A59AD23-59E9-1144-81F5-CF5975299196}"/>
  </bookViews>
  <sheets>
    <sheet name="Kleding" sheetId="1" r:id="rId1"/>
    <sheet name="Schoenen" sheetId="4" r:id="rId2"/>
    <sheet name="Totaal" sheetId="6" r:id="rId3"/>
    <sheet name="Invul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6" l="1"/>
  <c r="I5" i="6"/>
  <c r="G5" i="6"/>
  <c r="E5" i="6"/>
  <c r="C5" i="6"/>
  <c r="F12" i="4"/>
  <c r="D12" i="4"/>
  <c r="F33" i="4"/>
  <c r="D33" i="4"/>
  <c r="F25" i="4"/>
  <c r="D25" i="4"/>
  <c r="F19" i="4"/>
  <c r="D19" i="4"/>
  <c r="L35" i="1"/>
  <c r="J35" i="1"/>
  <c r="H35" i="1"/>
  <c r="F35" i="1"/>
  <c r="D35" i="1"/>
  <c r="L26" i="1"/>
  <c r="J26" i="1"/>
  <c r="H26" i="1"/>
  <c r="F26" i="1"/>
  <c r="D26" i="1"/>
  <c r="L18" i="1"/>
  <c r="J18" i="1"/>
  <c r="H18" i="1"/>
  <c r="F18" i="1"/>
  <c r="F36" i="1" s="1"/>
  <c r="F38" i="1" s="1"/>
  <c r="D18" i="1"/>
  <c r="L10" i="1"/>
  <c r="L36" i="1" s="1"/>
  <c r="L38" i="1" s="1"/>
  <c r="J10" i="1"/>
  <c r="J36" i="1" s="1"/>
  <c r="J38" i="1" s="1"/>
  <c r="H10" i="1"/>
  <c r="H36" i="1" s="1"/>
  <c r="H38" i="1" s="1"/>
  <c r="F10" i="1"/>
  <c r="D10" i="1"/>
  <c r="D36" i="1" s="1"/>
  <c r="D38" i="1" s="1"/>
  <c r="D34" i="4" l="1"/>
  <c r="D36" i="4" s="1"/>
  <c r="M5" i="6" s="1"/>
  <c r="F34" i="4"/>
  <c r="F36" i="4" s="1"/>
  <c r="O5" i="6" s="1"/>
  <c r="P6" i="6" l="1"/>
</calcChain>
</file>

<file path=xl/sharedStrings.xml><?xml version="1.0" encoding="utf-8"?>
<sst xmlns="http://schemas.openxmlformats.org/spreadsheetml/2006/main" count="139" uniqueCount="60">
  <si>
    <t>Invul</t>
  </si>
  <si>
    <t>Bij draagcomfort wordt beoordeeld of de kleding dan wel schoen lekker zit en of er goed mee gewerkt kan worden. Er moet gelet worden op de volgende punten.</t>
  </si>
  <si>
    <t>Onderdeel 3 Overige punten</t>
  </si>
  <si>
    <r>
      <rPr>
        <b/>
        <sz val="10"/>
        <color theme="1"/>
        <rFont val="Calibri"/>
        <family val="2"/>
        <scheme val="minor"/>
      </rPr>
      <t>Omschrijving:</t>
    </r>
    <r>
      <rPr>
        <sz val="10"/>
        <color theme="1"/>
        <rFont val="Calibri"/>
        <family val="2"/>
        <scheme val="minor"/>
      </rPr>
      <t xml:space="preserve">
Bij representativiteit wordt beoordeeld of de kleding dan wel schoen een verzorgd uiterlijk heeft. Er moet gelet worden op de volgende punten.</t>
    </r>
  </si>
  <si>
    <r>
      <rPr>
        <b/>
        <sz val="10"/>
        <color theme="1"/>
        <rFont val="Calibri"/>
        <family val="2"/>
        <scheme val="minor"/>
      </rPr>
      <t>Omschrijving</t>
    </r>
    <r>
      <rPr>
        <sz val="10"/>
        <color theme="1"/>
        <rFont val="Calibri"/>
        <family val="2"/>
        <scheme val="minor"/>
      </rPr>
      <t>: 
Bij pasvorm wordt beoordeeld of de kleding de juiste maatinhoud heeft en of de schoen met de juiste maatinhoud prettig zit. Er moet gelet worden op de volgende punten.</t>
    </r>
  </si>
  <si>
    <t>Onderdeel 2: Lengte maten</t>
  </si>
  <si>
    <t>Onderdeel 4: Pasbereik</t>
  </si>
  <si>
    <r>
      <rPr>
        <b/>
        <sz val="10"/>
        <color theme="1"/>
        <rFont val="Calibri"/>
        <family val="2"/>
        <scheme val="minor"/>
      </rPr>
      <t>Omschrijving:</t>
    </r>
    <r>
      <rPr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 (Hoofdtekst)"/>
      </rPr>
      <t>Bij kwaliteit wordt beoordeeld of de kleding of schoen voldoende duurzaam is en het gebruikte materiaal voldoende functioneel is. Er moet gelet worden op de volgende punten.</t>
    </r>
  </si>
  <si>
    <t>Onderdeel 4: Wasbaarheid</t>
  </si>
  <si>
    <t>Onderdeel 5: Emblemen</t>
  </si>
  <si>
    <t>Onderdeel 4: Onderhoud en duurzaamheid</t>
  </si>
  <si>
    <t>D1. Polo lichtblauw</t>
  </si>
  <si>
    <t>D2. Jeans</t>
  </si>
  <si>
    <t>D3. Jack softshell</t>
  </si>
  <si>
    <t>D4. Worker</t>
  </si>
  <si>
    <t>D5. Parka HZ</t>
  </si>
  <si>
    <t>D7. Veiligheidsschoen hoog</t>
  </si>
  <si>
    <t xml:space="preserve">A. Draagcomfort </t>
  </si>
  <si>
    <t xml:space="preserve">B. Uitstraling/ representativiteit </t>
  </si>
  <si>
    <t>C. Pasvorm</t>
  </si>
  <si>
    <t>D. Kwaliteit</t>
  </si>
  <si>
    <t>Gem. score</t>
  </si>
  <si>
    <t>Gemiddelde eindscore per Kledingstuk</t>
  </si>
  <si>
    <t>Maximaal te behalen punten per Kledingstuk</t>
  </si>
  <si>
    <t>Behaalde punten per kledingstuk</t>
  </si>
  <si>
    <t>Gemiddelde score</t>
  </si>
  <si>
    <t xml:space="preserve">Onderdeel 1 De stof
</t>
  </si>
  <si>
    <t xml:space="preserve">Onderdeel 2 De zakken
</t>
  </si>
  <si>
    <t xml:space="preserve">Onderdeel 1 Eerste indruk
</t>
  </si>
  <si>
    <t xml:space="preserve">Onderdeel 2 Naaiwerk
</t>
  </si>
  <si>
    <t xml:space="preserve">Onderdeel 3 Hoge zichtbaarheidskleding
</t>
  </si>
  <si>
    <t xml:space="preserve">Onderdeel 4 Uniformiteit en herkenbaarheid
</t>
  </si>
  <si>
    <t xml:space="preserve">Onderdeel 1: Breedte maten
</t>
  </si>
  <si>
    <t xml:space="preserve">Onderdeel 3: Onderlinge verhouding van de maten
</t>
  </si>
  <si>
    <r>
      <t xml:space="preserve">Onderdeel 1 </t>
    </r>
    <r>
      <rPr>
        <sz val="10"/>
        <color theme="1"/>
        <rFont val="Calibri (Hoofdtekst)"/>
      </rPr>
      <t>Kwaliteit van de stof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</si>
  <si>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Onderdeel 2 </t>
    </r>
    <r>
      <rPr>
        <sz val="10"/>
        <color theme="1"/>
        <rFont val="Calibri (Hoofdtekst)"/>
      </rPr>
      <t>Kwaliteit van de naadconstructies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</si>
  <si>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Onderdeel 3 </t>
    </r>
    <r>
      <rPr>
        <sz val="10"/>
        <color theme="1"/>
        <rFont val="Calibri (Hoofdtekst)"/>
      </rPr>
      <t>Reparaties/ veranderwerk</t>
    </r>
    <r>
      <rPr>
        <sz val="10"/>
        <color theme="1"/>
        <rFont val="Calibri"/>
        <family val="2"/>
        <scheme val="minor"/>
      </rPr>
      <t xml:space="preserve">
</t>
    </r>
  </si>
  <si>
    <t>Betreft: Kledingstukken D1 t/m D5 uit tabel 8: [Inhoud draagproef en wegingspercentage].</t>
  </si>
  <si>
    <t>Betreft: Kledingstukken D6 t/m D7 uit tabel 8: [Inhoud draagproef en wegingspercentage].</t>
  </si>
  <si>
    <t xml:space="preserve">Onderdeel 1 Materiaal
</t>
  </si>
  <si>
    <t xml:space="preserve">Onderdeel 2 Functionaliteit
</t>
  </si>
  <si>
    <t xml:space="preserve">Schoenen
</t>
  </si>
  <si>
    <t xml:space="preserve">Kleding
</t>
  </si>
  <si>
    <t xml:space="preserve">Onderdeel 4 Overige punten
</t>
  </si>
  <si>
    <t xml:space="preserve">Onderdeel 2 Afwerk
</t>
  </si>
  <si>
    <t xml:space="preserve">Onderdeel 3 Representativiteit
</t>
  </si>
  <si>
    <t xml:space="preserve">Onderdeel 1: Breedte maten en lengte maten
</t>
  </si>
  <si>
    <t>Onderdeel 2: Passen</t>
  </si>
  <si>
    <r>
      <t xml:space="preserve">Onderdeel 1 </t>
    </r>
    <r>
      <rPr>
        <sz val="10"/>
        <color theme="1"/>
        <rFont val="Calibri (Hoofdtekst)"/>
      </rPr>
      <t>Kwaliteit van het materiaal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</si>
  <si>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Onderdeel 2 </t>
    </r>
    <r>
      <rPr>
        <sz val="10"/>
        <color theme="1"/>
        <rFont val="Calibri (Hoofdtekst)"/>
      </rPr>
      <t>Kwaliteit van de binnenzool</t>
    </r>
    <r>
      <rPr>
        <sz val="10"/>
        <color theme="1"/>
        <rFont val="Calibri"/>
        <family val="2"/>
        <scheme val="minor"/>
      </rPr>
      <t xml:space="preserve">
</t>
    </r>
  </si>
  <si>
    <t xml:space="preserve">Onderdeel 3 Waterdichtheid
</t>
  </si>
  <si>
    <t>D6.Veil;igheidsschoen laag</t>
  </si>
  <si>
    <t xml:space="preserve">Betreft: </t>
  </si>
  <si>
    <t>Kledingstukken D1 t/m D5 uit tabel 8: [Inhoud draagproef en wegingspercentage].</t>
  </si>
  <si>
    <t>Eindscore Draagproef:</t>
  </si>
  <si>
    <t>punten</t>
  </si>
  <si>
    <r>
      <t xml:space="preserve">Europese openbare aanbesteding Bedrijfskleding en gerelateerde dienstverlening
Dossiernummer: 21.022115 / TenderNed kenmerk: 333065
Datum: 02-11-2021/ Versie: 1.0
</t>
    </r>
    <r>
      <rPr>
        <b/>
        <sz val="14"/>
        <color theme="1"/>
        <rFont val="Calibri (Hoofdtekst)"/>
      </rPr>
      <t>Tabblad: Totaal</t>
    </r>
  </si>
  <si>
    <r>
      <t xml:space="preserve">Europese openbare aanbesteding Bedrijfskleding en gerelateerde dienstverlening
Dossiernummer: 21.022115 / TenderNed kenmerk: 333065
Datum: 02-11-2021/ Versie: 1.0
</t>
    </r>
    <r>
      <rPr>
        <b/>
        <sz val="14"/>
        <color theme="1"/>
        <rFont val="Calibri (Hoofdtekst)"/>
      </rPr>
      <t>Tabblad: Kleding</t>
    </r>
  </si>
  <si>
    <r>
      <t xml:space="preserve">Europese openbare aanbesteding Bedrijfskleding en gerelateerde dienstverlening
Dossiernummer: 21.022115 / TenderNed kenmerk: 333065
Datum: 0111-2021/ Versie: 1.0
</t>
    </r>
    <r>
      <rPr>
        <b/>
        <sz val="14"/>
        <color theme="1"/>
        <rFont val="Calibri (Hoofdtekst)"/>
      </rPr>
      <t>Tabblad: Schoenen</t>
    </r>
  </si>
  <si>
    <t>D6.Veiligheidsschoen laag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</si>
</sst>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 (Hoofdtekst)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(Hoofdtekst)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9" fontId="0" fillId="0" borderId="0" xfId="0" applyNumberFormat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3" xfId="0" applyFont="1" applyFill="1" applyBorder="1"/>
    <xf numFmtId="0" fontId="3" fillId="6" borderId="4" xfId="0" applyFont="1" applyFill="1" applyBorder="1"/>
    <xf numFmtId="0" fontId="2" fillId="6" borderId="4" xfId="0" applyFont="1" applyFill="1" applyBorder="1"/>
    <xf numFmtId="0" fontId="2" fillId="6" borderId="5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top"/>
    </xf>
    <xf numFmtId="0" fontId="2" fillId="6" borderId="0" xfId="0" applyFont="1" applyFill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top" wrapText="1"/>
    </xf>
    <xf numFmtId="0" fontId="2" fillId="6" borderId="7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left" vertical="top" wrapText="1"/>
    </xf>
    <xf numFmtId="10" fontId="2" fillId="2" borderId="0" xfId="0" applyNumberFormat="1" applyFont="1" applyFill="1" applyBorder="1"/>
    <xf numFmtId="10" fontId="2" fillId="5" borderId="1" xfId="0" applyNumberFormat="1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3" fillId="8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8" xfId="0" applyFont="1" applyFill="1" applyBorder="1"/>
    <xf numFmtId="0" fontId="3" fillId="6" borderId="1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2" fontId="4" fillId="5" borderId="0" xfId="0" applyNumberFormat="1" applyFont="1" applyFill="1"/>
    <xf numFmtId="0" fontId="4" fillId="5" borderId="0" xfId="0" applyFont="1" applyFill="1"/>
    <xf numFmtId="0" fontId="7" fillId="7" borderId="3" xfId="0" applyFont="1" applyFill="1" applyBorder="1" applyAlignment="1">
      <alignment horizontal="left" vertical="top"/>
    </xf>
    <xf numFmtId="0" fontId="2" fillId="7" borderId="4" xfId="0" applyFont="1" applyFill="1" applyBorder="1"/>
    <xf numFmtId="0" fontId="2" fillId="7" borderId="5" xfId="0" applyFont="1" applyFill="1" applyBorder="1"/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 vertical="top" wrapText="1"/>
    </xf>
    <xf numFmtId="0" fontId="6" fillId="5" borderId="5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right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455212</xdr:colOff>
      <xdr:row>1</xdr:row>
      <xdr:rowOff>102626</xdr:rowOff>
    </xdr:from>
    <xdr:to>
      <xdr:col>11</xdr:col>
      <xdr:colOff>590532</xdr:colOff>
      <xdr:row>1</xdr:row>
      <xdr:rowOff>853080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45C6EE5-B0F3-4046-BF49-88F5C35DB9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1768" y="286070"/>
          <a:ext cx="1052542" cy="7504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179125</xdr:colOff>
      <xdr:row>2</xdr:row>
      <xdr:rowOff>116431</xdr:rowOff>
    </xdr:from>
    <xdr:to>
      <xdr:col>5</xdr:col>
      <xdr:colOff>217814</xdr:colOff>
      <xdr:row>2</xdr:row>
      <xdr:rowOff>866885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2C117A1-816C-004E-BC87-166B9A6F3C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190" y="475344"/>
          <a:ext cx="1074015" cy="7504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469017</xdr:colOff>
      <xdr:row>1</xdr:row>
      <xdr:rowOff>19800</xdr:rowOff>
    </xdr:from>
    <xdr:to>
      <xdr:col>14</xdr:col>
      <xdr:colOff>535314</xdr:colOff>
      <xdr:row>1</xdr:row>
      <xdr:rowOff>770254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0E8CF74-7800-DD44-8D7E-22B3879D6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2495" y="199257"/>
          <a:ext cx="1074015" cy="7504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4ADF-CA2A-A449-9CFD-F76C6DABC41E}">
  <dimension ref="B2:L38"/>
  <sheetViews>
    <sheetView tabSelected="1" zoomScale="120" zoomScaleNormal="120" workbookViewId="0">
      <selection activeCell="Q38" sqref="Q38"/>
    </sheetView>
  </sheetViews>
  <sheetFormatPr baseColWidth="10" defaultRowHeight="14" x14ac:dyDescent="0.2"/>
  <cols>
    <col min="1" max="1" width="3" style="7" customWidth="1"/>
    <col min="2" max="2" width="49.33203125" style="7" customWidth="1"/>
    <col min="3" max="3" width="8.6640625" style="7" customWidth="1"/>
    <col min="4" max="4" width="11.83203125" style="7" customWidth="1"/>
    <col min="5" max="5" width="1.83203125" style="7" customWidth="1"/>
    <col min="6" max="6" width="9.33203125" style="7" customWidth="1"/>
    <col min="7" max="7" width="1.83203125" style="7" customWidth="1"/>
    <col min="8" max="8" width="9.33203125" style="7" customWidth="1"/>
    <col min="9" max="9" width="2.5" style="7" customWidth="1"/>
    <col min="10" max="10" width="9.33203125" style="7" customWidth="1"/>
    <col min="11" max="11" width="2.83203125" style="7" customWidth="1"/>
    <col min="12" max="12" width="9.5" style="7" customWidth="1"/>
    <col min="13" max="13" width="6" style="7" customWidth="1"/>
    <col min="14" max="16384" width="10.83203125" style="7"/>
  </cols>
  <sheetData>
    <row r="2" spans="2:12" ht="74" customHeight="1" x14ac:dyDescent="0.2">
      <c r="B2" s="57" t="s">
        <v>57</v>
      </c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2:12" ht="25" customHeight="1" x14ac:dyDescent="0.2">
      <c r="B3" s="49" t="s">
        <v>37</v>
      </c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2:12" x14ac:dyDescent="0.2">
      <c r="B4" s="3" t="s">
        <v>17</v>
      </c>
      <c r="C4" s="4"/>
      <c r="D4" s="5"/>
      <c r="E4" s="5"/>
      <c r="F4" s="5"/>
      <c r="G4" s="5"/>
      <c r="H4" s="5"/>
      <c r="I4" s="5"/>
      <c r="J4" s="5"/>
      <c r="K4" s="5"/>
      <c r="L4" s="6"/>
    </row>
    <row r="5" spans="2:12" ht="43" customHeight="1" x14ac:dyDescent="0.2">
      <c r="B5" s="25" t="s">
        <v>1</v>
      </c>
      <c r="C5" s="18"/>
      <c r="D5" s="22" t="s">
        <v>11</v>
      </c>
      <c r="E5" s="15"/>
      <c r="F5" s="26" t="s">
        <v>12</v>
      </c>
      <c r="G5" s="15"/>
      <c r="H5" s="26" t="s">
        <v>13</v>
      </c>
      <c r="I5" s="15"/>
      <c r="J5" s="26" t="s">
        <v>14</v>
      </c>
      <c r="K5" s="15"/>
      <c r="L5" s="26" t="s">
        <v>15</v>
      </c>
    </row>
    <row r="6" spans="2:12" ht="20" customHeight="1" x14ac:dyDescent="0.2">
      <c r="B6" s="56" t="s">
        <v>42</v>
      </c>
      <c r="C6" s="56"/>
      <c r="D6" s="10" t="s">
        <v>21</v>
      </c>
      <c r="E6" s="16"/>
      <c r="F6" s="10" t="s">
        <v>21</v>
      </c>
      <c r="G6" s="16"/>
      <c r="H6" s="10" t="s">
        <v>21</v>
      </c>
      <c r="I6" s="16"/>
      <c r="J6" s="10" t="s">
        <v>21</v>
      </c>
      <c r="K6" s="16"/>
      <c r="L6" s="10" t="s">
        <v>21</v>
      </c>
    </row>
    <row r="7" spans="2:12" x14ac:dyDescent="0.2">
      <c r="B7" s="55" t="s">
        <v>26</v>
      </c>
      <c r="C7" s="55"/>
      <c r="D7" s="31">
        <v>0.65</v>
      </c>
      <c r="E7" s="32"/>
      <c r="F7" s="31">
        <v>1</v>
      </c>
      <c r="G7" s="32"/>
      <c r="H7" s="31">
        <v>0.7</v>
      </c>
      <c r="I7" s="32"/>
      <c r="J7" s="31">
        <v>0.7</v>
      </c>
      <c r="K7" s="32"/>
      <c r="L7" s="31">
        <v>0.4</v>
      </c>
    </row>
    <row r="8" spans="2:12" x14ac:dyDescent="0.2">
      <c r="B8" s="55" t="s">
        <v>27</v>
      </c>
      <c r="C8" s="55"/>
      <c r="D8" s="31">
        <v>0.46</v>
      </c>
      <c r="E8" s="32"/>
      <c r="F8" s="31">
        <v>0.8</v>
      </c>
      <c r="G8" s="32"/>
      <c r="H8" s="31">
        <v>0.45</v>
      </c>
      <c r="I8" s="32"/>
      <c r="J8" s="31">
        <v>0.4</v>
      </c>
      <c r="K8" s="32"/>
      <c r="L8" s="31">
        <v>0.7</v>
      </c>
    </row>
    <row r="9" spans="2:12" x14ac:dyDescent="0.2">
      <c r="B9" s="55" t="s">
        <v>2</v>
      </c>
      <c r="C9" s="55"/>
      <c r="D9" s="31">
        <v>0.73</v>
      </c>
      <c r="E9" s="32"/>
      <c r="F9" s="31">
        <v>0.4</v>
      </c>
      <c r="G9" s="32"/>
      <c r="H9" s="31">
        <v>0.65</v>
      </c>
      <c r="I9" s="32"/>
      <c r="J9" s="31">
        <v>0.57999999999999996</v>
      </c>
      <c r="K9" s="32"/>
      <c r="L9" s="31">
        <v>0.46</v>
      </c>
    </row>
    <row r="10" spans="2:12" ht="12" customHeight="1" x14ac:dyDescent="0.2">
      <c r="B10" s="62" t="s">
        <v>25</v>
      </c>
      <c r="C10" s="63"/>
      <c r="D10" s="34">
        <f>AVERAGE(D7:D9)</f>
        <v>0.6133333333333334</v>
      </c>
      <c r="E10" s="8"/>
      <c r="F10" s="35">
        <f>AVERAGE(F7:F9)</f>
        <v>0.73333333333333339</v>
      </c>
      <c r="G10" s="8"/>
      <c r="H10" s="34">
        <f>AVERAGE(H7:H9)</f>
        <v>0.6</v>
      </c>
      <c r="I10" s="8"/>
      <c r="J10" s="34">
        <f>AVERAGE(J7:J9)</f>
        <v>0.56000000000000005</v>
      </c>
      <c r="K10" s="8"/>
      <c r="L10" s="34">
        <f>AVERAGE(L7:L9)</f>
        <v>0.52</v>
      </c>
    </row>
    <row r="11" spans="2:12" x14ac:dyDescent="0.2">
      <c r="B11" s="11" t="s">
        <v>18</v>
      </c>
      <c r="C11" s="12"/>
      <c r="D11" s="13"/>
      <c r="E11" s="13"/>
      <c r="F11" s="13"/>
      <c r="G11" s="13"/>
      <c r="H11" s="13"/>
      <c r="I11" s="13"/>
      <c r="J11" s="13"/>
      <c r="K11" s="13"/>
      <c r="L11" s="14"/>
    </row>
    <row r="12" spans="2:12" ht="48" customHeight="1" x14ac:dyDescent="0.2">
      <c r="B12" s="23" t="s">
        <v>3</v>
      </c>
      <c r="C12" s="17"/>
      <c r="D12" s="42" t="s">
        <v>11</v>
      </c>
      <c r="E12" s="43"/>
      <c r="F12" s="44" t="s">
        <v>12</v>
      </c>
      <c r="G12" s="43"/>
      <c r="H12" s="44" t="s">
        <v>13</v>
      </c>
      <c r="I12" s="43"/>
      <c r="J12" s="44" t="s">
        <v>14</v>
      </c>
      <c r="K12" s="43"/>
      <c r="L12" s="44" t="s">
        <v>15</v>
      </c>
    </row>
    <row r="13" spans="2:12" ht="15" customHeight="1" x14ac:dyDescent="0.2">
      <c r="B13" s="56" t="s">
        <v>42</v>
      </c>
      <c r="C13" s="56"/>
      <c r="D13" s="10" t="s">
        <v>21</v>
      </c>
      <c r="E13" s="16"/>
      <c r="F13" s="10" t="s">
        <v>21</v>
      </c>
      <c r="G13" s="16"/>
      <c r="H13" s="10" t="s">
        <v>21</v>
      </c>
      <c r="I13" s="16"/>
      <c r="J13" s="10" t="s">
        <v>21</v>
      </c>
      <c r="K13" s="16"/>
      <c r="L13" s="10" t="s">
        <v>21</v>
      </c>
    </row>
    <row r="14" spans="2:12" x14ac:dyDescent="0.2">
      <c r="B14" s="55" t="s">
        <v>28</v>
      </c>
      <c r="C14" s="55"/>
      <c r="D14" s="31">
        <v>0.65</v>
      </c>
      <c r="E14" s="32"/>
      <c r="F14" s="31">
        <v>1</v>
      </c>
      <c r="G14" s="32"/>
      <c r="H14" s="31">
        <v>0.7</v>
      </c>
      <c r="I14" s="32"/>
      <c r="J14" s="31">
        <v>0.7</v>
      </c>
      <c r="K14" s="32"/>
      <c r="L14" s="31">
        <v>0.4</v>
      </c>
    </row>
    <row r="15" spans="2:12" x14ac:dyDescent="0.2">
      <c r="B15" s="55" t="s">
        <v>29</v>
      </c>
      <c r="C15" s="55"/>
      <c r="D15" s="31">
        <v>0.46</v>
      </c>
      <c r="E15" s="32"/>
      <c r="F15" s="31">
        <v>0.8</v>
      </c>
      <c r="G15" s="32"/>
      <c r="H15" s="31">
        <v>0.45</v>
      </c>
      <c r="I15" s="32"/>
      <c r="J15" s="31">
        <v>0.4</v>
      </c>
      <c r="K15" s="32"/>
      <c r="L15" s="31">
        <v>0.7</v>
      </c>
    </row>
    <row r="16" spans="2:12" x14ac:dyDescent="0.2">
      <c r="B16" s="55" t="s">
        <v>30</v>
      </c>
      <c r="C16" s="55"/>
      <c r="D16" s="31">
        <v>0.73</v>
      </c>
      <c r="E16" s="32"/>
      <c r="F16" s="31">
        <v>0.4</v>
      </c>
      <c r="G16" s="32"/>
      <c r="H16" s="31">
        <v>0.65</v>
      </c>
      <c r="I16" s="32"/>
      <c r="J16" s="31">
        <v>0.57999999999999996</v>
      </c>
      <c r="K16" s="32"/>
      <c r="L16" s="31">
        <v>0.46</v>
      </c>
    </row>
    <row r="17" spans="2:12" x14ac:dyDescent="0.2">
      <c r="B17" s="55" t="s">
        <v>31</v>
      </c>
      <c r="C17" s="55"/>
      <c r="D17" s="31">
        <v>1</v>
      </c>
      <c r="E17" s="31"/>
      <c r="F17" s="31">
        <v>0.7</v>
      </c>
      <c r="G17" s="31"/>
      <c r="H17" s="31">
        <v>0.25</v>
      </c>
      <c r="I17" s="31"/>
      <c r="J17" s="31">
        <v>0.7</v>
      </c>
      <c r="K17" s="31"/>
      <c r="L17" s="31">
        <v>1</v>
      </c>
    </row>
    <row r="18" spans="2:12" x14ac:dyDescent="0.2">
      <c r="B18" s="62" t="s">
        <v>25</v>
      </c>
      <c r="C18" s="63"/>
      <c r="D18" s="34">
        <f>AVERAGE(D14:D17)</f>
        <v>0.71</v>
      </c>
      <c r="E18" s="8"/>
      <c r="F18" s="34">
        <f>AVERAGE(F14:F17)</f>
        <v>0.72500000000000009</v>
      </c>
      <c r="G18" s="8"/>
      <c r="H18" s="34">
        <f>AVERAGE(H14:H17)</f>
        <v>0.51249999999999996</v>
      </c>
      <c r="I18" s="8"/>
      <c r="J18" s="34">
        <f>AVERAGE(J14:J17)</f>
        <v>0.59499999999999997</v>
      </c>
      <c r="K18" s="8"/>
      <c r="L18" s="34">
        <f>AVERAGE(L14:L17)</f>
        <v>0.64</v>
      </c>
    </row>
    <row r="19" spans="2:12" x14ac:dyDescent="0.2">
      <c r="B19" s="3" t="s">
        <v>19</v>
      </c>
      <c r="C19" s="4"/>
      <c r="D19" s="5"/>
      <c r="E19" s="5"/>
      <c r="F19" s="5"/>
      <c r="G19" s="5"/>
      <c r="H19" s="5"/>
      <c r="I19" s="5"/>
      <c r="J19" s="5"/>
      <c r="K19" s="5"/>
      <c r="L19" s="6"/>
    </row>
    <row r="20" spans="2:12" ht="46" customHeight="1" x14ac:dyDescent="0.2">
      <c r="B20" s="29" t="s">
        <v>4</v>
      </c>
      <c r="C20" s="30"/>
      <c r="D20" s="22" t="s">
        <v>11</v>
      </c>
      <c r="E20" s="15"/>
      <c r="F20" s="26" t="s">
        <v>12</v>
      </c>
      <c r="G20" s="15"/>
      <c r="H20" s="26" t="s">
        <v>13</v>
      </c>
      <c r="I20" s="15"/>
      <c r="J20" s="26" t="s">
        <v>14</v>
      </c>
      <c r="K20" s="15"/>
      <c r="L20" s="26" t="s">
        <v>15</v>
      </c>
    </row>
    <row r="21" spans="2:12" ht="20" customHeight="1" x14ac:dyDescent="0.2">
      <c r="B21" s="56" t="s">
        <v>42</v>
      </c>
      <c r="C21" s="56"/>
      <c r="D21" s="27" t="s">
        <v>21</v>
      </c>
      <c r="E21" s="16"/>
      <c r="F21" s="27" t="s">
        <v>21</v>
      </c>
      <c r="G21" s="16"/>
      <c r="H21" s="27" t="s">
        <v>21</v>
      </c>
      <c r="I21" s="16"/>
      <c r="J21" s="27" t="s">
        <v>21</v>
      </c>
      <c r="K21" s="16"/>
      <c r="L21" s="27" t="s">
        <v>21</v>
      </c>
    </row>
    <row r="22" spans="2:12" x14ac:dyDescent="0.2">
      <c r="B22" s="55" t="s">
        <v>32</v>
      </c>
      <c r="C22" s="55"/>
      <c r="D22" s="31">
        <v>1</v>
      </c>
      <c r="E22" s="31"/>
      <c r="F22" s="31">
        <v>0.7</v>
      </c>
      <c r="G22" s="31"/>
      <c r="H22" s="31">
        <v>1</v>
      </c>
      <c r="I22" s="31"/>
      <c r="J22" s="31">
        <v>0.4</v>
      </c>
      <c r="K22" s="31"/>
      <c r="L22" s="31">
        <v>1</v>
      </c>
    </row>
    <row r="23" spans="2:12" x14ac:dyDescent="0.2">
      <c r="B23" s="55" t="s">
        <v>5</v>
      </c>
      <c r="C23" s="55"/>
      <c r="D23" s="31">
        <v>0.46</v>
      </c>
      <c r="E23" s="32"/>
      <c r="F23" s="31">
        <v>0.8</v>
      </c>
      <c r="G23" s="32"/>
      <c r="H23" s="31">
        <v>0.45</v>
      </c>
      <c r="I23" s="32"/>
      <c r="J23" s="31">
        <v>0.4</v>
      </c>
      <c r="K23" s="32"/>
      <c r="L23" s="31">
        <v>0.7</v>
      </c>
    </row>
    <row r="24" spans="2:12" x14ac:dyDescent="0.2">
      <c r="B24" s="55" t="s">
        <v>33</v>
      </c>
      <c r="C24" s="55"/>
      <c r="D24" s="31">
        <v>0.73</v>
      </c>
      <c r="E24" s="32"/>
      <c r="F24" s="31">
        <v>0.4</v>
      </c>
      <c r="G24" s="32"/>
      <c r="H24" s="31">
        <v>0.65</v>
      </c>
      <c r="I24" s="32"/>
      <c r="J24" s="31">
        <v>0.57999999999999996</v>
      </c>
      <c r="K24" s="32"/>
      <c r="L24" s="31">
        <v>0.46</v>
      </c>
    </row>
    <row r="25" spans="2:12" x14ac:dyDescent="0.2">
      <c r="B25" s="55" t="s">
        <v>6</v>
      </c>
      <c r="C25" s="55"/>
      <c r="D25" s="31">
        <v>1</v>
      </c>
      <c r="E25" s="31"/>
      <c r="F25" s="31">
        <v>0.7</v>
      </c>
      <c r="G25" s="31"/>
      <c r="H25" s="31">
        <v>0.25</v>
      </c>
      <c r="I25" s="31"/>
      <c r="J25" s="31">
        <v>0.7</v>
      </c>
      <c r="K25" s="31"/>
      <c r="L25" s="31">
        <v>1</v>
      </c>
    </row>
    <row r="26" spans="2:12" x14ac:dyDescent="0.2">
      <c r="B26" s="62" t="s">
        <v>25</v>
      </c>
      <c r="C26" s="63"/>
      <c r="D26" s="34">
        <f>AVERAGE(D22:D25)</f>
        <v>0.79749999999999999</v>
      </c>
      <c r="E26" s="8"/>
      <c r="F26" s="34">
        <f>AVERAGE(F22:F25)</f>
        <v>0.64999999999999991</v>
      </c>
      <c r="G26" s="8"/>
      <c r="H26" s="34">
        <f>AVERAGE(H22:H25)</f>
        <v>0.58750000000000002</v>
      </c>
      <c r="I26" s="8"/>
      <c r="J26" s="34">
        <f>AVERAGE(J22:J25)</f>
        <v>0.52</v>
      </c>
      <c r="K26" s="8"/>
      <c r="L26" s="34">
        <f>AVERAGE(L22:L25)</f>
        <v>0.79</v>
      </c>
    </row>
    <row r="27" spans="2:12" x14ac:dyDescent="0.2">
      <c r="B27" s="11" t="s">
        <v>20</v>
      </c>
      <c r="C27" s="12"/>
      <c r="D27" s="13"/>
      <c r="E27" s="13"/>
      <c r="F27" s="13"/>
      <c r="G27" s="13"/>
      <c r="H27" s="13"/>
      <c r="I27" s="13"/>
      <c r="J27" s="13"/>
      <c r="K27" s="13"/>
      <c r="L27" s="14"/>
    </row>
    <row r="28" spans="2:12" ht="43" customHeight="1" x14ac:dyDescent="0.2">
      <c r="B28" s="19" t="s">
        <v>7</v>
      </c>
      <c r="C28" s="28"/>
      <c r="D28" s="42" t="s">
        <v>11</v>
      </c>
      <c r="E28" s="43"/>
      <c r="F28" s="44" t="s">
        <v>12</v>
      </c>
      <c r="G28" s="43"/>
      <c r="H28" s="44" t="s">
        <v>13</v>
      </c>
      <c r="I28" s="43"/>
      <c r="J28" s="44" t="s">
        <v>14</v>
      </c>
      <c r="K28" s="43"/>
      <c r="L28" s="44" t="s">
        <v>15</v>
      </c>
    </row>
    <row r="29" spans="2:12" ht="15" customHeight="1" x14ac:dyDescent="0.2">
      <c r="B29" s="56" t="s">
        <v>42</v>
      </c>
      <c r="C29" s="56"/>
      <c r="D29" s="27" t="s">
        <v>21</v>
      </c>
      <c r="E29" s="16"/>
      <c r="F29" s="27" t="s">
        <v>21</v>
      </c>
      <c r="G29" s="16"/>
      <c r="H29" s="27" t="s">
        <v>21</v>
      </c>
      <c r="I29" s="16"/>
      <c r="J29" s="27" t="s">
        <v>21</v>
      </c>
      <c r="K29" s="16"/>
      <c r="L29" s="27" t="s">
        <v>21</v>
      </c>
    </row>
    <row r="30" spans="2:12" x14ac:dyDescent="0.2">
      <c r="B30" s="55" t="s">
        <v>34</v>
      </c>
      <c r="C30" s="55"/>
      <c r="D30" s="31">
        <v>0.7</v>
      </c>
      <c r="E30" s="33"/>
      <c r="F30" s="31">
        <v>0.73</v>
      </c>
      <c r="G30" s="33"/>
      <c r="H30" s="31">
        <v>0.42</v>
      </c>
      <c r="I30" s="33"/>
      <c r="J30" s="31">
        <v>0.83</v>
      </c>
      <c r="K30" s="33"/>
      <c r="L30" s="31">
        <v>0.6</v>
      </c>
    </row>
    <row r="31" spans="2:12" x14ac:dyDescent="0.2">
      <c r="B31" s="55" t="s">
        <v>35</v>
      </c>
      <c r="C31" s="55"/>
      <c r="D31" s="31">
        <v>1</v>
      </c>
      <c r="E31" s="33"/>
      <c r="F31" s="31">
        <v>0.9</v>
      </c>
      <c r="G31" s="33"/>
      <c r="H31" s="31">
        <v>0.55000000000000004</v>
      </c>
      <c r="I31" s="33"/>
      <c r="J31" s="31">
        <v>0.46</v>
      </c>
      <c r="K31" s="33"/>
      <c r="L31" s="31">
        <v>0.44</v>
      </c>
    </row>
    <row r="32" spans="2:12" x14ac:dyDescent="0.2">
      <c r="B32" s="55" t="s">
        <v>36</v>
      </c>
      <c r="C32" s="55"/>
      <c r="D32" s="31">
        <v>0.65</v>
      </c>
      <c r="E32" s="32"/>
      <c r="F32" s="31">
        <v>1</v>
      </c>
      <c r="G32" s="32"/>
      <c r="H32" s="31">
        <v>0.7</v>
      </c>
      <c r="I32" s="32"/>
      <c r="J32" s="31">
        <v>0.7</v>
      </c>
      <c r="K32" s="32"/>
      <c r="L32" s="31">
        <v>0.4</v>
      </c>
    </row>
    <row r="33" spans="2:12" x14ac:dyDescent="0.2">
      <c r="B33" s="55" t="s">
        <v>8</v>
      </c>
      <c r="C33" s="55"/>
      <c r="D33" s="31">
        <v>0.46</v>
      </c>
      <c r="E33" s="32"/>
      <c r="F33" s="31">
        <v>0.8</v>
      </c>
      <c r="G33" s="32"/>
      <c r="H33" s="31">
        <v>0.45</v>
      </c>
      <c r="I33" s="32"/>
      <c r="J33" s="31">
        <v>0.4</v>
      </c>
      <c r="K33" s="32"/>
      <c r="L33" s="31">
        <v>0.7</v>
      </c>
    </row>
    <row r="34" spans="2:12" x14ac:dyDescent="0.2">
      <c r="B34" s="55" t="s">
        <v>9</v>
      </c>
      <c r="C34" s="55"/>
      <c r="D34" s="31">
        <v>0.73</v>
      </c>
      <c r="E34" s="32"/>
      <c r="F34" s="31">
        <v>0.4</v>
      </c>
      <c r="G34" s="32"/>
      <c r="H34" s="31">
        <v>0.65</v>
      </c>
      <c r="I34" s="32"/>
      <c r="J34" s="31">
        <v>0.57999999999999996</v>
      </c>
      <c r="K34" s="32"/>
      <c r="L34" s="31">
        <v>0.46</v>
      </c>
    </row>
    <row r="35" spans="2:12" x14ac:dyDescent="0.2">
      <c r="B35" s="62" t="s">
        <v>25</v>
      </c>
      <c r="C35" s="63"/>
      <c r="D35" s="34">
        <f>AVERAGE(D30:D34)</f>
        <v>0.70799999999999996</v>
      </c>
      <c r="E35" s="8"/>
      <c r="F35" s="34">
        <f>AVERAGE(F30:F34)</f>
        <v>0.7659999999999999</v>
      </c>
      <c r="G35" s="8"/>
      <c r="H35" s="34">
        <f>AVERAGE(H30:H34)</f>
        <v>0.55400000000000005</v>
      </c>
      <c r="I35" s="8"/>
      <c r="J35" s="34">
        <f>AVERAGE(J30:J34)</f>
        <v>0.59400000000000008</v>
      </c>
      <c r="K35" s="8"/>
      <c r="L35" s="34">
        <f>AVERAGE(L30:L34)</f>
        <v>0.51999999999999991</v>
      </c>
    </row>
    <row r="36" spans="2:12" x14ac:dyDescent="0.2">
      <c r="B36" s="60" t="s">
        <v>22</v>
      </c>
      <c r="C36" s="61"/>
      <c r="D36" s="36">
        <f>AVERAGE(D10,D18,D26,D35)</f>
        <v>0.70720833333333322</v>
      </c>
      <c r="F36" s="36">
        <f>AVERAGE(F10,F18,F26,F35)</f>
        <v>0.71858333333333335</v>
      </c>
      <c r="H36" s="36">
        <f>AVERAGE(H10,H18,H26,H35)</f>
        <v>0.56349999999999989</v>
      </c>
      <c r="J36" s="36">
        <f>AVERAGE(J10,J18,J26,J35)</f>
        <v>0.56725000000000003</v>
      </c>
      <c r="L36" s="36">
        <f>AVERAGE(L10,L18,L26,L35)</f>
        <v>0.61750000000000005</v>
      </c>
    </row>
    <row r="37" spans="2:12" x14ac:dyDescent="0.2">
      <c r="B37" s="60" t="s">
        <v>23</v>
      </c>
      <c r="C37" s="61"/>
      <c r="D37" s="38">
        <v>105</v>
      </c>
      <c r="E37" s="38"/>
      <c r="F37" s="38">
        <v>70</v>
      </c>
      <c r="G37" s="38"/>
      <c r="H37" s="38">
        <v>105</v>
      </c>
      <c r="I37" s="38"/>
      <c r="J37" s="38">
        <v>70</v>
      </c>
      <c r="K37" s="38"/>
      <c r="L37" s="38">
        <v>140</v>
      </c>
    </row>
    <row r="38" spans="2:12" ht="16" x14ac:dyDescent="0.2">
      <c r="B38" s="60" t="s">
        <v>24</v>
      </c>
      <c r="C38" s="61"/>
      <c r="D38" s="39">
        <f>D36*D37</f>
        <v>74.256874999999994</v>
      </c>
      <c r="E38" s="37"/>
      <c r="F38" s="39">
        <f>F36*F37</f>
        <v>50.300833333333337</v>
      </c>
      <c r="G38" s="37"/>
      <c r="H38" s="39">
        <f>H36*H37</f>
        <v>59.16749999999999</v>
      </c>
      <c r="I38" s="37"/>
      <c r="J38" s="39">
        <f>J36*J37</f>
        <v>39.707500000000003</v>
      </c>
      <c r="K38" s="37"/>
      <c r="L38" s="39">
        <f>L36*L37</f>
        <v>86.45</v>
      </c>
    </row>
  </sheetData>
  <mergeCells count="28">
    <mergeCell ref="B2:L2"/>
    <mergeCell ref="B36:C36"/>
    <mergeCell ref="B37:C37"/>
    <mergeCell ref="B38:C38"/>
    <mergeCell ref="B10:C10"/>
    <mergeCell ref="B18:C18"/>
    <mergeCell ref="B26:C26"/>
    <mergeCell ref="B35:C35"/>
    <mergeCell ref="B6:C6"/>
    <mergeCell ref="B7:C7"/>
    <mergeCell ref="B9:C9"/>
    <mergeCell ref="B33:C33"/>
    <mergeCell ref="B34:C34"/>
    <mergeCell ref="B31:C31"/>
    <mergeCell ref="B32:C32"/>
    <mergeCell ref="B25:C25"/>
    <mergeCell ref="B30:C30"/>
    <mergeCell ref="B13:C13"/>
    <mergeCell ref="B17:C17"/>
    <mergeCell ref="B14:C14"/>
    <mergeCell ref="B15:C15"/>
    <mergeCell ref="B16:C16"/>
    <mergeCell ref="B21:C21"/>
    <mergeCell ref="B8:C8"/>
    <mergeCell ref="B24:C24"/>
    <mergeCell ref="B22:C22"/>
    <mergeCell ref="B23:C23"/>
    <mergeCell ref="B29:C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A644-58C9-5042-8C30-127007EA972F}">
  <dimension ref="B3:F36"/>
  <sheetViews>
    <sheetView zoomScale="120" zoomScaleNormal="120" workbookViewId="0">
      <selection activeCell="Q29" sqref="Q29"/>
    </sheetView>
  </sheetViews>
  <sheetFormatPr baseColWidth="10" defaultRowHeight="14" x14ac:dyDescent="0.2"/>
  <cols>
    <col min="1" max="1" width="3" style="7" customWidth="1"/>
    <col min="2" max="2" width="49.33203125" style="7" customWidth="1"/>
    <col min="3" max="3" width="15" style="7" customWidth="1"/>
    <col min="4" max="4" width="11.83203125" style="7" customWidth="1"/>
    <col min="5" max="5" width="1.83203125" style="7" customWidth="1"/>
    <col min="6" max="6" width="17.83203125" style="7" customWidth="1"/>
    <col min="7" max="16384" width="10.83203125" style="7"/>
  </cols>
  <sheetData>
    <row r="3" spans="2:6" ht="88" customHeight="1" x14ac:dyDescent="0.2">
      <c r="B3" s="52" t="s">
        <v>58</v>
      </c>
      <c r="C3" s="53"/>
      <c r="D3" s="53"/>
      <c r="E3" s="53"/>
      <c r="F3" s="54"/>
    </row>
    <row r="4" spans="2:6" ht="25" customHeight="1" x14ac:dyDescent="0.2">
      <c r="B4" s="49" t="s">
        <v>38</v>
      </c>
      <c r="C4" s="50"/>
      <c r="D4" s="50"/>
      <c r="E4" s="50"/>
      <c r="F4" s="51"/>
    </row>
    <row r="5" spans="2:6" x14ac:dyDescent="0.2">
      <c r="B5" s="3" t="s">
        <v>17</v>
      </c>
      <c r="C5" s="4"/>
      <c r="D5" s="5"/>
      <c r="E5" s="5"/>
      <c r="F5" s="6"/>
    </row>
    <row r="6" spans="2:6" ht="43" customHeight="1" x14ac:dyDescent="0.2">
      <c r="B6" s="25" t="s">
        <v>1</v>
      </c>
      <c r="C6" s="18"/>
      <c r="D6" s="22" t="s">
        <v>59</v>
      </c>
      <c r="E6" s="15"/>
      <c r="F6" s="26" t="s">
        <v>16</v>
      </c>
    </row>
    <row r="7" spans="2:6" ht="20" customHeight="1" x14ac:dyDescent="0.2">
      <c r="B7" s="56" t="s">
        <v>41</v>
      </c>
      <c r="C7" s="56"/>
      <c r="D7" s="10" t="s">
        <v>21</v>
      </c>
      <c r="E7" s="16"/>
      <c r="F7" s="10" t="s">
        <v>21</v>
      </c>
    </row>
    <row r="8" spans="2:6" x14ac:dyDescent="0.2">
      <c r="B8" s="55" t="s">
        <v>39</v>
      </c>
      <c r="C8" s="55"/>
      <c r="D8" s="31">
        <v>0.65</v>
      </c>
      <c r="E8" s="32"/>
      <c r="F8" s="31">
        <v>1</v>
      </c>
    </row>
    <row r="9" spans="2:6" x14ac:dyDescent="0.2">
      <c r="B9" s="55" t="s">
        <v>40</v>
      </c>
      <c r="C9" s="55"/>
      <c r="D9" s="31">
        <v>0.46</v>
      </c>
      <c r="E9" s="32"/>
      <c r="F9" s="31">
        <v>0.8</v>
      </c>
    </row>
    <row r="10" spans="2:6" x14ac:dyDescent="0.2">
      <c r="B10" s="55" t="s">
        <v>2</v>
      </c>
      <c r="C10" s="55"/>
      <c r="D10" s="31">
        <v>0.73</v>
      </c>
      <c r="E10" s="32"/>
      <c r="F10" s="31">
        <v>0.4</v>
      </c>
    </row>
    <row r="11" spans="2:6" ht="16" customHeight="1" x14ac:dyDescent="0.2">
      <c r="B11" s="9" t="s">
        <v>43</v>
      </c>
      <c r="C11" s="40"/>
      <c r="D11" s="31">
        <v>0.61</v>
      </c>
      <c r="E11" s="32"/>
      <c r="F11" s="31">
        <v>0.4</v>
      </c>
    </row>
    <row r="12" spans="2:6" ht="12" customHeight="1" x14ac:dyDescent="0.2">
      <c r="B12" s="62" t="s">
        <v>25</v>
      </c>
      <c r="C12" s="63"/>
      <c r="D12" s="34">
        <f>AVERAGE(D8:D11)</f>
        <v>0.61250000000000004</v>
      </c>
      <c r="E12" s="8"/>
      <c r="F12" s="34">
        <f>AVERAGE(F8:F11)</f>
        <v>0.65</v>
      </c>
    </row>
    <row r="13" spans="2:6" x14ac:dyDescent="0.2">
      <c r="B13" s="11" t="s">
        <v>18</v>
      </c>
      <c r="C13" s="12"/>
      <c r="D13" s="13"/>
      <c r="E13" s="13"/>
      <c r="F13" s="14"/>
    </row>
    <row r="14" spans="2:6" ht="48" customHeight="1" x14ac:dyDescent="0.2">
      <c r="B14" s="23" t="s">
        <v>3</v>
      </c>
      <c r="C14" s="17"/>
      <c r="D14" s="42" t="s">
        <v>51</v>
      </c>
      <c r="E14" s="43"/>
      <c r="F14" s="44" t="s">
        <v>16</v>
      </c>
    </row>
    <row r="15" spans="2:6" ht="15" customHeight="1" x14ac:dyDescent="0.2">
      <c r="B15" s="56" t="s">
        <v>41</v>
      </c>
      <c r="C15" s="56"/>
      <c r="D15" s="10" t="s">
        <v>21</v>
      </c>
      <c r="E15" s="16"/>
      <c r="F15" s="10" t="s">
        <v>21</v>
      </c>
    </row>
    <row r="16" spans="2:6" x14ac:dyDescent="0.2">
      <c r="B16" s="55" t="s">
        <v>28</v>
      </c>
      <c r="C16" s="55"/>
      <c r="D16" s="31">
        <v>0.65</v>
      </c>
      <c r="E16" s="32"/>
      <c r="F16" s="31">
        <v>1</v>
      </c>
    </row>
    <row r="17" spans="2:6" x14ac:dyDescent="0.2">
      <c r="B17" s="55" t="s">
        <v>44</v>
      </c>
      <c r="C17" s="55"/>
      <c r="D17" s="31">
        <v>0.67</v>
      </c>
      <c r="E17" s="32"/>
      <c r="F17" s="31">
        <v>0.8</v>
      </c>
    </row>
    <row r="18" spans="2:6" x14ac:dyDescent="0.2">
      <c r="B18" s="55" t="s">
        <v>45</v>
      </c>
      <c r="C18" s="55"/>
      <c r="D18" s="31">
        <v>0.81</v>
      </c>
      <c r="E18" s="32"/>
      <c r="F18" s="31">
        <v>0.55000000000000004</v>
      </c>
    </row>
    <row r="19" spans="2:6" x14ac:dyDescent="0.2">
      <c r="B19" s="62" t="s">
        <v>25</v>
      </c>
      <c r="C19" s="63"/>
      <c r="D19" s="34">
        <f>AVERAGE(D16:D18)</f>
        <v>0.71</v>
      </c>
      <c r="E19" s="8"/>
      <c r="F19" s="34">
        <f>AVERAGE(F16:F18)</f>
        <v>0.78333333333333333</v>
      </c>
    </row>
    <row r="20" spans="2:6" x14ac:dyDescent="0.2">
      <c r="B20" s="3" t="s">
        <v>19</v>
      </c>
      <c r="C20" s="4"/>
      <c r="D20" s="5"/>
      <c r="E20" s="5"/>
      <c r="F20" s="6"/>
    </row>
    <row r="21" spans="2:6" ht="46" customHeight="1" x14ac:dyDescent="0.2">
      <c r="B21" s="29" t="s">
        <v>4</v>
      </c>
      <c r="C21" s="30"/>
      <c r="D21" s="22" t="s">
        <v>51</v>
      </c>
      <c r="E21" s="15"/>
      <c r="F21" s="26" t="s">
        <v>16</v>
      </c>
    </row>
    <row r="22" spans="2:6" ht="20" customHeight="1" x14ac:dyDescent="0.2">
      <c r="B22" s="56" t="s">
        <v>41</v>
      </c>
      <c r="C22" s="56"/>
      <c r="D22" s="27" t="s">
        <v>21</v>
      </c>
      <c r="E22" s="16"/>
      <c r="F22" s="27" t="s">
        <v>21</v>
      </c>
    </row>
    <row r="23" spans="2:6" x14ac:dyDescent="0.2">
      <c r="B23" s="55" t="s">
        <v>46</v>
      </c>
      <c r="C23" s="55"/>
      <c r="D23" s="31">
        <v>0.7</v>
      </c>
      <c r="E23" s="31"/>
      <c r="F23" s="31">
        <v>0.7</v>
      </c>
    </row>
    <row r="24" spans="2:6" x14ac:dyDescent="0.2">
      <c r="B24" s="55" t="s">
        <v>47</v>
      </c>
      <c r="C24" s="55"/>
      <c r="D24" s="31">
        <v>0.46</v>
      </c>
      <c r="E24" s="32"/>
      <c r="F24" s="31">
        <v>0.8</v>
      </c>
    </row>
    <row r="25" spans="2:6" x14ac:dyDescent="0.2">
      <c r="B25" s="62" t="s">
        <v>25</v>
      </c>
      <c r="C25" s="63"/>
      <c r="D25" s="34">
        <f>AVERAGE(D23:D24)</f>
        <v>0.57999999999999996</v>
      </c>
      <c r="E25" s="8"/>
      <c r="F25" s="34">
        <f>AVERAGE(F23:F24)</f>
        <v>0.75</v>
      </c>
    </row>
    <row r="26" spans="2:6" x14ac:dyDescent="0.2">
      <c r="B26" s="11" t="s">
        <v>20</v>
      </c>
      <c r="C26" s="12"/>
      <c r="D26" s="13"/>
      <c r="E26" s="13"/>
      <c r="F26" s="14"/>
    </row>
    <row r="27" spans="2:6" ht="43" customHeight="1" x14ac:dyDescent="0.2">
      <c r="B27" s="19" t="s">
        <v>7</v>
      </c>
      <c r="C27" s="28"/>
      <c r="D27" s="28"/>
      <c r="E27" s="28"/>
      <c r="F27" s="20"/>
    </row>
    <row r="28" spans="2:6" ht="15" customHeight="1" x14ac:dyDescent="0.2">
      <c r="B28" s="56" t="s">
        <v>41</v>
      </c>
      <c r="C28" s="56"/>
      <c r="D28" s="27" t="s">
        <v>21</v>
      </c>
      <c r="E28" s="16"/>
      <c r="F28" s="27" t="s">
        <v>21</v>
      </c>
    </row>
    <row r="29" spans="2:6" x14ac:dyDescent="0.2">
      <c r="B29" s="55" t="s">
        <v>48</v>
      </c>
      <c r="C29" s="55"/>
      <c r="D29" s="31">
        <v>0.7</v>
      </c>
      <c r="E29" s="33"/>
      <c r="F29" s="31">
        <v>0.73</v>
      </c>
    </row>
    <row r="30" spans="2:6" x14ac:dyDescent="0.2">
      <c r="B30" s="55" t="s">
        <v>49</v>
      </c>
      <c r="C30" s="55"/>
      <c r="D30" s="31">
        <v>1</v>
      </c>
      <c r="E30" s="33"/>
      <c r="F30" s="31">
        <v>0.9</v>
      </c>
    </row>
    <row r="31" spans="2:6" x14ac:dyDescent="0.2">
      <c r="B31" s="55" t="s">
        <v>50</v>
      </c>
      <c r="C31" s="55"/>
      <c r="D31" s="31">
        <v>0.65</v>
      </c>
      <c r="E31" s="32"/>
      <c r="F31" s="31">
        <v>1</v>
      </c>
    </row>
    <row r="32" spans="2:6" x14ac:dyDescent="0.2">
      <c r="B32" s="55" t="s">
        <v>10</v>
      </c>
      <c r="C32" s="55"/>
      <c r="D32" s="31">
        <v>0.46</v>
      </c>
      <c r="E32" s="32"/>
      <c r="F32" s="31">
        <v>0.8</v>
      </c>
    </row>
    <row r="33" spans="2:6" x14ac:dyDescent="0.2">
      <c r="B33" s="62" t="s">
        <v>25</v>
      </c>
      <c r="C33" s="63"/>
      <c r="D33" s="34">
        <f>AVERAGE(D29:D32)</f>
        <v>0.70250000000000001</v>
      </c>
      <c r="E33" s="41"/>
      <c r="F33" s="34">
        <f>AVERAGE(F29:F32)</f>
        <v>0.85749999999999993</v>
      </c>
    </row>
    <row r="34" spans="2:6" x14ac:dyDescent="0.2">
      <c r="B34" s="64" t="s">
        <v>22</v>
      </c>
      <c r="C34" s="65"/>
      <c r="D34" s="36">
        <f>AVERAGE(D12,D19,D25,D33)</f>
        <v>0.65125</v>
      </c>
      <c r="F34" s="36">
        <f>AVERAGE(F12,F19,F25,F33)</f>
        <v>0.76020833333333337</v>
      </c>
    </row>
    <row r="35" spans="2:6" x14ac:dyDescent="0.2">
      <c r="B35" s="60" t="s">
        <v>23</v>
      </c>
      <c r="C35" s="61"/>
      <c r="D35" s="38">
        <v>105</v>
      </c>
      <c r="E35" s="38"/>
      <c r="F35" s="38">
        <v>105</v>
      </c>
    </row>
    <row r="36" spans="2:6" ht="16" x14ac:dyDescent="0.2">
      <c r="B36" s="60" t="s">
        <v>24</v>
      </c>
      <c r="C36" s="61"/>
      <c r="D36" s="39">
        <f>D34*D35</f>
        <v>68.381249999999994</v>
      </c>
      <c r="E36" s="37"/>
      <c r="F36" s="39">
        <f>F34*F35</f>
        <v>79.821875000000006</v>
      </c>
    </row>
  </sheetData>
  <mergeCells count="23">
    <mergeCell ref="B34:C34"/>
    <mergeCell ref="B35:C35"/>
    <mergeCell ref="B36:C36"/>
    <mergeCell ref="B29:C29"/>
    <mergeCell ref="B30:C30"/>
    <mergeCell ref="B31:C31"/>
    <mergeCell ref="B32:C32"/>
    <mergeCell ref="B33:C33"/>
    <mergeCell ref="B23:C23"/>
    <mergeCell ref="B24:C24"/>
    <mergeCell ref="B25:C25"/>
    <mergeCell ref="B28:C28"/>
    <mergeCell ref="B16:C16"/>
    <mergeCell ref="B17:C17"/>
    <mergeCell ref="B18:C18"/>
    <mergeCell ref="B19:C19"/>
    <mergeCell ref="B22:C22"/>
    <mergeCell ref="B15:C15"/>
    <mergeCell ref="B7:C7"/>
    <mergeCell ref="B8:C8"/>
    <mergeCell ref="B9:C9"/>
    <mergeCell ref="B10:C10"/>
    <mergeCell ref="B12:C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17CA-42BA-2643-A996-229CBFF9D42A}">
  <dimension ref="B2:Q6"/>
  <sheetViews>
    <sheetView zoomScale="92" zoomScaleNormal="90" workbookViewId="0">
      <selection activeCell="C5" sqref="C5"/>
    </sheetView>
  </sheetViews>
  <sheetFormatPr baseColWidth="10" defaultRowHeight="14" x14ac:dyDescent="0.2"/>
  <cols>
    <col min="1" max="1" width="3" style="7" customWidth="1"/>
    <col min="2" max="2" width="31.1640625" style="7" customWidth="1"/>
    <col min="3" max="3" width="11.83203125" style="7" customWidth="1"/>
    <col min="4" max="4" width="1.83203125" style="7" customWidth="1"/>
    <col min="5" max="5" width="9.33203125" style="7" customWidth="1"/>
    <col min="6" max="6" width="1.83203125" style="7" customWidth="1"/>
    <col min="7" max="7" width="9.33203125" style="7" customWidth="1"/>
    <col min="8" max="8" width="2.5" style="7" customWidth="1"/>
    <col min="9" max="9" width="9.33203125" style="7" customWidth="1"/>
    <col min="10" max="10" width="2.83203125" style="7" customWidth="1"/>
    <col min="11" max="11" width="9.5" style="7" customWidth="1"/>
    <col min="12" max="12" width="2.1640625" style="7" customWidth="1"/>
    <col min="13" max="13" width="10.83203125" style="7"/>
    <col min="14" max="14" width="2.33203125" style="7" customWidth="1"/>
    <col min="15" max="16384" width="10.83203125" style="7"/>
  </cols>
  <sheetData>
    <row r="2" spans="2:17" ht="75" customHeight="1" x14ac:dyDescent="0.2">
      <c r="B2" s="57" t="s">
        <v>56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2:17" ht="25" customHeight="1" x14ac:dyDescent="0.2">
      <c r="B3" s="49" t="s">
        <v>52</v>
      </c>
      <c r="C3" s="66" t="s">
        <v>53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7"/>
    </row>
    <row r="4" spans="2:17" ht="43" customHeight="1" x14ac:dyDescent="0.2">
      <c r="B4" s="24"/>
      <c r="C4" s="44" t="s">
        <v>11</v>
      </c>
      <c r="D4" s="21"/>
      <c r="E4" s="44" t="s">
        <v>12</v>
      </c>
      <c r="F4" s="21"/>
      <c r="G4" s="44" t="s">
        <v>13</v>
      </c>
      <c r="H4" s="21"/>
      <c r="I4" s="44" t="s">
        <v>14</v>
      </c>
      <c r="J4" s="21"/>
      <c r="K4" s="44" t="s">
        <v>15</v>
      </c>
      <c r="M4" s="44" t="s">
        <v>51</v>
      </c>
      <c r="N4" s="21"/>
      <c r="O4" s="44" t="s">
        <v>16</v>
      </c>
    </row>
    <row r="5" spans="2:17" ht="16" x14ac:dyDescent="0.2">
      <c r="B5" s="46" t="s">
        <v>24</v>
      </c>
      <c r="C5" s="45">
        <f>Kleding!D38</f>
        <v>74.256874999999994</v>
      </c>
      <c r="D5" s="37"/>
      <c r="E5" s="45">
        <f>Kleding!F38</f>
        <v>50.300833333333337</v>
      </c>
      <c r="F5" s="37"/>
      <c r="G5" s="45">
        <f>Kleding!H38</f>
        <v>59.16749999999999</v>
      </c>
      <c r="H5" s="37"/>
      <c r="I5" s="45">
        <f>Kleding!J38</f>
        <v>39.707500000000003</v>
      </c>
      <c r="J5" s="37"/>
      <c r="K5" s="45">
        <f>Kleding!L38</f>
        <v>86.45</v>
      </c>
      <c r="M5" s="45">
        <f>Schoenen!D36</f>
        <v>68.381249999999994</v>
      </c>
      <c r="O5" s="45">
        <f>Schoenen!F36</f>
        <v>79.821875000000006</v>
      </c>
    </row>
    <row r="6" spans="2:17" ht="19" x14ac:dyDescent="0.25">
      <c r="B6" s="68" t="s">
        <v>54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47">
        <f>C5+E5+G5+I5+K5+M5+O5</f>
        <v>458.08583333333331</v>
      </c>
      <c r="Q6" s="48" t="s">
        <v>55</v>
      </c>
    </row>
  </sheetData>
  <mergeCells count="3">
    <mergeCell ref="C3:O3"/>
    <mergeCell ref="B6:O6"/>
    <mergeCell ref="B2:O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2028-4BE0-484C-B98A-9A8F3C463B0B}">
  <dimension ref="B2:B6"/>
  <sheetViews>
    <sheetView workbookViewId="0">
      <selection activeCell="F22" sqref="F22"/>
    </sheetView>
  </sheetViews>
  <sheetFormatPr baseColWidth="10" defaultRowHeight="16" x14ac:dyDescent="0.2"/>
  <sheetData>
    <row r="2" spans="2:2" x14ac:dyDescent="0.2">
      <c r="B2" s="1" t="s">
        <v>0</v>
      </c>
    </row>
    <row r="3" spans="2:2" x14ac:dyDescent="0.2">
      <c r="B3" s="2">
        <v>0</v>
      </c>
    </row>
    <row r="4" spans="2:2" x14ac:dyDescent="0.2">
      <c r="B4" s="2">
        <v>0.4</v>
      </c>
    </row>
    <row r="5" spans="2:2" x14ac:dyDescent="0.2">
      <c r="B5" s="2">
        <v>0.7</v>
      </c>
    </row>
    <row r="6" spans="2:2" x14ac:dyDescent="0.2">
      <c r="B6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Kleding</vt:lpstr>
      <vt:lpstr>Schoenen</vt:lpstr>
      <vt:lpstr>Totaal</vt:lpstr>
      <vt:lpstr>Invul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markroelofsma</dc:creator>
  <cp:lastModifiedBy>markroelofsma</cp:lastModifiedBy>
  <dcterms:created xsi:type="dcterms:W3CDTF">2021-05-03T12:38:25Z</dcterms:created>
  <dcterms:modified xsi:type="dcterms:W3CDTF">2021-11-01T11:17:45Z</dcterms:modified>
</cp:coreProperties>
</file>