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DienstF_Lesgeld\Europese Aanbesteding\202105_Drukwerk &amp; creative services\50. Aanbesteding\Bijlagen\"/>
    </mc:Choice>
  </mc:AlternateContent>
  <bookViews>
    <workbookView xWindow="480" yWindow="105" windowWidth="18195" windowHeight="8085"/>
  </bookViews>
  <sheets>
    <sheet name="Blad1" sheetId="1" r:id="rId1"/>
    <sheet name="Blad2" sheetId="2" r:id="rId2"/>
    <sheet name="Blad3" sheetId="3" r:id="rId3"/>
  </sheets>
  <calcPr calcId="162913" fullPrecision="0"/>
</workbook>
</file>

<file path=xl/calcChain.xml><?xml version="1.0" encoding="utf-8"?>
<calcChain xmlns="http://schemas.openxmlformats.org/spreadsheetml/2006/main">
  <c r="P26" i="1" l="1"/>
  <c r="P25" i="1"/>
  <c r="P24" i="1" l="1"/>
  <c r="P23" i="1"/>
  <c r="P21" i="1"/>
  <c r="P22" i="1" s="1"/>
  <c r="P19" i="1"/>
  <c r="P20" i="1" s="1"/>
  <c r="P6" i="1"/>
  <c r="P7" i="1"/>
  <c r="P8" i="1"/>
  <c r="P9" i="1"/>
  <c r="P10" i="1"/>
  <c r="P17" i="1" l="1"/>
  <c r="P15" i="1"/>
  <c r="P14" i="1"/>
  <c r="P13" i="1"/>
  <c r="P12" i="1"/>
  <c r="P5" i="1"/>
  <c r="P16" i="1" l="1"/>
  <c r="R16" i="1" s="1"/>
  <c r="P18" i="1"/>
  <c r="R20" i="1" s="1"/>
  <c r="P27" i="1"/>
  <c r="R27" i="1" s="1"/>
  <c r="R22" i="1"/>
  <c r="P11" i="1"/>
  <c r="R11" i="1" s="1"/>
  <c r="R18" i="1" l="1"/>
  <c r="R29" i="1" s="1"/>
</calcChain>
</file>

<file path=xl/sharedStrings.xml><?xml version="1.0" encoding="utf-8"?>
<sst xmlns="http://schemas.openxmlformats.org/spreadsheetml/2006/main" count="59" uniqueCount="57">
  <si>
    <t>Formaat</t>
  </si>
  <si>
    <t>Uitvoering</t>
  </si>
  <si>
    <t>Papier</t>
  </si>
  <si>
    <t>100 ex.</t>
  </si>
  <si>
    <t>250 ex.</t>
  </si>
  <si>
    <t>500 ex.</t>
  </si>
  <si>
    <t>1.000 ex.</t>
  </si>
  <si>
    <t>2.500 ex.</t>
  </si>
  <si>
    <t>5.000 ex.</t>
  </si>
  <si>
    <t>10.000 ex.</t>
  </si>
  <si>
    <t>Brochure</t>
  </si>
  <si>
    <t>A4 / 8 pagina’s</t>
  </si>
  <si>
    <t>A4 / 16 pagina’s</t>
  </si>
  <si>
    <t>A4 / 32 pagina’s</t>
  </si>
  <si>
    <t>A5 / 8 pagina’s</t>
  </si>
  <si>
    <t>A5 / 16 pagina’s</t>
  </si>
  <si>
    <t>A5 / 32 pagina’s</t>
  </si>
  <si>
    <t>Folder</t>
  </si>
  <si>
    <t>A4 / 4 pagina’s</t>
  </si>
  <si>
    <t>200 gram silk</t>
  </si>
  <si>
    <t>A4 / 6 pagina’s</t>
  </si>
  <si>
    <t>A5 / 4 pagina’s</t>
  </si>
  <si>
    <t>A5 / 6 pagina’s</t>
  </si>
  <si>
    <t>A3</t>
  </si>
  <si>
    <t>Poster</t>
  </si>
  <si>
    <t>A1</t>
  </si>
  <si>
    <t>150 gram silk</t>
  </si>
  <si>
    <t>Gewogen gemiddelde</t>
  </si>
  <si>
    <t>Product-categorie</t>
  </si>
  <si>
    <t>Percentage van het standaardpakket</t>
  </si>
  <si>
    <t>Full colour enkelzijdig</t>
  </si>
  <si>
    <t>Fictieve
Totaalprijs</t>
  </si>
  <si>
    <t>A0</t>
  </si>
  <si>
    <t>A2</t>
  </si>
  <si>
    <t>1 ex.</t>
  </si>
  <si>
    <t>5 ex.</t>
  </si>
  <si>
    <t>10 ex.</t>
  </si>
  <si>
    <t>20 ex.</t>
  </si>
  <si>
    <r>
      <rPr>
        <i/>
        <sz val="10"/>
        <color theme="1"/>
        <rFont val="Arial"/>
        <family val="2"/>
      </rPr>
      <t>Voor brochures van 16-32 pagina's</t>
    </r>
    <r>
      <rPr>
        <sz val="10"/>
        <color theme="1"/>
        <rFont val="Arial"/>
        <family val="2"/>
      </rPr>
      <t xml:space="preserve">
Omslag 200 gram silk
Binnenwerk 115 gram silk
</t>
    </r>
    <r>
      <rPr>
        <i/>
        <sz val="10"/>
        <color theme="1"/>
        <rFont val="Arial"/>
        <family val="2"/>
      </rPr>
      <t xml:space="preserve">Voor brochures van 8 pagina’s: </t>
    </r>
    <r>
      <rPr>
        <sz val="10"/>
        <color theme="1"/>
        <rFont val="Arial"/>
        <family val="2"/>
      </rPr>
      <t xml:space="preserve">
selfcover 200 gram silk</t>
    </r>
  </si>
  <si>
    <t>Full colour dubbelzijdig
Geniet gebrocheerd
Incl. matlak</t>
  </si>
  <si>
    <t>Full colour dubbelzijdig
Gerild/gevouwen
Incl. matlak</t>
  </si>
  <si>
    <t>Fictieve prijs naar rato orderpakket</t>
  </si>
  <si>
    <t>Om tot één fictieve prijs te komen worden de verschillende categorieën vervolgens opgeteld op basis van een wegingsfactor die gebaseerd is op historische cijfers.</t>
  </si>
  <si>
    <t>Om een gewogen fictieve prijs te krijgen worden alle prijzen omgerekend naar de mediaan van de bij Fontys meest voorkomende oplages en vervolgens opgeteld. 
Binnen één categorie worden de verschillende verschijningsvormen ongewogen opgeteld.</t>
  </si>
  <si>
    <t xml:space="preserve"> </t>
  </si>
  <si>
    <t>Roll-up banner</t>
  </si>
  <si>
    <t xml:space="preserve">Ansichtkaart </t>
  </si>
  <si>
    <t>PVC (frontlid, B1-brandvertragend)</t>
  </si>
  <si>
    <t>Full colour enkelzijdig, met cassette, zonder spotlight</t>
  </si>
  <si>
    <t>Rond 148 mm.</t>
  </si>
  <si>
    <t>300 gram houtvrij enkelzijdig gestreken sulfaatkarton</t>
  </si>
  <si>
    <t>Full colour dubbelzijdig</t>
  </si>
  <si>
    <t>85 x 200 cm. (bij 5 en 10 ex. uitgaan van 5 resp. 10 verschillende banners)</t>
  </si>
  <si>
    <t>Direct mailing</t>
  </si>
  <si>
    <t xml:space="preserve">Ansichtkaart A5-formaat </t>
  </si>
  <si>
    <t>Voorzijde full colour incl. matlak, achterzijde zwart en gepersonaliseerd o.b.v. aangeleverd excelbestand (excl. verzending)</t>
  </si>
  <si>
    <r>
      <t>Bijlage C</t>
    </r>
    <r>
      <rPr>
        <b/>
        <sz val="10"/>
        <color theme="1"/>
        <rFont val="Arial"/>
        <family val="2"/>
      </rPr>
      <t xml:space="preserve"> Prijzenblad Drukwerk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</si>
</sst>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5" x14ac:knownFonts="1">
    <font>
      <sz val="10"/>
      <color theme="1"/>
      <name val="Arial"/>
      <family val="2"/>
    </font>
    <font>
      <sz val="10"/>
      <color theme="1"/>
      <name val="Arial"/>
      <family val="2"/>
    </font>
    <font>
      <b/>
      <sz val="10"/>
      <color theme="1"/>
      <name val="Arial"/>
      <family val="2"/>
    </font>
    <font>
      <i/>
      <sz val="10"/>
      <color theme="1"/>
      <name val="Arial"/>
      <family val="2"/>
    </font>
    <font>
      <sz val="10"/>
      <name val="Arial"/>
      <family val="2"/>
    </font>
  </fonts>
  <fills count="6">
    <fill>
      <patternFill patternType="none"/>
    </fill>
    <fill>
      <patternFill patternType="gray125"/>
    </fill>
    <fill>
      <patternFill patternType="solid">
        <fgColor rgb="FFFFC000"/>
        <bgColor indexed="64"/>
      </patternFill>
    </fill>
    <fill>
      <patternFill patternType="solid">
        <fgColor theme="1"/>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49">
    <xf numFmtId="0" fontId="0" fillId="0" borderId="0" xfId="0"/>
    <xf numFmtId="0" fontId="2" fillId="0" borderId="0" xfId="0" applyFont="1" applyProtection="1"/>
    <xf numFmtId="0" fontId="0" fillId="0" borderId="0" xfId="0" applyProtection="1"/>
    <xf numFmtId="0" fontId="0" fillId="0" borderId="0" xfId="0" applyAlignment="1" applyProtection="1">
      <alignment horizontal="center"/>
    </xf>
    <xf numFmtId="0" fontId="2" fillId="0" borderId="1" xfId="0" applyFont="1" applyBorder="1" applyAlignment="1" applyProtection="1">
      <alignment vertical="center" wrapText="1"/>
    </xf>
    <xf numFmtId="0" fontId="2" fillId="0" borderId="2" xfId="0" applyFont="1" applyBorder="1" applyAlignment="1" applyProtection="1">
      <alignment vertical="center" wrapText="1"/>
    </xf>
    <xf numFmtId="0" fontId="2" fillId="0" borderId="2" xfId="0" applyFont="1" applyBorder="1" applyAlignment="1" applyProtection="1">
      <alignment horizontal="center" vertical="center" wrapText="1"/>
    </xf>
    <xf numFmtId="0" fontId="1" fillId="0" borderId="5" xfId="0" applyFont="1" applyBorder="1" applyAlignment="1" applyProtection="1">
      <alignment vertical="center" wrapText="1"/>
    </xf>
    <xf numFmtId="164" fontId="1" fillId="3" borderId="5" xfId="0" applyNumberFormat="1" applyFont="1" applyFill="1" applyBorder="1" applyAlignment="1" applyProtection="1">
      <alignment horizontal="center" vertical="center" wrapText="1"/>
    </xf>
    <xf numFmtId="164" fontId="1" fillId="0" borderId="5"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5" xfId="0" applyNumberFormat="1" applyFont="1" applyBorder="1" applyAlignment="1" applyProtection="1">
      <alignment horizontal="center" vertical="center" wrapText="1"/>
    </xf>
    <xf numFmtId="0" fontId="1" fillId="2" borderId="4" xfId="0" applyFont="1" applyFill="1" applyBorder="1" applyAlignment="1" applyProtection="1">
      <alignment vertical="center" wrapText="1"/>
    </xf>
    <xf numFmtId="0" fontId="1" fillId="2" borderId="5" xfId="0" applyFont="1" applyFill="1" applyBorder="1" applyAlignment="1" applyProtection="1">
      <alignment vertical="center" wrapText="1"/>
    </xf>
    <xf numFmtId="0" fontId="1" fillId="2" borderId="5" xfId="0" applyFont="1" applyFill="1" applyBorder="1" applyAlignment="1" applyProtection="1">
      <alignment horizontal="center" vertical="center" wrapText="1"/>
    </xf>
    <xf numFmtId="164" fontId="1" fillId="2" borderId="5" xfId="0" applyNumberFormat="1" applyFont="1" applyFill="1" applyBorder="1" applyAlignment="1" applyProtection="1">
      <alignment horizontal="center" vertical="center" wrapText="1"/>
    </xf>
    <xf numFmtId="9" fontId="1" fillId="2" borderId="5" xfId="0" applyNumberFormat="1" applyFont="1" applyFill="1" applyBorder="1" applyAlignment="1" applyProtection="1">
      <alignment horizontal="center" vertical="center" wrapText="1"/>
    </xf>
    <xf numFmtId="0" fontId="0" fillId="2" borderId="1" xfId="0" applyFill="1" applyBorder="1" applyAlignment="1" applyProtection="1">
      <alignment wrapText="1"/>
    </xf>
    <xf numFmtId="164" fontId="1" fillId="3" borderId="1" xfId="0" applyNumberFormat="1" applyFont="1" applyFill="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6" xfId="0" applyNumberFormat="1" applyFont="1" applyBorder="1" applyAlignment="1" applyProtection="1">
      <alignment horizontal="center" vertical="center" wrapText="1"/>
    </xf>
    <xf numFmtId="0" fontId="1" fillId="2" borderId="1" xfId="0" applyFont="1" applyFill="1" applyBorder="1" applyAlignment="1" applyProtection="1">
      <alignment vertical="center" wrapText="1"/>
    </xf>
    <xf numFmtId="0" fontId="0" fillId="2" borderId="1" xfId="0" applyFill="1" applyBorder="1" applyAlignment="1" applyProtection="1">
      <alignment vertical="top" wrapText="1"/>
    </xf>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0" fontId="1" fillId="0" borderId="4" xfId="0" applyFont="1" applyBorder="1" applyAlignment="1" applyProtection="1">
      <alignment vertical="center" wrapText="1"/>
    </xf>
    <xf numFmtId="0" fontId="0" fillId="0" borderId="5" xfId="0" applyFont="1" applyBorder="1" applyAlignment="1" applyProtection="1">
      <alignment vertical="center" wrapText="1"/>
    </xf>
    <xf numFmtId="0" fontId="0" fillId="0" borderId="0" xfId="0" applyAlignment="1" applyProtection="1">
      <alignment horizontal="center" vertical="center"/>
    </xf>
    <xf numFmtId="0" fontId="0" fillId="0" borderId="0" xfId="0" applyAlignment="1" applyProtection="1">
      <alignment vertical="center"/>
    </xf>
    <xf numFmtId="49" fontId="0" fillId="0" borderId="0" xfId="0" applyNumberFormat="1" applyProtection="1"/>
    <xf numFmtId="0" fontId="0" fillId="0" borderId="0" xfId="0" applyFill="1" applyProtection="1"/>
    <xf numFmtId="0" fontId="4" fillId="0" borderId="0" xfId="0" applyFont="1" applyProtection="1"/>
    <xf numFmtId="0" fontId="0" fillId="5" borderId="6" xfId="0" applyFont="1" applyFill="1" applyBorder="1" applyAlignment="1" applyProtection="1">
      <alignment vertical="center" wrapText="1"/>
    </xf>
    <xf numFmtId="0" fontId="0" fillId="5" borderId="4" xfId="0" applyFont="1" applyFill="1" applyBorder="1" applyAlignment="1" applyProtection="1">
      <alignment vertical="top" wrapText="1" readingOrder="1"/>
    </xf>
    <xf numFmtId="0" fontId="0" fillId="5" borderId="6" xfId="0" applyFont="1" applyFill="1" applyBorder="1" applyAlignment="1" applyProtection="1">
      <alignment vertical="top" wrapText="1" readingOrder="1"/>
    </xf>
    <xf numFmtId="0" fontId="0" fillId="5" borderId="4" xfId="0" applyFont="1" applyFill="1" applyBorder="1" applyAlignment="1" applyProtection="1">
      <alignment vertical="center" wrapText="1"/>
    </xf>
    <xf numFmtId="0" fontId="0" fillId="5" borderId="1" xfId="0" applyFont="1" applyFill="1" applyBorder="1" applyAlignment="1" applyProtection="1">
      <alignment vertical="center" wrapText="1"/>
    </xf>
    <xf numFmtId="0" fontId="0" fillId="0" borderId="0" xfId="0" applyAlignment="1" applyProtection="1">
      <alignment vertical="center" wrapText="1"/>
    </xf>
    <xf numFmtId="0" fontId="1" fillId="0" borderId="6" xfId="0" applyFont="1" applyBorder="1" applyAlignment="1" applyProtection="1">
      <alignment vertical="center" wrapText="1"/>
    </xf>
    <xf numFmtId="0" fontId="0" fillId="0" borderId="4" xfId="0" applyBorder="1" applyAlignment="1" applyProtection="1">
      <alignment vertical="center" wrapText="1"/>
    </xf>
    <xf numFmtId="0" fontId="0" fillId="0" borderId="3" xfId="0" applyBorder="1" applyAlignment="1" applyProtection="1">
      <alignment vertical="center" wrapText="1"/>
    </xf>
    <xf numFmtId="0" fontId="0" fillId="0" borderId="6" xfId="0" applyFont="1" applyBorder="1" applyAlignment="1" applyProtection="1">
      <alignment vertical="center" wrapText="1"/>
    </xf>
    <xf numFmtId="0" fontId="0" fillId="0" borderId="4" xfId="0" applyBorder="1" applyAlignment="1" applyProtection="1">
      <alignment wrapText="1"/>
    </xf>
    <xf numFmtId="0" fontId="1" fillId="0" borderId="4" xfId="0" applyFont="1" applyBorder="1" applyAlignment="1" applyProtection="1">
      <alignment vertical="center" wrapText="1"/>
    </xf>
    <xf numFmtId="9" fontId="1" fillId="2" borderId="1" xfId="0" applyNumberFormat="1" applyFont="1" applyFill="1" applyBorder="1" applyAlignment="1" applyProtection="1">
      <alignment horizontal="center" vertical="center" wrapText="1"/>
    </xf>
    <xf numFmtId="164" fontId="4" fillId="4" borderId="5" xfId="0" applyNumberFormat="1" applyFont="1" applyFill="1" applyBorder="1" applyAlignment="1" applyProtection="1">
      <alignment horizontal="center" vertical="center" wrapText="1"/>
      <protection locked="0" hidden="1"/>
    </xf>
    <xf numFmtId="164" fontId="1" fillId="4" borderId="5" xfId="0" applyNumberFormat="1" applyFont="1" applyFill="1" applyBorder="1" applyAlignment="1" applyProtection="1">
      <alignment horizontal="center" vertical="center" wrapText="1"/>
      <protection locked="0" hidden="1"/>
    </xf>
    <xf numFmtId="164" fontId="0" fillId="4" borderId="5" xfId="0" applyNumberFormat="1" applyFont="1" applyFill="1" applyBorder="1" applyAlignment="1" applyProtection="1">
      <alignment horizontal="center" vertical="center" wrapText="1"/>
      <protection locked="0" hidden="1"/>
    </xf>
    <xf numFmtId="164" fontId="1" fillId="4" borderId="1" xfId="0" applyNumberFormat="1" applyFont="1" applyFill="1" applyBorder="1" applyAlignment="1" applyProtection="1">
      <alignment horizontal="center" vertical="center" wrapText="1"/>
      <protection locked="0"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0"/>
  <sheetViews>
    <sheetView tabSelected="1" zoomScale="85" zoomScaleNormal="85" workbookViewId="0">
      <selection activeCell="I5" sqref="I5"/>
    </sheetView>
  </sheetViews>
  <sheetFormatPr defaultRowHeight="12.75" x14ac:dyDescent="0.2"/>
  <cols>
    <col min="1" max="1" width="13" style="2" customWidth="1"/>
    <col min="2" max="2" width="36.5703125" style="2" customWidth="1"/>
    <col min="3" max="3" width="39.140625" style="2" customWidth="1"/>
    <col min="4" max="4" width="35.140625" style="2" customWidth="1"/>
    <col min="5" max="14" width="9.140625" style="3"/>
    <col min="15" max="15" width="11.28515625" style="3" customWidth="1"/>
    <col min="16" max="16" width="13.85546875" style="3" customWidth="1"/>
    <col min="17" max="17" width="17.28515625" style="3" customWidth="1"/>
    <col min="18" max="18" width="16.42578125" style="3" customWidth="1"/>
    <col min="19" max="16384" width="9.140625" style="2"/>
  </cols>
  <sheetData>
    <row r="1" spans="1:20" x14ac:dyDescent="0.2">
      <c r="A1" s="1" t="s">
        <v>56</v>
      </c>
    </row>
    <row r="3" spans="1:20" ht="13.5" thickBot="1" x14ac:dyDescent="0.25"/>
    <row r="4" spans="1:20" ht="39" thickBot="1" x14ac:dyDescent="0.25">
      <c r="A4" s="4" t="s">
        <v>28</v>
      </c>
      <c r="B4" s="5" t="s">
        <v>0</v>
      </c>
      <c r="C4" s="5" t="s">
        <v>1</v>
      </c>
      <c r="D4" s="5" t="s">
        <v>2</v>
      </c>
      <c r="E4" s="6" t="s">
        <v>34</v>
      </c>
      <c r="F4" s="6" t="s">
        <v>35</v>
      </c>
      <c r="G4" s="6" t="s">
        <v>36</v>
      </c>
      <c r="H4" s="6" t="s">
        <v>37</v>
      </c>
      <c r="I4" s="6" t="s">
        <v>3</v>
      </c>
      <c r="J4" s="6" t="s">
        <v>4</v>
      </c>
      <c r="K4" s="6" t="s">
        <v>5</v>
      </c>
      <c r="L4" s="6" t="s">
        <v>6</v>
      </c>
      <c r="M4" s="6" t="s">
        <v>7</v>
      </c>
      <c r="N4" s="6" t="s">
        <v>8</v>
      </c>
      <c r="O4" s="6" t="s">
        <v>9</v>
      </c>
      <c r="P4" s="6" t="s">
        <v>27</v>
      </c>
      <c r="Q4" s="6" t="s">
        <v>29</v>
      </c>
      <c r="R4" s="6" t="s">
        <v>31</v>
      </c>
    </row>
    <row r="5" spans="1:20" ht="13.5" thickBot="1" x14ac:dyDescent="0.25">
      <c r="A5" s="38" t="s">
        <v>10</v>
      </c>
      <c r="B5" s="7" t="s">
        <v>11</v>
      </c>
      <c r="C5" s="41" t="s">
        <v>39</v>
      </c>
      <c r="D5" s="41" t="s">
        <v>38</v>
      </c>
      <c r="E5" s="8"/>
      <c r="F5" s="8"/>
      <c r="G5" s="8"/>
      <c r="H5" s="8"/>
      <c r="I5" s="45"/>
      <c r="J5" s="45"/>
      <c r="K5" s="45"/>
      <c r="L5" s="45"/>
      <c r="M5" s="45"/>
      <c r="N5" s="45"/>
      <c r="O5" s="45"/>
      <c r="P5" s="9">
        <f t="shared" ref="P5:P10" si="0">(I5*10)+(J5*4)+(K5*2)+L5+(M5/2.5)+(N5/5)+(O5/10)</f>
        <v>0</v>
      </c>
      <c r="Q5" s="10"/>
      <c r="R5" s="11"/>
    </row>
    <row r="6" spans="1:20" ht="13.5" thickBot="1" x14ac:dyDescent="0.25">
      <c r="A6" s="43"/>
      <c r="B6" s="7" t="s">
        <v>12</v>
      </c>
      <c r="C6" s="42"/>
      <c r="D6" s="42"/>
      <c r="E6" s="8"/>
      <c r="F6" s="8"/>
      <c r="G6" s="8"/>
      <c r="H6" s="8"/>
      <c r="I6" s="45"/>
      <c r="J6" s="45"/>
      <c r="K6" s="45"/>
      <c r="L6" s="45"/>
      <c r="M6" s="45"/>
      <c r="N6" s="45"/>
      <c r="O6" s="45"/>
      <c r="P6" s="9">
        <f t="shared" si="0"/>
        <v>0</v>
      </c>
      <c r="Q6" s="10"/>
      <c r="R6" s="11"/>
    </row>
    <row r="7" spans="1:20" ht="13.5" thickBot="1" x14ac:dyDescent="0.25">
      <c r="A7" s="43"/>
      <c r="B7" s="7" t="s">
        <v>13</v>
      </c>
      <c r="C7" s="42"/>
      <c r="D7" s="42"/>
      <c r="E7" s="8"/>
      <c r="F7" s="8"/>
      <c r="G7" s="8"/>
      <c r="H7" s="8"/>
      <c r="I7" s="45"/>
      <c r="J7" s="45"/>
      <c r="K7" s="45"/>
      <c r="L7" s="45"/>
      <c r="M7" s="45"/>
      <c r="N7" s="45"/>
      <c r="O7" s="45"/>
      <c r="P7" s="9">
        <f t="shared" si="0"/>
        <v>0</v>
      </c>
      <c r="Q7" s="10"/>
      <c r="R7" s="11"/>
    </row>
    <row r="8" spans="1:20" ht="13.5" thickBot="1" x14ac:dyDescent="0.25">
      <c r="A8" s="43"/>
      <c r="B8" s="7" t="s">
        <v>14</v>
      </c>
      <c r="C8" s="42"/>
      <c r="D8" s="42"/>
      <c r="E8" s="8"/>
      <c r="F8" s="8"/>
      <c r="G8" s="8"/>
      <c r="H8" s="8"/>
      <c r="I8" s="45"/>
      <c r="J8" s="45"/>
      <c r="K8" s="45"/>
      <c r="L8" s="45"/>
      <c r="M8" s="45"/>
      <c r="N8" s="45"/>
      <c r="O8" s="45"/>
      <c r="P8" s="9">
        <f t="shared" si="0"/>
        <v>0</v>
      </c>
      <c r="Q8" s="10"/>
      <c r="R8" s="11"/>
    </row>
    <row r="9" spans="1:20" ht="13.5" thickBot="1" x14ac:dyDescent="0.25">
      <c r="A9" s="43"/>
      <c r="B9" s="7" t="s">
        <v>15</v>
      </c>
      <c r="C9" s="42"/>
      <c r="D9" s="42"/>
      <c r="E9" s="8"/>
      <c r="F9" s="8"/>
      <c r="G9" s="8"/>
      <c r="H9" s="8"/>
      <c r="I9" s="45"/>
      <c r="J9" s="45"/>
      <c r="K9" s="45"/>
      <c r="L9" s="45"/>
      <c r="M9" s="45"/>
      <c r="N9" s="45"/>
      <c r="O9" s="45"/>
      <c r="P9" s="9">
        <f t="shared" si="0"/>
        <v>0</v>
      </c>
      <c r="Q9" s="10"/>
      <c r="R9" s="11"/>
    </row>
    <row r="10" spans="1:20" ht="13.5" thickBot="1" x14ac:dyDescent="0.25">
      <c r="A10" s="43"/>
      <c r="B10" s="7" t="s">
        <v>16</v>
      </c>
      <c r="C10" s="42"/>
      <c r="D10" s="42"/>
      <c r="E10" s="8"/>
      <c r="F10" s="8"/>
      <c r="G10" s="8"/>
      <c r="H10" s="8"/>
      <c r="I10" s="45"/>
      <c r="J10" s="45"/>
      <c r="K10" s="45"/>
      <c r="L10" s="45"/>
      <c r="M10" s="45"/>
      <c r="N10" s="45"/>
      <c r="O10" s="45"/>
      <c r="P10" s="9">
        <f t="shared" si="0"/>
        <v>0</v>
      </c>
      <c r="Q10" s="10"/>
      <c r="R10" s="11"/>
    </row>
    <row r="11" spans="1:20" ht="13.5" thickBot="1" x14ac:dyDescent="0.25">
      <c r="A11" s="12"/>
      <c r="B11" s="13"/>
      <c r="C11" s="17"/>
      <c r="D11" s="22"/>
      <c r="E11" s="14"/>
      <c r="F11" s="14"/>
      <c r="G11" s="14"/>
      <c r="H11" s="14"/>
      <c r="I11" s="14"/>
      <c r="J11" s="14"/>
      <c r="K11" s="14"/>
      <c r="L11" s="14"/>
      <c r="M11" s="14"/>
      <c r="N11" s="14"/>
      <c r="O11" s="14"/>
      <c r="P11" s="15">
        <f>SUM(P5:P10)</f>
        <v>0</v>
      </c>
      <c r="Q11" s="16">
        <v>0.55000000000000004</v>
      </c>
      <c r="R11" s="15">
        <f>P11*Q11</f>
        <v>0</v>
      </c>
    </row>
    <row r="12" spans="1:20" ht="13.5" thickBot="1" x14ac:dyDescent="0.25">
      <c r="A12" s="38" t="s">
        <v>17</v>
      </c>
      <c r="B12" s="7" t="s">
        <v>18</v>
      </c>
      <c r="C12" s="41" t="s">
        <v>40</v>
      </c>
      <c r="D12" s="38" t="s">
        <v>19</v>
      </c>
      <c r="E12" s="8"/>
      <c r="F12" s="8"/>
      <c r="G12" s="8"/>
      <c r="H12" s="8"/>
      <c r="I12" s="46"/>
      <c r="J12" s="46"/>
      <c r="K12" s="46"/>
      <c r="L12" s="46"/>
      <c r="M12" s="47"/>
      <c r="N12" s="46"/>
      <c r="O12" s="46"/>
      <c r="P12" s="9">
        <f t="shared" ref="P12:P15" si="1">(I12*10)+(J12*4)+(K12*2)+L12+(M12/2.5)+(N12/5)+(O12/10)</f>
        <v>0</v>
      </c>
      <c r="Q12" s="10"/>
      <c r="R12" s="11"/>
    </row>
    <row r="13" spans="1:20" ht="13.5" thickBot="1" x14ac:dyDescent="0.25">
      <c r="A13" s="43"/>
      <c r="B13" s="7" t="s">
        <v>20</v>
      </c>
      <c r="C13" s="42"/>
      <c r="D13" s="43"/>
      <c r="E13" s="8"/>
      <c r="F13" s="8"/>
      <c r="G13" s="8"/>
      <c r="H13" s="8"/>
      <c r="I13" s="46"/>
      <c r="J13" s="46"/>
      <c r="K13" s="46"/>
      <c r="L13" s="46"/>
      <c r="M13" s="46"/>
      <c r="N13" s="46"/>
      <c r="O13" s="46"/>
      <c r="P13" s="9">
        <f t="shared" si="1"/>
        <v>0</v>
      </c>
      <c r="Q13" s="10"/>
      <c r="R13" s="11"/>
      <c r="T13" s="31"/>
    </row>
    <row r="14" spans="1:20" ht="13.5" thickBot="1" x14ac:dyDescent="0.25">
      <c r="A14" s="43"/>
      <c r="B14" s="7" t="s">
        <v>21</v>
      </c>
      <c r="C14" s="42"/>
      <c r="D14" s="43"/>
      <c r="E14" s="8"/>
      <c r="F14" s="8"/>
      <c r="G14" s="8"/>
      <c r="H14" s="8"/>
      <c r="I14" s="46"/>
      <c r="J14" s="46"/>
      <c r="K14" s="46"/>
      <c r="L14" s="46"/>
      <c r="M14" s="47"/>
      <c r="N14" s="46"/>
      <c r="O14" s="46"/>
      <c r="P14" s="9">
        <f t="shared" si="1"/>
        <v>0</v>
      </c>
      <c r="Q14" s="10"/>
      <c r="R14" s="11"/>
    </row>
    <row r="15" spans="1:20" ht="13.5" thickBot="1" x14ac:dyDescent="0.25">
      <c r="A15" s="43"/>
      <c r="B15" s="7" t="s">
        <v>22</v>
      </c>
      <c r="C15" s="42"/>
      <c r="D15" s="43"/>
      <c r="E15" s="8"/>
      <c r="F15" s="8"/>
      <c r="G15" s="8"/>
      <c r="H15" s="8"/>
      <c r="I15" s="46"/>
      <c r="J15" s="46"/>
      <c r="K15" s="46"/>
      <c r="L15" s="46"/>
      <c r="M15" s="46"/>
      <c r="N15" s="46"/>
      <c r="O15" s="46"/>
      <c r="P15" s="9">
        <f t="shared" si="1"/>
        <v>0</v>
      </c>
      <c r="Q15" s="10"/>
      <c r="R15" s="11"/>
    </row>
    <row r="16" spans="1:20" ht="13.5" thickBot="1" x14ac:dyDescent="0.25">
      <c r="A16" s="12"/>
      <c r="B16" s="13"/>
      <c r="C16" s="17"/>
      <c r="D16" s="22"/>
      <c r="E16" s="14"/>
      <c r="F16" s="14"/>
      <c r="G16" s="14"/>
      <c r="H16" s="14"/>
      <c r="I16" s="14"/>
      <c r="J16" s="14"/>
      <c r="K16" s="14"/>
      <c r="L16" s="14"/>
      <c r="M16" s="14"/>
      <c r="N16" s="14"/>
      <c r="O16" s="14"/>
      <c r="P16" s="15">
        <f>SUM(P12:P15)</f>
        <v>0</v>
      </c>
      <c r="Q16" s="16">
        <v>0.09</v>
      </c>
      <c r="R16" s="15">
        <f>P16*Q16</f>
        <v>0</v>
      </c>
    </row>
    <row r="17" spans="1:18" ht="42.75" customHeight="1" thickBot="1" x14ac:dyDescent="0.25">
      <c r="A17" s="32" t="s">
        <v>53</v>
      </c>
      <c r="B17" s="32" t="s">
        <v>54</v>
      </c>
      <c r="C17" s="33" t="s">
        <v>55</v>
      </c>
      <c r="D17" s="34" t="s">
        <v>50</v>
      </c>
      <c r="E17" s="18"/>
      <c r="F17" s="18"/>
      <c r="G17" s="18"/>
      <c r="H17" s="18"/>
      <c r="I17" s="48"/>
      <c r="J17" s="48"/>
      <c r="K17" s="48"/>
      <c r="L17" s="48"/>
      <c r="M17" s="48"/>
      <c r="N17" s="48"/>
      <c r="O17" s="48"/>
      <c r="P17" s="9">
        <f>(I17*10)+(J17*4)+(K17*2)+L17+(M17/2.5)+(N17/5)+(O17/10)</f>
        <v>0</v>
      </c>
      <c r="Q17" s="19"/>
      <c r="R17" s="20"/>
    </row>
    <row r="18" spans="1:18" ht="13.5" thickBot="1" x14ac:dyDescent="0.25">
      <c r="A18" s="21"/>
      <c r="B18" s="21"/>
      <c r="C18" s="17"/>
      <c r="D18" s="22"/>
      <c r="E18" s="23"/>
      <c r="F18" s="23"/>
      <c r="G18" s="23"/>
      <c r="H18" s="23"/>
      <c r="I18" s="23"/>
      <c r="J18" s="23"/>
      <c r="K18" s="23"/>
      <c r="L18" s="23"/>
      <c r="M18" s="23"/>
      <c r="N18" s="23"/>
      <c r="O18" s="23"/>
      <c r="P18" s="15">
        <f>SUM(P17:P17)</f>
        <v>0</v>
      </c>
      <c r="Q18" s="44">
        <v>7.0000000000000007E-2</v>
      </c>
      <c r="R18" s="24">
        <f>P18*Q18</f>
        <v>0</v>
      </c>
    </row>
    <row r="19" spans="1:18" ht="26.25" thickBot="1" x14ac:dyDescent="0.25">
      <c r="A19" s="35" t="s">
        <v>45</v>
      </c>
      <c r="B19" s="32" t="s">
        <v>52</v>
      </c>
      <c r="C19" s="36" t="s">
        <v>48</v>
      </c>
      <c r="D19" s="32" t="s">
        <v>47</v>
      </c>
      <c r="E19" s="46"/>
      <c r="F19" s="46"/>
      <c r="G19" s="46"/>
      <c r="H19" s="8"/>
      <c r="I19" s="8"/>
      <c r="J19" s="8"/>
      <c r="K19" s="8"/>
      <c r="L19" s="8"/>
      <c r="M19" s="8"/>
      <c r="N19" s="8"/>
      <c r="O19" s="8"/>
      <c r="P19" s="9">
        <f>(E19*5)+F19+(G19/2)</f>
        <v>0</v>
      </c>
      <c r="Q19" s="10"/>
      <c r="R19" s="11"/>
    </row>
    <row r="20" spans="1:18" ht="13.5" thickBot="1" x14ac:dyDescent="0.25">
      <c r="A20" s="21"/>
      <c r="B20" s="21"/>
      <c r="C20" s="17"/>
      <c r="D20" s="22"/>
      <c r="E20" s="23"/>
      <c r="F20" s="23"/>
      <c r="G20" s="23"/>
      <c r="H20" s="23"/>
      <c r="I20" s="23"/>
      <c r="J20" s="23"/>
      <c r="K20" s="23"/>
      <c r="L20" s="23"/>
      <c r="M20" s="23"/>
      <c r="N20" s="23"/>
      <c r="O20" s="23"/>
      <c r="P20" s="15">
        <f>SUM(P19)</f>
        <v>0</v>
      </c>
      <c r="Q20" s="44">
        <v>0.03</v>
      </c>
      <c r="R20" s="24">
        <f>P20*Q20</f>
        <v>0</v>
      </c>
    </row>
    <row r="21" spans="1:18" ht="26.25" thickBot="1" x14ac:dyDescent="0.25">
      <c r="A21" s="35" t="s">
        <v>46</v>
      </c>
      <c r="B21" s="32" t="s">
        <v>49</v>
      </c>
      <c r="C21" s="36" t="s">
        <v>51</v>
      </c>
      <c r="D21" s="32" t="s">
        <v>50</v>
      </c>
      <c r="E21" s="8"/>
      <c r="F21" s="8"/>
      <c r="G21" s="8"/>
      <c r="H21" s="8"/>
      <c r="I21" s="8"/>
      <c r="J21" s="8"/>
      <c r="K21" s="46"/>
      <c r="L21" s="46"/>
      <c r="M21" s="46"/>
      <c r="N21" s="46"/>
      <c r="O21" s="46"/>
      <c r="P21" s="9">
        <f>(K21*5)+(L21*2.5)+M21+(N21/2)+(O21/4)</f>
        <v>0</v>
      </c>
      <c r="Q21" s="10"/>
      <c r="R21" s="11"/>
    </row>
    <row r="22" spans="1:18" ht="13.5" thickBot="1" x14ac:dyDescent="0.25">
      <c r="A22" s="21"/>
      <c r="B22" s="21"/>
      <c r="C22" s="17"/>
      <c r="D22" s="22"/>
      <c r="E22" s="14"/>
      <c r="F22" s="14"/>
      <c r="G22" s="14"/>
      <c r="H22" s="14"/>
      <c r="I22" s="14"/>
      <c r="J22" s="14"/>
      <c r="K22" s="14"/>
      <c r="L22" s="14"/>
      <c r="M22" s="14"/>
      <c r="N22" s="14"/>
      <c r="O22" s="14"/>
      <c r="P22" s="15">
        <f>SUM(P21)</f>
        <v>0</v>
      </c>
      <c r="Q22" s="16">
        <v>0.03</v>
      </c>
      <c r="R22" s="15">
        <f>P22*Q22</f>
        <v>0</v>
      </c>
    </row>
    <row r="23" spans="1:18" ht="13.5" thickBot="1" x14ac:dyDescent="0.25">
      <c r="A23" s="25" t="s">
        <v>24</v>
      </c>
      <c r="B23" s="26" t="s">
        <v>32</v>
      </c>
      <c r="C23" s="41" t="s">
        <v>30</v>
      </c>
      <c r="D23" s="38" t="s">
        <v>26</v>
      </c>
      <c r="E23" s="46"/>
      <c r="F23" s="46"/>
      <c r="G23" s="46"/>
      <c r="H23" s="46"/>
      <c r="I23" s="46"/>
      <c r="J23" s="8"/>
      <c r="K23" s="8"/>
      <c r="L23" s="8"/>
      <c r="M23" s="8"/>
      <c r="N23" s="8"/>
      <c r="O23" s="8"/>
      <c r="P23" s="9">
        <f>(E23*10)+(F23*2)+G23+(H23/2)+(I23/10)</f>
        <v>0</v>
      </c>
      <c r="Q23" s="10"/>
      <c r="R23" s="11"/>
    </row>
    <row r="24" spans="1:18" ht="13.5" thickBot="1" x14ac:dyDescent="0.25">
      <c r="A24" s="25"/>
      <c r="B24" s="26" t="s">
        <v>25</v>
      </c>
      <c r="C24" s="39"/>
      <c r="D24" s="39"/>
      <c r="E24" s="46"/>
      <c r="F24" s="46"/>
      <c r="G24" s="46"/>
      <c r="H24" s="46"/>
      <c r="I24" s="46"/>
      <c r="J24" s="8"/>
      <c r="K24" s="8"/>
      <c r="L24" s="8"/>
      <c r="M24" s="8"/>
      <c r="N24" s="8"/>
      <c r="O24" s="8"/>
      <c r="P24" s="9">
        <f>(E24*10)+(F24*2)+G24+(H24/2)+(I24/10)</f>
        <v>0</v>
      </c>
      <c r="Q24" s="10"/>
      <c r="R24" s="11"/>
    </row>
    <row r="25" spans="1:18" ht="13.5" thickBot="1" x14ac:dyDescent="0.25">
      <c r="A25" s="25"/>
      <c r="B25" s="26" t="s">
        <v>33</v>
      </c>
      <c r="C25" s="39"/>
      <c r="D25" s="39"/>
      <c r="E25" s="8"/>
      <c r="F25" s="8"/>
      <c r="G25" s="8"/>
      <c r="H25" s="8"/>
      <c r="I25" s="46"/>
      <c r="J25" s="46"/>
      <c r="K25" s="46"/>
      <c r="L25" s="46"/>
      <c r="M25" s="8"/>
      <c r="N25" s="8"/>
      <c r="O25" s="8"/>
      <c r="P25" s="9">
        <f>(I25*5)+(J25*2)+K25+(L25/2)</f>
        <v>0</v>
      </c>
      <c r="Q25" s="10"/>
      <c r="R25" s="11"/>
    </row>
    <row r="26" spans="1:18" ht="13.5" thickBot="1" x14ac:dyDescent="0.25">
      <c r="A26" s="25"/>
      <c r="B26" s="26" t="s">
        <v>23</v>
      </c>
      <c r="C26" s="40"/>
      <c r="D26" s="40"/>
      <c r="E26" s="8"/>
      <c r="F26" s="8"/>
      <c r="G26" s="8"/>
      <c r="H26" s="8"/>
      <c r="I26" s="46"/>
      <c r="J26" s="46"/>
      <c r="K26" s="46"/>
      <c r="L26" s="46"/>
      <c r="M26" s="8"/>
      <c r="N26" s="8"/>
      <c r="O26" s="8"/>
      <c r="P26" s="9">
        <f>(I26*5)+(J26*2)+K26+(L26/2)</f>
        <v>0</v>
      </c>
      <c r="Q26" s="10"/>
      <c r="R26" s="11"/>
    </row>
    <row r="27" spans="1:18" ht="13.5" thickBot="1" x14ac:dyDescent="0.25">
      <c r="A27" s="21"/>
      <c r="B27" s="13"/>
      <c r="C27" s="17"/>
      <c r="D27" s="22"/>
      <c r="E27" s="14"/>
      <c r="F27" s="14"/>
      <c r="G27" s="14"/>
      <c r="H27" s="14"/>
      <c r="I27" s="14"/>
      <c r="J27" s="14"/>
      <c r="K27" s="14"/>
      <c r="L27" s="14"/>
      <c r="M27" s="14"/>
      <c r="N27" s="14"/>
      <c r="O27" s="14"/>
      <c r="P27" s="15">
        <f>SUM(P23:P26)</f>
        <v>0</v>
      </c>
      <c r="Q27" s="16">
        <v>0.03</v>
      </c>
      <c r="R27" s="15">
        <f>P27*Q27</f>
        <v>0</v>
      </c>
    </row>
    <row r="28" spans="1:18" ht="13.5" thickBot="1" x14ac:dyDescent="0.25">
      <c r="A28" s="1"/>
    </row>
    <row r="29" spans="1:18" ht="13.5" thickBot="1" x14ac:dyDescent="0.25">
      <c r="A29" s="1" t="s">
        <v>41</v>
      </c>
      <c r="R29" s="24">
        <f>SUM(R5:R27)</f>
        <v>0</v>
      </c>
    </row>
    <row r="31" spans="1:18" s="28" customFormat="1" ht="31.5" customHeight="1" x14ac:dyDescent="0.2">
      <c r="A31" s="37" t="s">
        <v>43</v>
      </c>
      <c r="B31" s="37"/>
      <c r="C31" s="37"/>
      <c r="D31" s="37"/>
      <c r="E31" s="37"/>
      <c r="F31" s="37"/>
      <c r="G31" s="37"/>
      <c r="H31" s="37"/>
      <c r="I31" s="37"/>
      <c r="J31" s="37"/>
      <c r="K31" s="37"/>
      <c r="L31" s="37"/>
      <c r="M31" s="37"/>
      <c r="N31" s="37"/>
      <c r="O31" s="37"/>
      <c r="P31" s="37"/>
      <c r="Q31" s="37"/>
      <c r="R31" s="27"/>
    </row>
    <row r="32" spans="1:18" x14ac:dyDescent="0.2">
      <c r="A32" s="2" t="s">
        <v>42</v>
      </c>
    </row>
    <row r="35" spans="1:13" x14ac:dyDescent="0.2">
      <c r="M35" s="3" t="s">
        <v>44</v>
      </c>
    </row>
    <row r="36" spans="1:13" x14ac:dyDescent="0.2">
      <c r="A36" s="30"/>
      <c r="B36" s="29"/>
    </row>
    <row r="37" spans="1:13" x14ac:dyDescent="0.2">
      <c r="A37" s="30"/>
      <c r="B37" s="29"/>
    </row>
    <row r="38" spans="1:13" x14ac:dyDescent="0.2">
      <c r="A38" s="30"/>
      <c r="B38" s="29"/>
      <c r="K38" s="3" t="s">
        <v>44</v>
      </c>
    </row>
    <row r="39" spans="1:13" x14ac:dyDescent="0.2">
      <c r="A39" s="30"/>
      <c r="B39" s="29"/>
    </row>
    <row r="40" spans="1:13" x14ac:dyDescent="0.2">
      <c r="A40" s="30"/>
    </row>
  </sheetData>
  <sheetProtection algorithmName="SHA-512" hashValue="vC0/uKN+T9iHPd87VqIatYKMLVAk4R3fDkkZZMKlmEQrpMShukHI/z0Sd97M7t4xzgy2kGZAxVYCbmxVIdQNMQ==" saltValue="a998xxL+E5gOB3EgeuMVkw==" spinCount="100000" sheet="1" selectLockedCells="1"/>
  <mergeCells count="9">
    <mergeCell ref="A31:Q31"/>
    <mergeCell ref="D23:D26"/>
    <mergeCell ref="C23:C26"/>
    <mergeCell ref="C5:C10"/>
    <mergeCell ref="C12:C15"/>
    <mergeCell ref="A5:A10"/>
    <mergeCell ref="A12:A15"/>
    <mergeCell ref="D12:D15"/>
    <mergeCell ref="D5:D10"/>
  </mergeCells>
  <printOptions horizontalCentered="1"/>
  <pageMargins left="0.31496062992125984" right="0.31496062992125984" top="0.74803149606299213" bottom="0.74803149606299213" header="0.31496062992125984" footer="0.31496062992125984"/>
  <pageSetup paperSize="8" scale="7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BC05C6F9090848B3682F5FDFF0E6A2" ma:contentTypeVersion="1" ma:contentTypeDescription="Een nieuw document maken." ma:contentTypeScope="" ma:versionID="3d95b45dcde4ae1eb5e2c818256f0a25">
  <xsd:schema xmlns:xsd="http://www.w3.org/2001/XMLSchema" xmlns:xs="http://www.w3.org/2001/XMLSchema" xmlns:p="http://schemas.microsoft.com/office/2006/metadata/properties" xmlns:ns1="http://schemas.microsoft.com/sharepoint/v3" targetNamespace="http://schemas.microsoft.com/office/2006/metadata/properties" ma:root="true" ma:fieldsID="0a049ec83eba0dd4bc40fef881d79eb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hidden="true"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0EF5530-FE71-4093-997F-E37B5F00A9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990F0A-4D1E-4500-B7A3-D9B713780627}">
  <ds:schemaRefs>
    <ds:schemaRef ds:uri="http://schemas.microsoft.com/sharepoint/v3/contenttype/forms"/>
  </ds:schemaRefs>
</ds:datastoreItem>
</file>

<file path=customXml/itemProps3.xml><?xml version="1.0" encoding="utf-8"?>
<ds:datastoreItem xmlns:ds="http://schemas.openxmlformats.org/officeDocument/2006/customXml" ds:itemID="{7F461A8B-8590-409C-B1A8-223414282605}">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Fontys Hogescholen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Keulen,Hub H.J.I.M.</dc:creator>
  <cp:lastModifiedBy>Pulskens,Hans J.P.M.</cp:lastModifiedBy>
  <cp:lastPrinted>2016-10-18T11:29:02Z</cp:lastPrinted>
  <dcterms:created xsi:type="dcterms:W3CDTF">2013-07-12T10:18:40Z</dcterms:created>
  <dcterms:modified xsi:type="dcterms:W3CDTF">2021-12-08T12:20:50Z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0x0101005BBC05C6F9090848B3682F5FDFF0E6A2</vt:lpwstr>
  </property>
</Properties>
</file>