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aa3ee20436cfb62d/Bureaublad/Regio Kop4/Beschermd Wonen/2. Aanbestedingsdocumenten/"/>
    </mc:Choice>
  </mc:AlternateContent>
  <xr:revisionPtr revIDLastSave="1" documentId="8_{B7C1666D-0C01-484F-A46E-8E72C5346B73}" xr6:coauthVersionLast="47" xr6:coauthVersionMax="47" xr10:uidLastSave="{3AD359A3-5776-4B05-AEFB-52579958B805}"/>
  <bookViews>
    <workbookView xWindow="28680" yWindow="-120" windowWidth="12240" windowHeight="8640" xr2:uid="{00000000-000D-0000-FFFF-FFFF00000000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 l="1"/>
  <c r="O25" i="1" s="1"/>
  <c r="P25" i="1"/>
  <c r="Q25" i="1"/>
  <c r="R25" i="1"/>
  <c r="S25" i="1"/>
  <c r="N22" i="1"/>
  <c r="O22" i="1"/>
  <c r="P22" i="1"/>
  <c r="Q22" i="1"/>
  <c r="R22" i="1"/>
  <c r="S22" i="1"/>
  <c r="N23" i="1"/>
  <c r="O23" i="1" s="1"/>
  <c r="P23" i="1" s="1"/>
  <c r="Q23" i="1" s="1"/>
  <c r="R23" i="1" s="1"/>
  <c r="S23" i="1" s="1"/>
  <c r="L39" i="1"/>
  <c r="D39" i="1" s="1"/>
  <c r="K39" i="1"/>
  <c r="L38" i="1"/>
  <c r="K38" i="1"/>
  <c r="L37" i="1"/>
  <c r="K37" i="1"/>
  <c r="L36" i="1"/>
  <c r="D36" i="1" s="1"/>
  <c r="K36" i="1"/>
  <c r="L35" i="1"/>
  <c r="D35" i="1" s="1"/>
  <c r="K35" i="1"/>
  <c r="L34" i="1"/>
  <c r="D34" i="1" s="1"/>
  <c r="K34" i="1"/>
  <c r="L33" i="1"/>
  <c r="D33" i="1" s="1"/>
  <c r="K33" i="1"/>
  <c r="L32" i="1"/>
  <c r="D32" i="1" s="1"/>
  <c r="K32" i="1"/>
  <c r="L31" i="1"/>
  <c r="D31" i="1" s="1"/>
  <c r="K31" i="1"/>
  <c r="L30" i="1"/>
  <c r="D30" i="1" s="1"/>
  <c r="K30" i="1"/>
  <c r="L29" i="1"/>
  <c r="D29" i="1" s="1"/>
  <c r="K29" i="1"/>
  <c r="L28" i="1"/>
  <c r="D28" i="1" s="1"/>
  <c r="K28" i="1"/>
  <c r="L27" i="1"/>
  <c r="D27" i="1" s="1"/>
  <c r="K27" i="1"/>
  <c r="L26" i="1"/>
  <c r="D26" i="1" s="1"/>
  <c r="K26" i="1"/>
  <c r="L25" i="1"/>
  <c r="D25" i="1" s="1"/>
  <c r="K25" i="1"/>
  <c r="L24" i="1"/>
  <c r="K24" i="1"/>
  <c r="L23" i="1"/>
  <c r="K23" i="1"/>
  <c r="L22" i="1"/>
  <c r="D22" i="1" s="1"/>
  <c r="K22" i="1"/>
  <c r="L21" i="1"/>
  <c r="D21" i="1" s="1"/>
  <c r="K21" i="1"/>
  <c r="L20" i="1"/>
  <c r="D20" i="1" s="1"/>
  <c r="K20" i="1"/>
  <c r="L19" i="1"/>
  <c r="D19" i="1" s="1"/>
  <c r="K19" i="1"/>
  <c r="L18" i="1"/>
  <c r="D18" i="1" s="1"/>
  <c r="K18" i="1"/>
  <c r="L17" i="1"/>
  <c r="D17" i="1" s="1"/>
  <c r="K17" i="1"/>
  <c r="L16" i="1"/>
  <c r="D16" i="1" s="1"/>
  <c r="K16" i="1"/>
  <c r="L15" i="1"/>
  <c r="D15" i="1" s="1"/>
  <c r="K15" i="1"/>
  <c r="L14" i="1"/>
  <c r="D14" i="1" s="1"/>
  <c r="K14" i="1"/>
  <c r="K13" i="1"/>
  <c r="L13" i="1"/>
  <c r="D13" i="1" s="1"/>
</calcChain>
</file>

<file path=xl/sharedStrings.xml><?xml version="1.0" encoding="utf-8"?>
<sst xmlns="http://schemas.openxmlformats.org/spreadsheetml/2006/main" count="100" uniqueCount="75">
  <si>
    <t xml:space="preserve">BIJLAGE  APPENDIX  </t>
  </si>
  <si>
    <t>Ja</t>
  </si>
  <si>
    <t>Nee</t>
  </si>
  <si>
    <t>Naam organisatie</t>
  </si>
  <si>
    <t>*De velden met groene achtergrondkleur zijn de in te vullen velden.</t>
  </si>
  <si>
    <t>AGB-code</t>
  </si>
  <si>
    <t>Contactpersoon:</t>
  </si>
  <si>
    <t>Adres Bedrijf:</t>
  </si>
  <si>
    <t>postcode:</t>
  </si>
  <si>
    <t>Telefoonnummer contactpersoon:</t>
  </si>
  <si>
    <t>Emailadres contactpersoon:</t>
  </si>
  <si>
    <t>IBAN-nummer</t>
  </si>
  <si>
    <t>Perceel</t>
  </si>
  <si>
    <t>Product</t>
  </si>
  <si>
    <t>Productcode</t>
  </si>
  <si>
    <t>Tarief voor dit product</t>
  </si>
  <si>
    <t>Eenheid</t>
  </si>
  <si>
    <t>2021 afgerond</t>
  </si>
  <si>
    <t>2021 onafgerond</t>
  </si>
  <si>
    <t>tariefberekening 2022 onafgerond</t>
  </si>
  <si>
    <t>tariefberekening 2022 afgerond</t>
  </si>
  <si>
    <t>Beschermd Wonen, In- en extramuraal</t>
  </si>
  <si>
    <t xml:space="preserve">2GGZ-C Woonzorg excl. dagbesteding </t>
  </si>
  <si>
    <t>15A29</t>
  </si>
  <si>
    <t>etmaal</t>
  </si>
  <si>
    <t xml:space="preserve">2GGZ-C Woonzorg incl. dagbesteding </t>
  </si>
  <si>
    <t>15A30</t>
  </si>
  <si>
    <t xml:space="preserve">3GGZ-C Woonzorg excl. dagbesteding </t>
  </si>
  <si>
    <t>15A33</t>
  </si>
  <si>
    <t xml:space="preserve">3GGZ-C Woonzorg incl. dagbesteding </t>
  </si>
  <si>
    <t>15A34</t>
  </si>
  <si>
    <t xml:space="preserve">4GGZ-C Woonzorg excl. dagbesteding </t>
  </si>
  <si>
    <t>15A37</t>
  </si>
  <si>
    <t>4GGZ-C Woonzorg incl. dagbesteding</t>
  </si>
  <si>
    <t>15A38</t>
  </si>
  <si>
    <t>5GGZ-C Woonzorg excl. Dagbesteding</t>
  </si>
  <si>
    <t>15A41</t>
  </si>
  <si>
    <t xml:space="preserve">5GGZ-C Woonzorg incl. dagbesteding </t>
  </si>
  <si>
    <t>15A42</t>
  </si>
  <si>
    <t xml:space="preserve">6GGZ-C Woonzorg excl. dagbesteding </t>
  </si>
  <si>
    <t>15A45</t>
  </si>
  <si>
    <t xml:space="preserve">6GGZ-C Woonzorg incl. dagbesteding </t>
  </si>
  <si>
    <t>15A46</t>
  </si>
  <si>
    <t>Vervoer dagbesteding</t>
  </si>
  <si>
    <t>08A03</t>
  </si>
  <si>
    <t>stuks (retourtarief per dag)</t>
  </si>
  <si>
    <t>Vervoer dagbesteding rolstoel</t>
  </si>
  <si>
    <t>08A04</t>
  </si>
  <si>
    <t xml:space="preserve">3GGZ-C VPT excl. dagbesteding </t>
  </si>
  <si>
    <t>15A17</t>
  </si>
  <si>
    <t xml:space="preserve">3GGZ-C VPT incl. dagbesteding </t>
  </si>
  <si>
    <t>15A18</t>
  </si>
  <si>
    <t>4GGZ-C VPT excl. dagbesteding</t>
  </si>
  <si>
    <t>15A19</t>
  </si>
  <si>
    <t>4GGZ-C VPT incl. dagbesteding</t>
  </si>
  <si>
    <t>15A20</t>
  </si>
  <si>
    <t>5GGZ-C VPT excl. dagbesteding</t>
  </si>
  <si>
    <t>15A21</t>
  </si>
  <si>
    <t>5GGZ-C VPT incl. dagbesteding</t>
  </si>
  <si>
    <t>15A22</t>
  </si>
  <si>
    <t>6GGZ-C VPT excl. dagbesteding</t>
  </si>
  <si>
    <t>15A23</t>
  </si>
  <si>
    <t>6GGZ-C VPT incl. dagbesteding</t>
  </si>
  <si>
    <t>15A24</t>
  </si>
  <si>
    <t>Beschermd Wonen, Overbruggingszorg</t>
  </si>
  <si>
    <t>Begeleiding</t>
  </si>
  <si>
    <t>uur</t>
  </si>
  <si>
    <t>Begeleiding extra</t>
  </si>
  <si>
    <t>Dagbesteding Basis</t>
  </si>
  <si>
    <t>dagdeel</t>
  </si>
  <si>
    <t>Dagbesteding + Module Extra</t>
  </si>
  <si>
    <t>183A3</t>
  </si>
  <si>
    <t>183A4</t>
  </si>
  <si>
    <t>Verblijf (logeren)</t>
  </si>
  <si>
    <t>Regio Kop4 gemeenten
(plaats kruisje "X" indien u dit product wilt leveren)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</si>
</sst>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€&quot;\ * #,##0.0_-;_-&quot;€&quot;\ * #,##0.0\-;_-&quot;€&quot;* #0_-;_-@_-"/>
  </numFmts>
  <fonts count="4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theme="1"/>
      <name val="Trebuchet MS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1"/>
      <color rgb="FF006100"/>
      <name val="Trebuchet MS"/>
      <family val="2"/>
    </font>
    <font>
      <sz val="11"/>
      <color rgb="FF9C0006"/>
      <name val="Trebuchet MS"/>
      <family val="2"/>
    </font>
    <font>
      <sz val="11"/>
      <color rgb="FF9C6500"/>
      <name val="Trebuchet MS"/>
      <family val="2"/>
    </font>
    <font>
      <sz val="11"/>
      <color rgb="FF3F3F76"/>
      <name val="Trebuchet MS"/>
      <family val="2"/>
    </font>
    <font>
      <b/>
      <sz val="11"/>
      <color rgb="FF3F3F3F"/>
      <name val="Trebuchet MS"/>
      <family val="2"/>
    </font>
    <font>
      <b/>
      <sz val="11"/>
      <color rgb="FFFA7D00"/>
      <name val="Trebuchet MS"/>
      <family val="2"/>
    </font>
    <font>
      <sz val="11"/>
      <color rgb="FFFA7D00"/>
      <name val="Trebuchet MS"/>
      <family val="2"/>
    </font>
    <font>
      <b/>
      <sz val="11"/>
      <color theme="0"/>
      <name val="Trebuchet MS"/>
      <family val="2"/>
    </font>
    <font>
      <sz val="11"/>
      <color rgb="FFFF0000"/>
      <name val="Trebuchet MS"/>
      <family val="2"/>
    </font>
    <font>
      <i/>
      <sz val="11"/>
      <color rgb="FF7F7F7F"/>
      <name val="Trebuchet MS"/>
      <family val="2"/>
    </font>
    <font>
      <b/>
      <sz val="11"/>
      <color theme="1"/>
      <name val="Trebuchet MS"/>
      <family val="2"/>
    </font>
    <font>
      <sz val="11"/>
      <color theme="0"/>
      <name val="Trebuchet MS"/>
      <family val="2"/>
    </font>
    <font>
      <sz val="11"/>
      <name val="Arial"/>
      <family val="1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7">
    <xf numFmtId="0" fontId="0" fillId="0" borderId="0"/>
    <xf numFmtId="44" fontId="3" fillId="0" borderId="0" applyFon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8" fillId="0" borderId="0"/>
    <xf numFmtId="0" fontId="7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19" fillId="8" borderId="16" applyNumberFormat="0" applyAlignment="0" applyProtection="0"/>
    <xf numFmtId="0" fontId="21" fillId="9" borderId="19" applyNumberFormat="0" applyAlignment="0" applyProtection="0"/>
    <xf numFmtId="0" fontId="20" fillId="0" borderId="18" applyNumberFormat="0" applyFill="0" applyAlignment="0" applyProtection="0"/>
    <xf numFmtId="0" fontId="14" fillId="4" borderId="0" applyNumberFormat="0" applyBorder="0" applyAlignment="0" applyProtection="0"/>
    <xf numFmtId="0" fontId="17" fillId="7" borderId="16" applyNumberFormat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3" fillId="10" borderId="20" applyNumberFormat="0" applyFont="0" applyAlignment="0" applyProtection="0"/>
    <xf numFmtId="0" fontId="15" fillId="5" borderId="0" applyNumberFormat="0" applyBorder="0" applyAlignment="0" applyProtection="0"/>
    <xf numFmtId="0" fontId="24" fillId="0" borderId="21" applyNumberFormat="0" applyFill="0" applyAlignment="0" applyProtection="0"/>
    <xf numFmtId="0" fontId="18" fillId="8" borderId="17" applyNumberFormat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>
      <alignment vertical="top"/>
    </xf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0" fontId="43" fillId="11" borderId="0" applyNumberFormat="0" applyBorder="0" applyAlignment="0" applyProtection="0"/>
    <xf numFmtId="0" fontId="43" fillId="15" borderId="0" applyNumberFormat="0" applyBorder="0" applyAlignment="0" applyProtection="0"/>
    <xf numFmtId="0" fontId="43" fillId="19" borderId="0" applyNumberFormat="0" applyBorder="0" applyAlignment="0" applyProtection="0"/>
    <xf numFmtId="0" fontId="43" fillId="23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37" fillId="8" borderId="16" applyNumberFormat="0" applyAlignment="0" applyProtection="0"/>
    <xf numFmtId="0" fontId="39" fillId="9" borderId="19" applyNumberFormat="0" applyAlignment="0" applyProtection="0"/>
    <xf numFmtId="0" fontId="38" fillId="0" borderId="18" applyNumberFormat="0" applyFill="0" applyAlignment="0" applyProtection="0"/>
    <xf numFmtId="0" fontId="32" fillId="4" borderId="0" applyNumberFormat="0" applyBorder="0" applyAlignment="0" applyProtection="0"/>
    <xf numFmtId="0" fontId="35" fillId="7" borderId="16" applyNumberFormat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7" fillId="10" borderId="20" applyNumberFormat="0" applyFont="0" applyAlignment="0" applyProtection="0"/>
    <xf numFmtId="0" fontId="33" fillId="5" borderId="0" applyNumberFormat="0" applyBorder="0" applyAlignment="0" applyProtection="0"/>
    <xf numFmtId="0" fontId="42" fillId="0" borderId="21" applyNumberFormat="0" applyFill="0" applyAlignment="0" applyProtection="0"/>
    <xf numFmtId="0" fontId="36" fillId="8" borderId="17" applyNumberFormat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20" applyNumberFormat="0" applyFont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4" fillId="0" borderId="0"/>
    <xf numFmtId="0" fontId="3" fillId="0" borderId="0"/>
    <xf numFmtId="0" fontId="3" fillId="0" borderId="0"/>
    <xf numFmtId="43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7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vertical="top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1" fillId="2" borderId="12" xfId="0" applyFont="1" applyFill="1" applyBorder="1" applyAlignment="1" applyProtection="1">
      <alignment vertical="center" wrapText="1"/>
      <protection hidden="1"/>
    </xf>
    <xf numFmtId="44" fontId="1" fillId="2" borderId="2" xfId="0" applyNumberFormat="1" applyFont="1" applyFill="1" applyBorder="1" applyAlignment="1" applyProtection="1">
      <alignment horizontal="center" vertical="top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4" fontId="26" fillId="0" borderId="8" xfId="4" applyNumberFormat="1" applyFont="1" applyBorder="1" applyAlignment="1">
      <alignment horizontal="right" vertical="top" indent="1"/>
    </xf>
    <xf numFmtId="43" fontId="27" fillId="35" borderId="0" xfId="291" applyNumberFormat="1" applyFill="1" applyAlignment="1">
      <alignment vertical="top"/>
    </xf>
    <xf numFmtId="10" fontId="0" fillId="0" borderId="0" xfId="0" applyNumberFormat="1" applyAlignment="1" applyProtection="1">
      <alignment vertical="top"/>
      <protection hidden="1"/>
    </xf>
    <xf numFmtId="44" fontId="0" fillId="0" borderId="0" xfId="0" applyNumberFormat="1" applyAlignment="1" applyProtection="1">
      <alignment vertical="top"/>
      <protection hidden="1"/>
    </xf>
    <xf numFmtId="43" fontId="27" fillId="0" borderId="0" xfId="291" applyNumberFormat="1" applyAlignment="1">
      <alignment vertical="top"/>
    </xf>
    <xf numFmtId="44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 applyProtection="1">
      <alignment vertical="top" wrapText="1"/>
      <protection hidden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>
      <alignment horizontal="center" vertical="top"/>
    </xf>
    <xf numFmtId="0" fontId="0" fillId="3" borderId="8" xfId="0" applyFill="1" applyBorder="1" applyAlignment="1" applyProtection="1">
      <alignment vertical="top"/>
      <protection locked="0" hidden="1"/>
    </xf>
    <xf numFmtId="0" fontId="0" fillId="0" borderId="8" xfId="0" applyBorder="1" applyAlignment="1" applyProtection="1">
      <alignment vertical="top"/>
      <protection locked="0" hidden="1"/>
    </xf>
    <xf numFmtId="0" fontId="0" fillId="3" borderId="8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hidden="1"/>
    </xf>
    <xf numFmtId="0" fontId="45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 wrapText="1"/>
    </xf>
  </cellXfs>
  <cellStyles count="407">
    <cellStyle name="20% - Accent1 2" xfId="85" xr:uid="{00000000-0005-0000-0000-000000000000}"/>
    <cellStyle name="20% - Accent1 3" xfId="139" xr:uid="{00000000-0005-0000-0000-000001000000}"/>
    <cellStyle name="20% - Accent1 4" xfId="169" xr:uid="{00000000-0005-0000-0000-000002000000}"/>
    <cellStyle name="20% - Accent1 5" xfId="44" xr:uid="{00000000-0005-0000-0000-000003000000}"/>
    <cellStyle name="20% - Accent1 5 2" xfId="207" xr:uid="{00000000-0005-0000-0000-000004000000}"/>
    <cellStyle name="20% - Accent1 5 2 2" xfId="325" xr:uid="{00000000-0005-0000-0000-000005000000}"/>
    <cellStyle name="20% - Accent1 5 3" xfId="292" xr:uid="{00000000-0005-0000-0000-000006000000}"/>
    <cellStyle name="20% - Accent2 2" xfId="86" xr:uid="{00000000-0005-0000-0000-000007000000}"/>
    <cellStyle name="20% - Accent2 3" xfId="140" xr:uid="{00000000-0005-0000-0000-000008000000}"/>
    <cellStyle name="20% - Accent2 4" xfId="170" xr:uid="{00000000-0005-0000-0000-000009000000}"/>
    <cellStyle name="20% - Accent2 5" xfId="45" xr:uid="{00000000-0005-0000-0000-00000A000000}"/>
    <cellStyle name="20% - Accent2 5 2" xfId="208" xr:uid="{00000000-0005-0000-0000-00000B000000}"/>
    <cellStyle name="20% - Accent2 5 2 2" xfId="326" xr:uid="{00000000-0005-0000-0000-00000C000000}"/>
    <cellStyle name="20% - Accent2 5 3" xfId="293" xr:uid="{00000000-0005-0000-0000-00000D000000}"/>
    <cellStyle name="20% - Accent3 2" xfId="87" xr:uid="{00000000-0005-0000-0000-00000E000000}"/>
    <cellStyle name="20% - Accent3 3" xfId="141" xr:uid="{00000000-0005-0000-0000-00000F000000}"/>
    <cellStyle name="20% - Accent3 4" xfId="171" xr:uid="{00000000-0005-0000-0000-000010000000}"/>
    <cellStyle name="20% - Accent3 5" xfId="46" xr:uid="{00000000-0005-0000-0000-000011000000}"/>
    <cellStyle name="20% - Accent3 5 2" xfId="209" xr:uid="{00000000-0005-0000-0000-000012000000}"/>
    <cellStyle name="20% - Accent3 5 2 2" xfId="327" xr:uid="{00000000-0005-0000-0000-000013000000}"/>
    <cellStyle name="20% - Accent3 5 3" xfId="294" xr:uid="{00000000-0005-0000-0000-000014000000}"/>
    <cellStyle name="20% - Accent4 2" xfId="88" xr:uid="{00000000-0005-0000-0000-000015000000}"/>
    <cellStyle name="20% - Accent4 3" xfId="142" xr:uid="{00000000-0005-0000-0000-000016000000}"/>
    <cellStyle name="20% - Accent4 4" xfId="172" xr:uid="{00000000-0005-0000-0000-000017000000}"/>
    <cellStyle name="20% - Accent4 5" xfId="47" xr:uid="{00000000-0005-0000-0000-000018000000}"/>
    <cellStyle name="20% - Accent4 5 2" xfId="210" xr:uid="{00000000-0005-0000-0000-000019000000}"/>
    <cellStyle name="20% - Accent4 5 2 2" xfId="328" xr:uid="{00000000-0005-0000-0000-00001A000000}"/>
    <cellStyle name="20% - Accent4 5 3" xfId="295" xr:uid="{00000000-0005-0000-0000-00001B000000}"/>
    <cellStyle name="20% - Accent5 2" xfId="89" xr:uid="{00000000-0005-0000-0000-00001C000000}"/>
    <cellStyle name="20% - Accent5 3" xfId="143" xr:uid="{00000000-0005-0000-0000-00001D000000}"/>
    <cellStyle name="20% - Accent5 4" xfId="173" xr:uid="{00000000-0005-0000-0000-00001E000000}"/>
    <cellStyle name="20% - Accent5 5" xfId="48" xr:uid="{00000000-0005-0000-0000-00001F000000}"/>
    <cellStyle name="20% - Accent5 5 2" xfId="211" xr:uid="{00000000-0005-0000-0000-000020000000}"/>
    <cellStyle name="20% - Accent5 5 2 2" xfId="329" xr:uid="{00000000-0005-0000-0000-000021000000}"/>
    <cellStyle name="20% - Accent5 5 3" xfId="296" xr:uid="{00000000-0005-0000-0000-000022000000}"/>
    <cellStyle name="20% - Accent6 2" xfId="90" xr:uid="{00000000-0005-0000-0000-000023000000}"/>
    <cellStyle name="20% - Accent6 3" xfId="144" xr:uid="{00000000-0005-0000-0000-000024000000}"/>
    <cellStyle name="20% - Accent6 4" xfId="174" xr:uid="{00000000-0005-0000-0000-000025000000}"/>
    <cellStyle name="20% - Accent6 5" xfId="49" xr:uid="{00000000-0005-0000-0000-000026000000}"/>
    <cellStyle name="20% - Accent6 5 2" xfId="212" xr:uid="{00000000-0005-0000-0000-000027000000}"/>
    <cellStyle name="20% - Accent6 5 2 2" xfId="330" xr:uid="{00000000-0005-0000-0000-000028000000}"/>
    <cellStyle name="20% - Accent6 5 3" xfId="297" xr:uid="{00000000-0005-0000-0000-000029000000}"/>
    <cellStyle name="40% - Accent1 2" xfId="91" xr:uid="{00000000-0005-0000-0000-00002A000000}"/>
    <cellStyle name="40% - Accent1 3" xfId="145" xr:uid="{00000000-0005-0000-0000-00002B000000}"/>
    <cellStyle name="40% - Accent1 4" xfId="175" xr:uid="{00000000-0005-0000-0000-00002C000000}"/>
    <cellStyle name="40% - Accent1 5" xfId="50" xr:uid="{00000000-0005-0000-0000-00002D000000}"/>
    <cellStyle name="40% - Accent1 5 2" xfId="213" xr:uid="{00000000-0005-0000-0000-00002E000000}"/>
    <cellStyle name="40% - Accent1 5 2 2" xfId="331" xr:uid="{00000000-0005-0000-0000-00002F000000}"/>
    <cellStyle name="40% - Accent1 5 3" xfId="298" xr:uid="{00000000-0005-0000-0000-000030000000}"/>
    <cellStyle name="40% - Accent2 2" xfId="92" xr:uid="{00000000-0005-0000-0000-000031000000}"/>
    <cellStyle name="40% - Accent2 3" xfId="146" xr:uid="{00000000-0005-0000-0000-000032000000}"/>
    <cellStyle name="40% - Accent2 4" xfId="176" xr:uid="{00000000-0005-0000-0000-000033000000}"/>
    <cellStyle name="40% - Accent2 5" xfId="51" xr:uid="{00000000-0005-0000-0000-000034000000}"/>
    <cellStyle name="40% - Accent2 5 2" xfId="214" xr:uid="{00000000-0005-0000-0000-000035000000}"/>
    <cellStyle name="40% - Accent2 5 2 2" xfId="332" xr:uid="{00000000-0005-0000-0000-000036000000}"/>
    <cellStyle name="40% - Accent2 5 3" xfId="299" xr:uid="{00000000-0005-0000-0000-000037000000}"/>
    <cellStyle name="40% - Accent3 2" xfId="93" xr:uid="{00000000-0005-0000-0000-000038000000}"/>
    <cellStyle name="40% - Accent3 3" xfId="147" xr:uid="{00000000-0005-0000-0000-000039000000}"/>
    <cellStyle name="40% - Accent3 4" xfId="177" xr:uid="{00000000-0005-0000-0000-00003A000000}"/>
    <cellStyle name="40% - Accent3 5" xfId="52" xr:uid="{00000000-0005-0000-0000-00003B000000}"/>
    <cellStyle name="40% - Accent3 5 2" xfId="215" xr:uid="{00000000-0005-0000-0000-00003C000000}"/>
    <cellStyle name="40% - Accent3 5 2 2" xfId="333" xr:uid="{00000000-0005-0000-0000-00003D000000}"/>
    <cellStyle name="40% - Accent3 5 3" xfId="300" xr:uid="{00000000-0005-0000-0000-00003E000000}"/>
    <cellStyle name="40% - Accent4 2" xfId="94" xr:uid="{00000000-0005-0000-0000-00003F000000}"/>
    <cellStyle name="40% - Accent4 3" xfId="148" xr:uid="{00000000-0005-0000-0000-000040000000}"/>
    <cellStyle name="40% - Accent4 4" xfId="178" xr:uid="{00000000-0005-0000-0000-000041000000}"/>
    <cellStyle name="40% - Accent4 5" xfId="53" xr:uid="{00000000-0005-0000-0000-000042000000}"/>
    <cellStyle name="40% - Accent4 5 2" xfId="216" xr:uid="{00000000-0005-0000-0000-000043000000}"/>
    <cellStyle name="40% - Accent4 5 2 2" xfId="334" xr:uid="{00000000-0005-0000-0000-000044000000}"/>
    <cellStyle name="40% - Accent4 5 3" xfId="301" xr:uid="{00000000-0005-0000-0000-000045000000}"/>
    <cellStyle name="40% - Accent5 2" xfId="95" xr:uid="{00000000-0005-0000-0000-000046000000}"/>
    <cellStyle name="40% - Accent5 3" xfId="149" xr:uid="{00000000-0005-0000-0000-000047000000}"/>
    <cellStyle name="40% - Accent5 4" xfId="179" xr:uid="{00000000-0005-0000-0000-000048000000}"/>
    <cellStyle name="40% - Accent5 5" xfId="54" xr:uid="{00000000-0005-0000-0000-000049000000}"/>
    <cellStyle name="40% - Accent5 5 2" xfId="217" xr:uid="{00000000-0005-0000-0000-00004A000000}"/>
    <cellStyle name="40% - Accent5 5 2 2" xfId="335" xr:uid="{00000000-0005-0000-0000-00004B000000}"/>
    <cellStyle name="40% - Accent5 5 3" xfId="302" xr:uid="{00000000-0005-0000-0000-00004C000000}"/>
    <cellStyle name="40% - Accent6 2" xfId="96" xr:uid="{00000000-0005-0000-0000-00004D000000}"/>
    <cellStyle name="40% - Accent6 3" xfId="150" xr:uid="{00000000-0005-0000-0000-00004E000000}"/>
    <cellStyle name="40% - Accent6 4" xfId="180" xr:uid="{00000000-0005-0000-0000-00004F000000}"/>
    <cellStyle name="40% - Accent6 5" xfId="55" xr:uid="{00000000-0005-0000-0000-000050000000}"/>
    <cellStyle name="40% - Accent6 5 2" xfId="218" xr:uid="{00000000-0005-0000-0000-000051000000}"/>
    <cellStyle name="40% - Accent6 5 2 2" xfId="336" xr:uid="{00000000-0005-0000-0000-000052000000}"/>
    <cellStyle name="40% - Accent6 5 3" xfId="303" xr:uid="{00000000-0005-0000-0000-000053000000}"/>
    <cellStyle name="60% - Accent1 2" xfId="97" xr:uid="{00000000-0005-0000-0000-000054000000}"/>
    <cellStyle name="60% - Accent1 3" xfId="56" xr:uid="{00000000-0005-0000-0000-000055000000}"/>
    <cellStyle name="60% - Accent2 2" xfId="98" xr:uid="{00000000-0005-0000-0000-000056000000}"/>
    <cellStyle name="60% - Accent2 3" xfId="57" xr:uid="{00000000-0005-0000-0000-000057000000}"/>
    <cellStyle name="60% - Accent3 2" xfId="99" xr:uid="{00000000-0005-0000-0000-000058000000}"/>
    <cellStyle name="60% - Accent3 3" xfId="58" xr:uid="{00000000-0005-0000-0000-000059000000}"/>
    <cellStyle name="60% - Accent4 2" xfId="100" xr:uid="{00000000-0005-0000-0000-00005A000000}"/>
    <cellStyle name="60% - Accent4 3" xfId="59" xr:uid="{00000000-0005-0000-0000-00005B000000}"/>
    <cellStyle name="60% - Accent5 2" xfId="101" xr:uid="{00000000-0005-0000-0000-00005C000000}"/>
    <cellStyle name="60% - Accent5 3" xfId="60" xr:uid="{00000000-0005-0000-0000-00005D000000}"/>
    <cellStyle name="60% - Accent6 2" xfId="102" xr:uid="{00000000-0005-0000-0000-00005E000000}"/>
    <cellStyle name="60% - Accent6 3" xfId="61" xr:uid="{00000000-0005-0000-0000-00005F000000}"/>
    <cellStyle name="Accent1 2" xfId="103" xr:uid="{00000000-0005-0000-0000-000060000000}"/>
    <cellStyle name="Accent1 3" xfId="62" xr:uid="{00000000-0005-0000-0000-000061000000}"/>
    <cellStyle name="Accent2 2" xfId="104" xr:uid="{00000000-0005-0000-0000-000062000000}"/>
    <cellStyle name="Accent2 3" xfId="63" xr:uid="{00000000-0005-0000-0000-000063000000}"/>
    <cellStyle name="Accent3 2" xfId="105" xr:uid="{00000000-0005-0000-0000-000064000000}"/>
    <cellStyle name="Accent3 3" xfId="64" xr:uid="{00000000-0005-0000-0000-000065000000}"/>
    <cellStyle name="Accent4 2" xfId="106" xr:uid="{00000000-0005-0000-0000-000066000000}"/>
    <cellStyle name="Accent4 3" xfId="65" xr:uid="{00000000-0005-0000-0000-000067000000}"/>
    <cellStyle name="Accent5 2" xfId="107" xr:uid="{00000000-0005-0000-0000-000068000000}"/>
    <cellStyle name="Accent5 3" xfId="66" xr:uid="{00000000-0005-0000-0000-000069000000}"/>
    <cellStyle name="Accent6 2" xfId="108" xr:uid="{00000000-0005-0000-0000-00006A000000}"/>
    <cellStyle name="Accent6 3" xfId="67" xr:uid="{00000000-0005-0000-0000-00006B000000}"/>
    <cellStyle name="Berekening 2" xfId="109" xr:uid="{00000000-0005-0000-0000-00006C000000}"/>
    <cellStyle name="Berekening 3" xfId="68" xr:uid="{00000000-0005-0000-0000-00006D000000}"/>
    <cellStyle name="Comma 2" xfId="9" xr:uid="{00000000-0005-0000-0000-00006E000000}"/>
    <cellStyle name="Controlecel 2" xfId="110" xr:uid="{00000000-0005-0000-0000-00006F000000}"/>
    <cellStyle name="Controlecel 3" xfId="69" xr:uid="{00000000-0005-0000-0000-000070000000}"/>
    <cellStyle name="Currency 2" xfId="6" xr:uid="{00000000-0005-0000-0000-000071000000}"/>
    <cellStyle name="Currency 2 2" xfId="13" xr:uid="{00000000-0005-0000-0000-000072000000}"/>
    <cellStyle name="Currency 2 2 2" xfId="199" xr:uid="{00000000-0005-0000-0000-000073000000}"/>
    <cellStyle name="Currency 2 2 2 2" xfId="232" xr:uid="{00000000-0005-0000-0000-000074000000}"/>
    <cellStyle name="Currency 2 2 2 2 2" xfId="350" xr:uid="{00000000-0005-0000-0000-000075000000}"/>
    <cellStyle name="Currency 2 2 2 3" xfId="317" xr:uid="{00000000-0005-0000-0000-000076000000}"/>
    <cellStyle name="Currency 2 2 3" xfId="240" xr:uid="{00000000-0005-0000-0000-000077000000}"/>
    <cellStyle name="Currency 2 2 3 2" xfId="358" xr:uid="{00000000-0005-0000-0000-000078000000}"/>
    <cellStyle name="Currency 2 2 4" xfId="222" xr:uid="{00000000-0005-0000-0000-000079000000}"/>
    <cellStyle name="Currency 2 2 4 2" xfId="340" xr:uid="{00000000-0005-0000-0000-00007A000000}"/>
    <cellStyle name="Currency 2 2 5" xfId="250" xr:uid="{00000000-0005-0000-0000-00007B000000}"/>
    <cellStyle name="Currency 2 2 5 2" xfId="368" xr:uid="{00000000-0005-0000-0000-00007C000000}"/>
    <cellStyle name="Currency 2 2 6" xfId="259" xr:uid="{00000000-0005-0000-0000-00007D000000}"/>
    <cellStyle name="Currency 2 2 6 2" xfId="377" xr:uid="{00000000-0005-0000-0000-00007E000000}"/>
    <cellStyle name="Currency 2 2 7" xfId="270" xr:uid="{00000000-0005-0000-0000-00007F000000}"/>
    <cellStyle name="Currency 2 2 7 2" xfId="388" xr:uid="{00000000-0005-0000-0000-000080000000}"/>
    <cellStyle name="Currency 2 2 8" xfId="307" xr:uid="{00000000-0005-0000-0000-000081000000}"/>
    <cellStyle name="Currency 2 2 9" xfId="187" xr:uid="{00000000-0005-0000-0000-000082000000}"/>
    <cellStyle name="Currency 2 3" xfId="14" xr:uid="{00000000-0005-0000-0000-000083000000}"/>
    <cellStyle name="Currency 2 3 2" xfId="188" xr:uid="{00000000-0005-0000-0000-000084000000}"/>
    <cellStyle name="Euro" xfId="15" xr:uid="{00000000-0005-0000-0000-000085000000}"/>
    <cellStyle name="Euro 2" xfId="16" xr:uid="{00000000-0005-0000-0000-000086000000}"/>
    <cellStyle name="Gekoppelde cel 2" xfId="111" xr:uid="{00000000-0005-0000-0000-000087000000}"/>
    <cellStyle name="Gekoppelde cel 3" xfId="70" xr:uid="{00000000-0005-0000-0000-000088000000}"/>
    <cellStyle name="Goed 2" xfId="112" xr:uid="{00000000-0005-0000-0000-000089000000}"/>
    <cellStyle name="Goed 3" xfId="71" xr:uid="{00000000-0005-0000-0000-00008A000000}"/>
    <cellStyle name="Hyperlink 2" xfId="17" xr:uid="{00000000-0005-0000-0000-00008B000000}"/>
    <cellStyle name="Invoer 2" xfId="113" xr:uid="{00000000-0005-0000-0000-00008C000000}"/>
    <cellStyle name="Invoer 3" xfId="72" xr:uid="{00000000-0005-0000-0000-00008D000000}"/>
    <cellStyle name="Komma 2" xfId="11" xr:uid="{00000000-0005-0000-0000-00008E000000}"/>
    <cellStyle name="Komma 2 2" xfId="18" xr:uid="{00000000-0005-0000-0000-00008F000000}"/>
    <cellStyle name="Komma 3" xfId="19" xr:uid="{00000000-0005-0000-0000-000090000000}"/>
    <cellStyle name="Komma 3 2" xfId="200" xr:uid="{00000000-0005-0000-0000-000091000000}"/>
    <cellStyle name="Komma 3 2 2" xfId="233" xr:uid="{00000000-0005-0000-0000-000092000000}"/>
    <cellStyle name="Komma 3 2 2 2" xfId="351" xr:uid="{00000000-0005-0000-0000-000093000000}"/>
    <cellStyle name="Komma 3 2 3" xfId="318" xr:uid="{00000000-0005-0000-0000-000094000000}"/>
    <cellStyle name="Komma 3 3" xfId="241" xr:uid="{00000000-0005-0000-0000-000095000000}"/>
    <cellStyle name="Komma 3 3 2" xfId="359" xr:uid="{00000000-0005-0000-0000-000096000000}"/>
    <cellStyle name="Komma 3 4" xfId="223" xr:uid="{00000000-0005-0000-0000-000097000000}"/>
    <cellStyle name="Komma 3 4 2" xfId="341" xr:uid="{00000000-0005-0000-0000-000098000000}"/>
    <cellStyle name="Komma 3 5" xfId="251" xr:uid="{00000000-0005-0000-0000-000099000000}"/>
    <cellStyle name="Komma 3 5 2" xfId="369" xr:uid="{00000000-0005-0000-0000-00009A000000}"/>
    <cellStyle name="Komma 3 6" xfId="260" xr:uid="{00000000-0005-0000-0000-00009B000000}"/>
    <cellStyle name="Komma 3 6 2" xfId="378" xr:uid="{00000000-0005-0000-0000-00009C000000}"/>
    <cellStyle name="Komma 3 7" xfId="271" xr:uid="{00000000-0005-0000-0000-00009D000000}"/>
    <cellStyle name="Komma 3 7 2" xfId="389" xr:uid="{00000000-0005-0000-0000-00009E000000}"/>
    <cellStyle name="Komma 3 8" xfId="308" xr:uid="{00000000-0005-0000-0000-00009F000000}"/>
    <cellStyle name="Komma 3 9" xfId="189" xr:uid="{00000000-0005-0000-0000-0000A0000000}"/>
    <cellStyle name="Komma 4" xfId="10" xr:uid="{00000000-0005-0000-0000-0000A1000000}"/>
    <cellStyle name="Komma 4 2" xfId="185" xr:uid="{00000000-0005-0000-0000-0000A2000000}"/>
    <cellStyle name="Komma 5" xfId="279" xr:uid="{00000000-0005-0000-0000-0000A3000000}"/>
    <cellStyle name="Komma 5 2" xfId="289" xr:uid="{00000000-0005-0000-0000-0000A4000000}"/>
    <cellStyle name="Komma 5 2 2" xfId="406" xr:uid="{00000000-0005-0000-0000-0000A5000000}"/>
    <cellStyle name="Komma 5 3" xfId="397" xr:uid="{00000000-0005-0000-0000-0000A6000000}"/>
    <cellStyle name="Komma 6" xfId="401" xr:uid="{00000000-0005-0000-0000-0000A7000000}"/>
    <cellStyle name="Komma 7" xfId="284" xr:uid="{00000000-0005-0000-0000-0000A8000000}"/>
    <cellStyle name="Kop 1 2" xfId="114" xr:uid="{00000000-0005-0000-0000-0000A9000000}"/>
    <cellStyle name="Kop 1 3" xfId="73" xr:uid="{00000000-0005-0000-0000-0000AA000000}"/>
    <cellStyle name="Kop 2 2" xfId="115" xr:uid="{00000000-0005-0000-0000-0000AB000000}"/>
    <cellStyle name="Kop 2 3" xfId="74" xr:uid="{00000000-0005-0000-0000-0000AC000000}"/>
    <cellStyle name="Kop 3 2" xfId="116" xr:uid="{00000000-0005-0000-0000-0000AD000000}"/>
    <cellStyle name="Kop 3 3" xfId="75" xr:uid="{00000000-0005-0000-0000-0000AE000000}"/>
    <cellStyle name="Kop 4 2" xfId="117" xr:uid="{00000000-0005-0000-0000-0000AF000000}"/>
    <cellStyle name="Kop 4 3" xfId="76" xr:uid="{00000000-0005-0000-0000-0000B0000000}"/>
    <cellStyle name="Neutraal 2" xfId="118" xr:uid="{00000000-0005-0000-0000-0000B1000000}"/>
    <cellStyle name="Neutraal 3" xfId="77" xr:uid="{00000000-0005-0000-0000-0000B2000000}"/>
    <cellStyle name="Normal" xfId="281" xr:uid="{00000000-0005-0000-0000-0000B3000000}"/>
    <cellStyle name="Normal 2" xfId="4" xr:uid="{00000000-0005-0000-0000-0000B4000000}"/>
    <cellStyle name="Normal 2 2" xfId="20" xr:uid="{00000000-0005-0000-0000-0000B5000000}"/>
    <cellStyle name="Normal 2 3" xfId="21" xr:uid="{00000000-0005-0000-0000-0000B6000000}"/>
    <cellStyle name="Normal 3" xfId="5" xr:uid="{00000000-0005-0000-0000-0000B7000000}"/>
    <cellStyle name="Normal 4" xfId="22" xr:uid="{00000000-0005-0000-0000-0000B8000000}"/>
    <cellStyle name="Normal 4 2" xfId="23" xr:uid="{00000000-0005-0000-0000-0000B9000000}"/>
    <cellStyle name="Normal 4 2 2" xfId="202" xr:uid="{00000000-0005-0000-0000-0000BA000000}"/>
    <cellStyle name="Normal 4 2 2 2" xfId="235" xr:uid="{00000000-0005-0000-0000-0000BB000000}"/>
    <cellStyle name="Normal 4 2 2 2 2" xfId="353" xr:uid="{00000000-0005-0000-0000-0000BC000000}"/>
    <cellStyle name="Normal 4 2 2 3" xfId="320" xr:uid="{00000000-0005-0000-0000-0000BD000000}"/>
    <cellStyle name="Normal 4 2 3" xfId="243" xr:uid="{00000000-0005-0000-0000-0000BE000000}"/>
    <cellStyle name="Normal 4 2 3 2" xfId="361" xr:uid="{00000000-0005-0000-0000-0000BF000000}"/>
    <cellStyle name="Normal 4 2 4" xfId="225" xr:uid="{00000000-0005-0000-0000-0000C0000000}"/>
    <cellStyle name="Normal 4 2 4 2" xfId="343" xr:uid="{00000000-0005-0000-0000-0000C1000000}"/>
    <cellStyle name="Normal 4 2 5" xfId="253" xr:uid="{00000000-0005-0000-0000-0000C2000000}"/>
    <cellStyle name="Normal 4 2 5 2" xfId="371" xr:uid="{00000000-0005-0000-0000-0000C3000000}"/>
    <cellStyle name="Normal 4 2 6" xfId="262" xr:uid="{00000000-0005-0000-0000-0000C4000000}"/>
    <cellStyle name="Normal 4 2 6 2" xfId="380" xr:uid="{00000000-0005-0000-0000-0000C5000000}"/>
    <cellStyle name="Normal 4 2 7" xfId="273" xr:uid="{00000000-0005-0000-0000-0000C6000000}"/>
    <cellStyle name="Normal 4 2 7 2" xfId="391" xr:uid="{00000000-0005-0000-0000-0000C7000000}"/>
    <cellStyle name="Normal 4 2 8" xfId="310" xr:uid="{00000000-0005-0000-0000-0000C8000000}"/>
    <cellStyle name="Normal 4 3" xfId="201" xr:uid="{00000000-0005-0000-0000-0000C9000000}"/>
    <cellStyle name="Normal 4 3 2" xfId="234" xr:uid="{00000000-0005-0000-0000-0000CA000000}"/>
    <cellStyle name="Normal 4 3 2 2" xfId="352" xr:uid="{00000000-0005-0000-0000-0000CB000000}"/>
    <cellStyle name="Normal 4 3 3" xfId="319" xr:uid="{00000000-0005-0000-0000-0000CC000000}"/>
    <cellStyle name="Normal 4 4" xfId="242" xr:uid="{00000000-0005-0000-0000-0000CD000000}"/>
    <cellStyle name="Normal 4 4 2" xfId="360" xr:uid="{00000000-0005-0000-0000-0000CE000000}"/>
    <cellStyle name="Normal 4 5" xfId="224" xr:uid="{00000000-0005-0000-0000-0000CF000000}"/>
    <cellStyle name="Normal 4 5 2" xfId="342" xr:uid="{00000000-0005-0000-0000-0000D0000000}"/>
    <cellStyle name="Normal 4 6" xfId="252" xr:uid="{00000000-0005-0000-0000-0000D1000000}"/>
    <cellStyle name="Normal 4 6 2" xfId="370" xr:uid="{00000000-0005-0000-0000-0000D2000000}"/>
    <cellStyle name="Normal 4 7" xfId="261" xr:uid="{00000000-0005-0000-0000-0000D3000000}"/>
    <cellStyle name="Normal 4 7 2" xfId="379" xr:uid="{00000000-0005-0000-0000-0000D4000000}"/>
    <cellStyle name="Normal 4 8" xfId="272" xr:uid="{00000000-0005-0000-0000-0000D5000000}"/>
    <cellStyle name="Normal 4 8 2" xfId="390" xr:uid="{00000000-0005-0000-0000-0000D6000000}"/>
    <cellStyle name="Normal 4 9" xfId="309" xr:uid="{00000000-0005-0000-0000-0000D7000000}"/>
    <cellStyle name="Normal_CALCULATIEBLAD.XLS" xfId="2" xr:uid="{00000000-0005-0000-0000-0000D8000000}"/>
    <cellStyle name="Notitie 2" xfId="78" xr:uid="{00000000-0005-0000-0000-0000D9000000}"/>
    <cellStyle name="Notitie 2 2" xfId="219" xr:uid="{00000000-0005-0000-0000-0000DA000000}"/>
    <cellStyle name="Notitie 2 2 2" xfId="337" xr:uid="{00000000-0005-0000-0000-0000DB000000}"/>
    <cellStyle name="Notitie 2 3" xfId="304" xr:uid="{00000000-0005-0000-0000-0000DC000000}"/>
    <cellStyle name="Notitie 3" xfId="119" xr:uid="{00000000-0005-0000-0000-0000DD000000}"/>
    <cellStyle name="Notitie 4" xfId="151" xr:uid="{00000000-0005-0000-0000-0000DE000000}"/>
    <cellStyle name="Notitie 5" xfId="181" xr:uid="{00000000-0005-0000-0000-0000DF000000}"/>
    <cellStyle name="Ongeldig 2" xfId="120" xr:uid="{00000000-0005-0000-0000-0000E0000000}"/>
    <cellStyle name="Ongeldig 3" xfId="79" xr:uid="{00000000-0005-0000-0000-0000E1000000}"/>
    <cellStyle name="Percent 2" xfId="7" xr:uid="{00000000-0005-0000-0000-0000E2000000}"/>
    <cellStyle name="Percent 2 2" xfId="24" xr:uid="{00000000-0005-0000-0000-0000E3000000}"/>
    <cellStyle name="Percent 2 3" xfId="25" xr:uid="{00000000-0005-0000-0000-0000E4000000}"/>
    <cellStyle name="Procent 2" xfId="26" xr:uid="{00000000-0005-0000-0000-0000E5000000}"/>
    <cellStyle name="Procent 3" xfId="39" xr:uid="{00000000-0005-0000-0000-0000E6000000}"/>
    <cellStyle name="Procent 4" xfId="196" xr:uid="{00000000-0005-0000-0000-0000E7000000}"/>
    <cellStyle name="Procent 4 2" xfId="229" xr:uid="{00000000-0005-0000-0000-0000E8000000}"/>
    <cellStyle name="Procent 4 2 2" xfId="347" xr:uid="{00000000-0005-0000-0000-0000E9000000}"/>
    <cellStyle name="Procent 4 3" xfId="314" xr:uid="{00000000-0005-0000-0000-0000EA000000}"/>
    <cellStyle name="Procent 5" xfId="247" xr:uid="{00000000-0005-0000-0000-0000EB000000}"/>
    <cellStyle name="Procent 5 2" xfId="365" xr:uid="{00000000-0005-0000-0000-0000EC000000}"/>
    <cellStyle name="Procent 6" xfId="266" xr:uid="{00000000-0005-0000-0000-0000ED000000}"/>
    <cellStyle name="Procent 6 2" xfId="384" xr:uid="{00000000-0005-0000-0000-0000EE000000}"/>
    <cellStyle name="Procent 7" xfId="277" xr:uid="{00000000-0005-0000-0000-0000EF000000}"/>
    <cellStyle name="Procent 7 2" xfId="395" xr:uid="{00000000-0005-0000-0000-0000F0000000}"/>
    <cellStyle name="Procent 8" xfId="280" xr:uid="{00000000-0005-0000-0000-0000F1000000}"/>
    <cellStyle name="Procent 8 2" xfId="398" xr:uid="{00000000-0005-0000-0000-0000F2000000}"/>
    <cellStyle name="Standaard" xfId="0" builtinId="0"/>
    <cellStyle name="Standaard 10" xfId="132" xr:uid="{00000000-0005-0000-0000-0000F4000000}"/>
    <cellStyle name="Standaard 11" xfId="133" xr:uid="{00000000-0005-0000-0000-0000F5000000}"/>
    <cellStyle name="Standaard 12" xfId="134" xr:uid="{00000000-0005-0000-0000-0000F6000000}"/>
    <cellStyle name="Standaard 13" xfId="135" xr:uid="{00000000-0005-0000-0000-0000F7000000}"/>
    <cellStyle name="Standaard 14" xfId="136" xr:uid="{00000000-0005-0000-0000-0000F8000000}"/>
    <cellStyle name="Standaard 15" xfId="137" xr:uid="{00000000-0005-0000-0000-0000F9000000}"/>
    <cellStyle name="Standaard 16" xfId="138" xr:uid="{00000000-0005-0000-0000-0000FA000000}"/>
    <cellStyle name="Standaard 17" xfId="152" xr:uid="{00000000-0005-0000-0000-0000FB000000}"/>
    <cellStyle name="Standaard 18" xfId="153" xr:uid="{00000000-0005-0000-0000-0000FC000000}"/>
    <cellStyle name="Standaard 19" xfId="154" xr:uid="{00000000-0005-0000-0000-0000FD000000}"/>
    <cellStyle name="Standaard 2" xfId="27" xr:uid="{00000000-0005-0000-0000-0000FE000000}"/>
    <cellStyle name="Standaard 2 2" xfId="28" xr:uid="{00000000-0005-0000-0000-0000FF000000}"/>
    <cellStyle name="Standaard 2 3" xfId="190" xr:uid="{00000000-0005-0000-0000-000000010000}"/>
    <cellStyle name="Standaard 2 4" xfId="84" xr:uid="{00000000-0005-0000-0000-000001010000}"/>
    <cellStyle name="Standaard 20" xfId="155" xr:uid="{00000000-0005-0000-0000-000002010000}"/>
    <cellStyle name="Standaard 21" xfId="156" xr:uid="{00000000-0005-0000-0000-000003010000}"/>
    <cellStyle name="Standaard 22" xfId="157" xr:uid="{00000000-0005-0000-0000-000004010000}"/>
    <cellStyle name="Standaard 23" xfId="158" xr:uid="{00000000-0005-0000-0000-000005010000}"/>
    <cellStyle name="Standaard 24" xfId="159" xr:uid="{00000000-0005-0000-0000-000006010000}"/>
    <cellStyle name="Standaard 25" xfId="160" xr:uid="{00000000-0005-0000-0000-000007010000}"/>
    <cellStyle name="Standaard 26" xfId="161" xr:uid="{00000000-0005-0000-0000-000008010000}"/>
    <cellStyle name="Standaard 27" xfId="162" xr:uid="{00000000-0005-0000-0000-000009010000}"/>
    <cellStyle name="Standaard 28" xfId="163" xr:uid="{00000000-0005-0000-0000-00000A010000}"/>
    <cellStyle name="Standaard 29" xfId="164" xr:uid="{00000000-0005-0000-0000-00000B010000}"/>
    <cellStyle name="Standaard 3" xfId="12" xr:uid="{00000000-0005-0000-0000-00000C010000}"/>
    <cellStyle name="Standaard 3 2" xfId="29" xr:uid="{00000000-0005-0000-0000-00000D010000}"/>
    <cellStyle name="Standaard 3 2 2" xfId="203" xr:uid="{00000000-0005-0000-0000-00000E010000}"/>
    <cellStyle name="Standaard 3 2 2 2" xfId="236" xr:uid="{00000000-0005-0000-0000-00000F010000}"/>
    <cellStyle name="Standaard 3 2 2 2 2" xfId="354" xr:uid="{00000000-0005-0000-0000-000010010000}"/>
    <cellStyle name="Standaard 3 2 2 3" xfId="321" xr:uid="{00000000-0005-0000-0000-000011010000}"/>
    <cellStyle name="Standaard 3 2 3" xfId="244" xr:uid="{00000000-0005-0000-0000-000012010000}"/>
    <cellStyle name="Standaard 3 2 3 2" xfId="362" xr:uid="{00000000-0005-0000-0000-000013010000}"/>
    <cellStyle name="Standaard 3 2 4" xfId="226" xr:uid="{00000000-0005-0000-0000-000014010000}"/>
    <cellStyle name="Standaard 3 2 4 2" xfId="344" xr:uid="{00000000-0005-0000-0000-000015010000}"/>
    <cellStyle name="Standaard 3 2 5" xfId="254" xr:uid="{00000000-0005-0000-0000-000016010000}"/>
    <cellStyle name="Standaard 3 2 5 2" xfId="288" xr:uid="{00000000-0005-0000-0000-000017010000}"/>
    <cellStyle name="Standaard 3 2 5 2 2" xfId="405" xr:uid="{00000000-0005-0000-0000-000018010000}"/>
    <cellStyle name="Standaard 3 2 5 3" xfId="372" xr:uid="{00000000-0005-0000-0000-000019010000}"/>
    <cellStyle name="Standaard 3 2 6" xfId="263" xr:uid="{00000000-0005-0000-0000-00001A010000}"/>
    <cellStyle name="Standaard 3 2 6 2" xfId="381" xr:uid="{00000000-0005-0000-0000-00001B010000}"/>
    <cellStyle name="Standaard 3 2 7" xfId="274" xr:uid="{00000000-0005-0000-0000-00001C010000}"/>
    <cellStyle name="Standaard 3 2 7 2" xfId="392" xr:uid="{00000000-0005-0000-0000-00001D010000}"/>
    <cellStyle name="Standaard 3 2 8" xfId="286" xr:uid="{00000000-0005-0000-0000-00001E010000}"/>
    <cellStyle name="Standaard 3 2 8 2" xfId="403" xr:uid="{00000000-0005-0000-0000-00001F010000}"/>
    <cellStyle name="Standaard 3 2 9" xfId="311" xr:uid="{00000000-0005-0000-0000-000020010000}"/>
    <cellStyle name="Standaard 3 3" xfId="30" xr:uid="{00000000-0005-0000-0000-000021010000}"/>
    <cellStyle name="Standaard 3 4" xfId="186" xr:uid="{00000000-0005-0000-0000-000022010000}"/>
    <cellStyle name="Standaard 3 5" xfId="125" xr:uid="{00000000-0005-0000-0000-000023010000}"/>
    <cellStyle name="Standaard 30" xfId="165" xr:uid="{00000000-0005-0000-0000-000024010000}"/>
    <cellStyle name="Standaard 31" xfId="166" xr:uid="{00000000-0005-0000-0000-000025010000}"/>
    <cellStyle name="Standaard 32" xfId="167" xr:uid="{00000000-0005-0000-0000-000026010000}"/>
    <cellStyle name="Standaard 33" xfId="168" xr:uid="{00000000-0005-0000-0000-000027010000}"/>
    <cellStyle name="Standaard 34" xfId="43" xr:uid="{00000000-0005-0000-0000-000028010000}"/>
    <cellStyle name="Standaard 35" xfId="42" xr:uid="{00000000-0005-0000-0000-000029010000}"/>
    <cellStyle name="Standaard 36" xfId="182" xr:uid="{00000000-0005-0000-0000-00002A010000}"/>
    <cellStyle name="Standaard 36 2" xfId="220" xr:uid="{00000000-0005-0000-0000-00002B010000}"/>
    <cellStyle name="Standaard 36 2 2" xfId="338" xr:uid="{00000000-0005-0000-0000-00002C010000}"/>
    <cellStyle name="Standaard 36 3" xfId="305" xr:uid="{00000000-0005-0000-0000-00002D010000}"/>
    <cellStyle name="Standaard 37" xfId="197" xr:uid="{00000000-0005-0000-0000-00002E010000}"/>
    <cellStyle name="Standaard 37 2" xfId="230" xr:uid="{00000000-0005-0000-0000-00002F010000}"/>
    <cellStyle name="Standaard 37 2 2" xfId="348" xr:uid="{00000000-0005-0000-0000-000030010000}"/>
    <cellStyle name="Standaard 37 3" xfId="315" xr:uid="{00000000-0005-0000-0000-000031010000}"/>
    <cellStyle name="Standaard 38" xfId="206" xr:uid="{00000000-0005-0000-0000-000032010000}"/>
    <cellStyle name="Standaard 38 2" xfId="287" xr:uid="{00000000-0005-0000-0000-000033010000}"/>
    <cellStyle name="Standaard 38 2 2" xfId="404" xr:uid="{00000000-0005-0000-0000-000034010000}"/>
    <cellStyle name="Standaard 38 3" xfId="324" xr:uid="{00000000-0005-0000-0000-000035010000}"/>
    <cellStyle name="Standaard 39" xfId="248" xr:uid="{00000000-0005-0000-0000-000036010000}"/>
    <cellStyle name="Standaard 39 2" xfId="366" xr:uid="{00000000-0005-0000-0000-000037010000}"/>
    <cellStyle name="Standaard 4" xfId="31" xr:uid="{00000000-0005-0000-0000-000038010000}"/>
    <cellStyle name="Standaard 4 2" xfId="191" xr:uid="{00000000-0005-0000-0000-000039010000}"/>
    <cellStyle name="Standaard 4 2 2" xfId="227" xr:uid="{00000000-0005-0000-0000-00003A010000}"/>
    <cellStyle name="Standaard 4 2 2 2" xfId="345" xr:uid="{00000000-0005-0000-0000-00003B010000}"/>
    <cellStyle name="Standaard 4 2 3" xfId="312" xr:uid="{00000000-0005-0000-0000-00003C010000}"/>
    <cellStyle name="Standaard 4 3" xfId="204" xr:uid="{00000000-0005-0000-0000-00003D010000}"/>
    <cellStyle name="Standaard 4 3 2" xfId="237" xr:uid="{00000000-0005-0000-0000-00003E010000}"/>
    <cellStyle name="Standaard 4 3 2 2" xfId="355" xr:uid="{00000000-0005-0000-0000-00003F010000}"/>
    <cellStyle name="Standaard 4 3 3" xfId="322" xr:uid="{00000000-0005-0000-0000-000040010000}"/>
    <cellStyle name="Standaard 4 4" xfId="245" xr:uid="{00000000-0005-0000-0000-000041010000}"/>
    <cellStyle name="Standaard 4 4 2" xfId="363" xr:uid="{00000000-0005-0000-0000-000042010000}"/>
    <cellStyle name="Standaard 4 5" xfId="255" xr:uid="{00000000-0005-0000-0000-000043010000}"/>
    <cellStyle name="Standaard 4 5 2" xfId="373" xr:uid="{00000000-0005-0000-0000-000044010000}"/>
    <cellStyle name="Standaard 4 6" xfId="264" xr:uid="{00000000-0005-0000-0000-000045010000}"/>
    <cellStyle name="Standaard 4 6 2" xfId="382" xr:uid="{00000000-0005-0000-0000-000046010000}"/>
    <cellStyle name="Standaard 4 7" xfId="275" xr:uid="{00000000-0005-0000-0000-000047010000}"/>
    <cellStyle name="Standaard 4 7 2" xfId="393" xr:uid="{00000000-0005-0000-0000-000048010000}"/>
    <cellStyle name="Standaard 4 8" xfId="126" xr:uid="{00000000-0005-0000-0000-000049010000}"/>
    <cellStyle name="Standaard 40" xfId="257" xr:uid="{00000000-0005-0000-0000-00004A010000}"/>
    <cellStyle name="Standaard 40 2" xfId="375" xr:uid="{00000000-0005-0000-0000-00004B010000}"/>
    <cellStyle name="Standaard 41" xfId="267" xr:uid="{00000000-0005-0000-0000-00004C010000}"/>
    <cellStyle name="Standaard 41 2" xfId="385" xr:uid="{00000000-0005-0000-0000-00004D010000}"/>
    <cellStyle name="Standaard 42" xfId="268" xr:uid="{00000000-0005-0000-0000-00004E010000}"/>
    <cellStyle name="Standaard 42 2" xfId="386" xr:uid="{00000000-0005-0000-0000-00004F010000}"/>
    <cellStyle name="Standaard 43" xfId="278" xr:uid="{00000000-0005-0000-0000-000050010000}"/>
    <cellStyle name="Standaard 43 2" xfId="285" xr:uid="{00000000-0005-0000-0000-000051010000}"/>
    <cellStyle name="Standaard 43 2 2" xfId="402" xr:uid="{00000000-0005-0000-0000-000052010000}"/>
    <cellStyle name="Standaard 43 3" xfId="396" xr:uid="{00000000-0005-0000-0000-000053010000}"/>
    <cellStyle name="Standaard 44" xfId="282" xr:uid="{00000000-0005-0000-0000-000054010000}"/>
    <cellStyle name="Standaard 44 2" xfId="399" xr:uid="{00000000-0005-0000-0000-000055010000}"/>
    <cellStyle name="Standaard 45" xfId="283" xr:uid="{00000000-0005-0000-0000-000056010000}"/>
    <cellStyle name="Standaard 45 2" xfId="400" xr:uid="{00000000-0005-0000-0000-000057010000}"/>
    <cellStyle name="Standaard 46" xfId="291" xr:uid="{00000000-0005-0000-0000-000058010000}"/>
    <cellStyle name="Standaard 47" xfId="290" xr:uid="{00000000-0005-0000-0000-000059010000}"/>
    <cellStyle name="Standaard 48" xfId="40" xr:uid="{00000000-0005-0000-0000-00005A010000}"/>
    <cellStyle name="Standaard 5" xfId="32" xr:uid="{00000000-0005-0000-0000-00005B010000}"/>
    <cellStyle name="Standaard 5 2" xfId="192" xr:uid="{00000000-0005-0000-0000-00005C010000}"/>
    <cellStyle name="Standaard 5 3" xfId="127" xr:uid="{00000000-0005-0000-0000-00005D010000}"/>
    <cellStyle name="Standaard 6" xfId="33" xr:uid="{00000000-0005-0000-0000-00005E010000}"/>
    <cellStyle name="Standaard 6 2" xfId="193" xr:uid="{00000000-0005-0000-0000-00005F010000}"/>
    <cellStyle name="Standaard 6 3" xfId="128" xr:uid="{00000000-0005-0000-0000-000060010000}"/>
    <cellStyle name="Standaard 7" xfId="34" xr:uid="{00000000-0005-0000-0000-000061010000}"/>
    <cellStyle name="Standaard 7 2" xfId="194" xr:uid="{00000000-0005-0000-0000-000062010000}"/>
    <cellStyle name="Standaard 7 3" xfId="129" xr:uid="{00000000-0005-0000-0000-000063010000}"/>
    <cellStyle name="Standaard 8" xfId="3" xr:uid="{00000000-0005-0000-0000-000064010000}"/>
    <cellStyle name="Standaard 8 2" xfId="184" xr:uid="{00000000-0005-0000-0000-000065010000}"/>
    <cellStyle name="Standaard 8 3" xfId="130" xr:uid="{00000000-0005-0000-0000-000066010000}"/>
    <cellStyle name="Standaard 9" xfId="131" xr:uid="{00000000-0005-0000-0000-000067010000}"/>
    <cellStyle name="Titel 2" xfId="41" xr:uid="{00000000-0005-0000-0000-000068010000}"/>
    <cellStyle name="Totaal 2" xfId="121" xr:uid="{00000000-0005-0000-0000-000069010000}"/>
    <cellStyle name="Totaal 3" xfId="80" xr:uid="{00000000-0005-0000-0000-00006A010000}"/>
    <cellStyle name="Uitvoer 2" xfId="122" xr:uid="{00000000-0005-0000-0000-00006B010000}"/>
    <cellStyle name="Uitvoer 3" xfId="81" xr:uid="{00000000-0005-0000-0000-00006C010000}"/>
    <cellStyle name="Valuta 2" xfId="1" xr:uid="{00000000-0005-0000-0000-00006D010000}"/>
    <cellStyle name="Valuta 2 10" xfId="306" xr:uid="{00000000-0005-0000-0000-00006E010000}"/>
    <cellStyle name="Valuta 2 11" xfId="183" xr:uid="{00000000-0005-0000-0000-00006F010000}"/>
    <cellStyle name="Valuta 2 2" xfId="35" xr:uid="{00000000-0005-0000-0000-000070010000}"/>
    <cellStyle name="Valuta 2 3" xfId="8" xr:uid="{00000000-0005-0000-0000-000071010000}"/>
    <cellStyle name="Valuta 2 4" xfId="198" xr:uid="{00000000-0005-0000-0000-000072010000}"/>
    <cellStyle name="Valuta 2 4 2" xfId="231" xr:uid="{00000000-0005-0000-0000-000073010000}"/>
    <cellStyle name="Valuta 2 4 2 2" xfId="349" xr:uid="{00000000-0005-0000-0000-000074010000}"/>
    <cellStyle name="Valuta 2 4 3" xfId="316" xr:uid="{00000000-0005-0000-0000-000075010000}"/>
    <cellStyle name="Valuta 2 5" xfId="239" xr:uid="{00000000-0005-0000-0000-000076010000}"/>
    <cellStyle name="Valuta 2 5 2" xfId="357" xr:uid="{00000000-0005-0000-0000-000077010000}"/>
    <cellStyle name="Valuta 2 6" xfId="221" xr:uid="{00000000-0005-0000-0000-000078010000}"/>
    <cellStyle name="Valuta 2 6 2" xfId="339" xr:uid="{00000000-0005-0000-0000-000079010000}"/>
    <cellStyle name="Valuta 2 7" xfId="249" xr:uid="{00000000-0005-0000-0000-00007A010000}"/>
    <cellStyle name="Valuta 2 7 2" xfId="367" xr:uid="{00000000-0005-0000-0000-00007B010000}"/>
    <cellStyle name="Valuta 2 8" xfId="258" xr:uid="{00000000-0005-0000-0000-00007C010000}"/>
    <cellStyle name="Valuta 2 8 2" xfId="376" xr:uid="{00000000-0005-0000-0000-00007D010000}"/>
    <cellStyle name="Valuta 2 9" xfId="269" xr:uid="{00000000-0005-0000-0000-00007E010000}"/>
    <cellStyle name="Valuta 2 9 2" xfId="387" xr:uid="{00000000-0005-0000-0000-00007F010000}"/>
    <cellStyle name="Valuta 3" xfId="36" xr:uid="{00000000-0005-0000-0000-000080010000}"/>
    <cellStyle name="Valuta 3 2" xfId="37" xr:uid="{00000000-0005-0000-0000-000081010000}"/>
    <cellStyle name="Valuta 3 2 2" xfId="205" xr:uid="{00000000-0005-0000-0000-000082010000}"/>
    <cellStyle name="Valuta 3 2 2 2" xfId="238" xr:uid="{00000000-0005-0000-0000-000083010000}"/>
    <cellStyle name="Valuta 3 2 2 2 2" xfId="356" xr:uid="{00000000-0005-0000-0000-000084010000}"/>
    <cellStyle name="Valuta 3 2 2 3" xfId="323" xr:uid="{00000000-0005-0000-0000-000085010000}"/>
    <cellStyle name="Valuta 3 2 3" xfId="246" xr:uid="{00000000-0005-0000-0000-000086010000}"/>
    <cellStyle name="Valuta 3 2 3 2" xfId="364" xr:uid="{00000000-0005-0000-0000-000087010000}"/>
    <cellStyle name="Valuta 3 2 4" xfId="228" xr:uid="{00000000-0005-0000-0000-000088010000}"/>
    <cellStyle name="Valuta 3 2 4 2" xfId="346" xr:uid="{00000000-0005-0000-0000-000089010000}"/>
    <cellStyle name="Valuta 3 2 5" xfId="256" xr:uid="{00000000-0005-0000-0000-00008A010000}"/>
    <cellStyle name="Valuta 3 2 5 2" xfId="374" xr:uid="{00000000-0005-0000-0000-00008B010000}"/>
    <cellStyle name="Valuta 3 2 6" xfId="265" xr:uid="{00000000-0005-0000-0000-00008C010000}"/>
    <cellStyle name="Valuta 3 2 6 2" xfId="383" xr:uid="{00000000-0005-0000-0000-00008D010000}"/>
    <cellStyle name="Valuta 3 2 7" xfId="276" xr:uid="{00000000-0005-0000-0000-00008E010000}"/>
    <cellStyle name="Valuta 3 2 7 2" xfId="394" xr:uid="{00000000-0005-0000-0000-00008F010000}"/>
    <cellStyle name="Valuta 3 2 8" xfId="313" xr:uid="{00000000-0005-0000-0000-000090010000}"/>
    <cellStyle name="Valuta 3 2 9" xfId="195" xr:uid="{00000000-0005-0000-0000-000091010000}"/>
    <cellStyle name="Valuta 4" xfId="38" xr:uid="{00000000-0005-0000-0000-000092010000}"/>
    <cellStyle name="Verklarende tekst 2" xfId="123" xr:uid="{00000000-0005-0000-0000-000093010000}"/>
    <cellStyle name="Verklarende tekst 3" xfId="82" xr:uid="{00000000-0005-0000-0000-000094010000}"/>
    <cellStyle name="Waarschuwingstekst 2" xfId="124" xr:uid="{00000000-0005-0000-0000-000095010000}"/>
    <cellStyle name="Waarschuwingstekst 3" xfId="83" xr:uid="{00000000-0005-0000-0000-000096010000}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3"/>
  <sheetViews>
    <sheetView showGridLines="0" tabSelected="1" zoomScale="70" zoomScaleNormal="70" workbookViewId="0">
      <selection activeCell="E9" sqref="E9"/>
    </sheetView>
  </sheetViews>
  <sheetFormatPr defaultColWidth="0" defaultRowHeight="14.4" zeroHeight="1" x14ac:dyDescent="0.3"/>
  <cols>
    <col min="1" max="1" width="36.44140625" style="1" bestFit="1" customWidth="1"/>
    <col min="2" max="2" width="34.88671875" style="1" bestFit="1" customWidth="1"/>
    <col min="3" max="3" width="12.109375" style="1" bestFit="1" customWidth="1"/>
    <col min="4" max="4" width="21.5546875" style="1" bestFit="1" customWidth="1"/>
    <col min="5" max="5" width="25.33203125" style="1" bestFit="1" customWidth="1"/>
    <col min="6" max="6" width="25.6640625" style="1" customWidth="1"/>
    <col min="7" max="7" width="1.33203125" style="1" customWidth="1"/>
    <col min="8" max="20" width="0" style="1" hidden="1" customWidth="1"/>
    <col min="21" max="16384" width="43" style="1" hidden="1"/>
  </cols>
  <sheetData>
    <row r="1" spans="1:12" ht="18" x14ac:dyDescent="0.3">
      <c r="A1" s="20" t="s">
        <v>0</v>
      </c>
      <c r="B1" s="21"/>
      <c r="C1" s="21"/>
      <c r="D1" s="21"/>
      <c r="E1" s="21"/>
      <c r="F1" s="21"/>
      <c r="H1" s="1" t="s">
        <v>1</v>
      </c>
    </row>
    <row r="2" spans="1:12" x14ac:dyDescent="0.3">
      <c r="A2" s="4"/>
      <c r="H2" s="1" t="s">
        <v>2</v>
      </c>
    </row>
    <row r="3" spans="1:12" x14ac:dyDescent="0.3">
      <c r="A3" s="4" t="s">
        <v>3</v>
      </c>
      <c r="B3" s="22"/>
      <c r="C3" s="23"/>
      <c r="E3" s="27" t="s">
        <v>4</v>
      </c>
      <c r="F3" s="28"/>
    </row>
    <row r="4" spans="1:12" x14ac:dyDescent="0.3">
      <c r="A4" s="4" t="s">
        <v>5</v>
      </c>
      <c r="B4" s="22"/>
      <c r="C4" s="23"/>
      <c r="E4" s="28"/>
      <c r="F4" s="28"/>
    </row>
    <row r="5" spans="1:12" x14ac:dyDescent="0.3">
      <c r="A5" t="s">
        <v>6</v>
      </c>
      <c r="B5" s="24"/>
      <c r="C5" s="25"/>
    </row>
    <row r="6" spans="1:12" x14ac:dyDescent="0.3">
      <c r="A6" t="s">
        <v>7</v>
      </c>
      <c r="B6" s="24"/>
      <c r="C6" s="25"/>
    </row>
    <row r="7" spans="1:12" x14ac:dyDescent="0.3">
      <c r="A7" t="s">
        <v>8</v>
      </c>
      <c r="B7" s="24"/>
      <c r="C7" s="25"/>
    </row>
    <row r="8" spans="1:12" x14ac:dyDescent="0.3">
      <c r="A8" t="s">
        <v>9</v>
      </c>
      <c r="B8" s="24"/>
      <c r="C8" s="25"/>
    </row>
    <row r="9" spans="1:12" x14ac:dyDescent="0.3">
      <c r="A9" t="s">
        <v>10</v>
      </c>
      <c r="B9" s="24"/>
      <c r="C9" s="25"/>
    </row>
    <row r="10" spans="1:12" x14ac:dyDescent="0.3">
      <c r="A10" t="s">
        <v>11</v>
      </c>
      <c r="B10" s="24"/>
      <c r="C10" s="25"/>
    </row>
    <row r="11" spans="1:12" x14ac:dyDescent="0.3">
      <c r="A11" s="4"/>
      <c r="K11" s="12">
        <v>0.02</v>
      </c>
    </row>
    <row r="12" spans="1:12" ht="43.2" x14ac:dyDescent="0.3">
      <c r="A12" s="2" t="s">
        <v>12</v>
      </c>
      <c r="B12" s="3" t="s">
        <v>13</v>
      </c>
      <c r="C12" s="3" t="s">
        <v>14</v>
      </c>
      <c r="D12" s="7" t="s">
        <v>15</v>
      </c>
      <c r="E12" s="3" t="s">
        <v>16</v>
      </c>
      <c r="F12" s="3" t="s">
        <v>74</v>
      </c>
      <c r="I12" s="1" t="s">
        <v>17</v>
      </c>
      <c r="J12" s="1" t="s">
        <v>18</v>
      </c>
      <c r="K12" s="1" t="s">
        <v>19</v>
      </c>
      <c r="L12" s="1" t="s">
        <v>20</v>
      </c>
    </row>
    <row r="13" spans="1:12" x14ac:dyDescent="0.3">
      <c r="A13" s="26" t="s">
        <v>21</v>
      </c>
      <c r="B13" s="5" t="s">
        <v>22</v>
      </c>
      <c r="C13" s="8" t="s">
        <v>23</v>
      </c>
      <c r="D13" s="15">
        <f>+L13</f>
        <v>133.94999999999999</v>
      </c>
      <c r="E13" s="3" t="s">
        <v>24</v>
      </c>
      <c r="F13" s="16"/>
      <c r="I13" s="10">
        <v>131.32</v>
      </c>
      <c r="J13" s="11">
        <v>131.31470000000002</v>
      </c>
      <c r="K13" s="13">
        <f>IF(E13="Uur",J13/60*(1+K$11)*60,J13*(1+K$11))</f>
        <v>133.94099400000002</v>
      </c>
      <c r="L13" s="13">
        <f>IF(E13="Uur",ROUNDUP(J13/60*(1+K$11),2)*60,ROUNDUP(J13*(1+K$11),2))</f>
        <v>133.94999999999999</v>
      </c>
    </row>
    <row r="14" spans="1:12" x14ac:dyDescent="0.3">
      <c r="A14" s="18"/>
      <c r="B14" s="5" t="s">
        <v>25</v>
      </c>
      <c r="C14" s="8" t="s">
        <v>26</v>
      </c>
      <c r="D14" s="15">
        <f t="shared" ref="D14:D39" si="0">+L14</f>
        <v>167.57999999999998</v>
      </c>
      <c r="E14" s="3" t="s">
        <v>24</v>
      </c>
      <c r="F14" s="16"/>
      <c r="I14" s="10">
        <v>164.29</v>
      </c>
      <c r="J14" s="11">
        <v>164.285</v>
      </c>
      <c r="K14" s="13">
        <f t="shared" ref="K14:K39" si="1">IF(E14="Uur",J14/60*(1+K$11)*60,J14*(1+K$11))</f>
        <v>167.57069999999999</v>
      </c>
      <c r="L14" s="13">
        <f t="shared" ref="L14:L39" si="2">IF(E14="Uur",ROUNDUP(J14/60*(1+K$11),2)*60,ROUNDUP(J14*(1+K$11),2))</f>
        <v>167.57999999999998</v>
      </c>
    </row>
    <row r="15" spans="1:12" x14ac:dyDescent="0.3">
      <c r="A15" s="18"/>
      <c r="B15" s="5" t="s">
        <v>27</v>
      </c>
      <c r="C15" s="8" t="s">
        <v>28</v>
      </c>
      <c r="D15" s="15">
        <f t="shared" si="0"/>
        <v>153.29</v>
      </c>
      <c r="E15" s="3" t="s">
        <v>24</v>
      </c>
      <c r="F15" s="16"/>
      <c r="I15" s="10">
        <v>150.28</v>
      </c>
      <c r="J15" s="11">
        <v>150.27700000000002</v>
      </c>
      <c r="K15" s="13">
        <f t="shared" si="1"/>
        <v>153.28254000000001</v>
      </c>
      <c r="L15" s="13">
        <f t="shared" si="2"/>
        <v>153.29</v>
      </c>
    </row>
    <row r="16" spans="1:12" x14ac:dyDescent="0.3">
      <c r="A16" s="18"/>
      <c r="B16" s="5" t="s">
        <v>29</v>
      </c>
      <c r="C16" s="8" t="s">
        <v>30</v>
      </c>
      <c r="D16" s="15">
        <f t="shared" si="0"/>
        <v>189.95</v>
      </c>
      <c r="E16" s="3" t="s">
        <v>24</v>
      </c>
      <c r="F16" s="16"/>
      <c r="I16" s="10">
        <v>186.23</v>
      </c>
      <c r="J16" s="11">
        <v>186.22400000000002</v>
      </c>
      <c r="K16" s="13">
        <f t="shared" si="1"/>
        <v>189.94848000000002</v>
      </c>
      <c r="L16" s="13">
        <f t="shared" si="2"/>
        <v>189.95</v>
      </c>
    </row>
    <row r="17" spans="1:19" x14ac:dyDescent="0.3">
      <c r="A17" s="18"/>
      <c r="B17" s="5" t="s">
        <v>31</v>
      </c>
      <c r="C17" s="8" t="s">
        <v>32</v>
      </c>
      <c r="D17" s="15">
        <f t="shared" si="0"/>
        <v>180.44</v>
      </c>
      <c r="E17" s="3" t="s">
        <v>24</v>
      </c>
      <c r="F17" s="16"/>
      <c r="I17" s="10">
        <v>176.89999999999998</v>
      </c>
      <c r="J17" s="11">
        <v>176.8922</v>
      </c>
      <c r="K17" s="13">
        <f t="shared" si="1"/>
        <v>180.43004400000001</v>
      </c>
      <c r="L17" s="13">
        <f t="shared" si="2"/>
        <v>180.44</v>
      </c>
    </row>
    <row r="18" spans="1:19" x14ac:dyDescent="0.3">
      <c r="A18" s="18"/>
      <c r="B18" s="5" t="s">
        <v>33</v>
      </c>
      <c r="C18" s="8" t="s">
        <v>34</v>
      </c>
      <c r="D18" s="15">
        <f t="shared" si="0"/>
        <v>220.28</v>
      </c>
      <c r="E18" s="3" t="s">
        <v>24</v>
      </c>
      <c r="F18" s="16"/>
      <c r="I18" s="10">
        <v>215.97</v>
      </c>
      <c r="J18" s="11">
        <v>215.96010000000001</v>
      </c>
      <c r="K18" s="13">
        <f t="shared" si="1"/>
        <v>220.279302</v>
      </c>
      <c r="L18" s="13">
        <f t="shared" si="2"/>
        <v>220.28</v>
      </c>
    </row>
    <row r="19" spans="1:19" x14ac:dyDescent="0.3">
      <c r="A19" s="18"/>
      <c r="B19" s="5" t="s">
        <v>35</v>
      </c>
      <c r="C19" s="8" t="s">
        <v>36</v>
      </c>
      <c r="D19" s="15">
        <f t="shared" si="0"/>
        <v>194.59</v>
      </c>
      <c r="E19" s="3" t="s">
        <v>24</v>
      </c>
      <c r="F19" s="16"/>
      <c r="I19" s="10">
        <v>190.76999999999998</v>
      </c>
      <c r="J19" s="11">
        <v>190.7663</v>
      </c>
      <c r="K19" s="13">
        <f t="shared" si="1"/>
        <v>194.581626</v>
      </c>
      <c r="L19" s="13">
        <f t="shared" si="2"/>
        <v>194.59</v>
      </c>
    </row>
    <row r="20" spans="1:19" x14ac:dyDescent="0.3">
      <c r="A20" s="18"/>
      <c r="B20" s="5" t="s">
        <v>37</v>
      </c>
      <c r="C20" s="8" t="s">
        <v>38</v>
      </c>
      <c r="D20" s="15">
        <f t="shared" si="0"/>
        <v>234.01999999999998</v>
      </c>
      <c r="E20" s="3" t="s">
        <v>24</v>
      </c>
      <c r="F20" s="16"/>
      <c r="I20" s="10">
        <v>229.42999999999998</v>
      </c>
      <c r="J20" s="11">
        <v>229.4222</v>
      </c>
      <c r="K20" s="13">
        <f t="shared" si="1"/>
        <v>234.01064400000001</v>
      </c>
      <c r="L20" s="13">
        <f t="shared" si="2"/>
        <v>234.01999999999998</v>
      </c>
    </row>
    <row r="21" spans="1:19" x14ac:dyDescent="0.3">
      <c r="A21" s="18"/>
      <c r="B21" s="5" t="s">
        <v>39</v>
      </c>
      <c r="C21" s="8" t="s">
        <v>40</v>
      </c>
      <c r="D21" s="15">
        <f t="shared" si="0"/>
        <v>237.82999999999998</v>
      </c>
      <c r="E21" s="3" t="s">
        <v>24</v>
      </c>
      <c r="F21" s="16"/>
      <c r="I21" s="10">
        <v>233.17</v>
      </c>
      <c r="J21" s="11">
        <v>233.1611</v>
      </c>
      <c r="K21" s="13">
        <f t="shared" si="1"/>
        <v>237.824322</v>
      </c>
      <c r="L21" s="13">
        <f t="shared" si="2"/>
        <v>237.82999999999998</v>
      </c>
    </row>
    <row r="22" spans="1:19" x14ac:dyDescent="0.3">
      <c r="A22" s="18"/>
      <c r="B22" s="5" t="s">
        <v>41</v>
      </c>
      <c r="C22" s="8" t="s">
        <v>42</v>
      </c>
      <c r="D22" s="15">
        <f t="shared" si="0"/>
        <v>278.96999999999997</v>
      </c>
      <c r="E22" s="3" t="s">
        <v>24</v>
      </c>
      <c r="F22" s="16"/>
      <c r="I22" s="10">
        <v>273.5</v>
      </c>
      <c r="J22" s="11">
        <v>273.49590000000006</v>
      </c>
      <c r="K22" s="13">
        <f t="shared" si="1"/>
        <v>278.96581800000007</v>
      </c>
      <c r="L22" s="13">
        <f t="shared" si="2"/>
        <v>278.96999999999997</v>
      </c>
      <c r="M22" s="1">
        <v>2016</v>
      </c>
      <c r="N22" s="1">
        <f t="shared" ref="N22:S22" si="3">+M22+1</f>
        <v>2017</v>
      </c>
      <c r="O22" s="1">
        <f t="shared" si="3"/>
        <v>2018</v>
      </c>
      <c r="P22" s="1">
        <f t="shared" si="3"/>
        <v>2019</v>
      </c>
      <c r="Q22" s="1">
        <f t="shared" si="3"/>
        <v>2020</v>
      </c>
      <c r="R22" s="1">
        <f t="shared" si="3"/>
        <v>2021</v>
      </c>
      <c r="S22" s="1">
        <f t="shared" si="3"/>
        <v>2022</v>
      </c>
    </row>
    <row r="23" spans="1:19" x14ac:dyDescent="0.3">
      <c r="A23" s="18"/>
      <c r="B23" s="5" t="s">
        <v>43</v>
      </c>
      <c r="C23" s="8" t="s">
        <v>44</v>
      </c>
      <c r="D23" s="15">
        <v>5.8</v>
      </c>
      <c r="E23" s="3" t="s">
        <v>45</v>
      </c>
      <c r="F23" s="16"/>
      <c r="I23" s="10">
        <v>5.68</v>
      </c>
      <c r="J23" s="11">
        <v>5.6753</v>
      </c>
      <c r="K23" s="13">
        <f t="shared" si="1"/>
        <v>5.7888060000000001</v>
      </c>
      <c r="L23" s="13">
        <f t="shared" si="2"/>
        <v>5.79</v>
      </c>
      <c r="M23" s="13">
        <v>5</v>
      </c>
      <c r="N23" s="13">
        <f>ROUNDUP(M23*(1+N24),2)</f>
        <v>5.08</v>
      </c>
      <c r="O23" s="13">
        <f>ROUNDUP(N23*(1+O24),2)-0.01</f>
        <v>5.18</v>
      </c>
      <c r="P23" s="13">
        <f>ROUNDUP(O23*(1+P24),2)</f>
        <v>5.33</v>
      </c>
      <c r="Q23" s="13">
        <f>ROUNDUP(P23*(1+Q24),2)</f>
        <v>5.51</v>
      </c>
      <c r="R23" s="13">
        <f>ROUNDUP(Q23*(1+R24),2)</f>
        <v>5.68</v>
      </c>
      <c r="S23" s="13">
        <f>ROUNDUP(R23*(1+S24),2)</f>
        <v>5.8</v>
      </c>
    </row>
    <row r="24" spans="1:19" x14ac:dyDescent="0.3">
      <c r="A24" s="18"/>
      <c r="B24" s="5" t="s">
        <v>46</v>
      </c>
      <c r="C24" s="8" t="s">
        <v>47</v>
      </c>
      <c r="D24" s="15">
        <v>11.58</v>
      </c>
      <c r="E24" s="3" t="s">
        <v>45</v>
      </c>
      <c r="F24" s="16"/>
      <c r="I24" s="10">
        <v>11.35</v>
      </c>
      <c r="K24" s="13">
        <f t="shared" si="1"/>
        <v>0</v>
      </c>
      <c r="L24" s="13">
        <f t="shared" si="2"/>
        <v>0</v>
      </c>
      <c r="N24" s="12">
        <v>1.4999999999999999E-2</v>
      </c>
      <c r="O24" s="12">
        <v>0.02</v>
      </c>
      <c r="P24" s="12">
        <v>2.75E-2</v>
      </c>
      <c r="Q24" s="12">
        <v>3.3000000000000002E-2</v>
      </c>
      <c r="R24" s="12">
        <v>0.03</v>
      </c>
      <c r="S24" s="12">
        <v>0.02</v>
      </c>
    </row>
    <row r="25" spans="1:19" x14ac:dyDescent="0.3">
      <c r="A25" s="18"/>
      <c r="B25" s="5" t="s">
        <v>48</v>
      </c>
      <c r="C25" s="8" t="s">
        <v>49</v>
      </c>
      <c r="D25" s="15">
        <f t="shared" si="0"/>
        <v>114.57000000000001</v>
      </c>
      <c r="E25" s="3" t="s">
        <v>24</v>
      </c>
      <c r="F25" s="16"/>
      <c r="I25" s="10">
        <v>112.33</v>
      </c>
      <c r="J25" s="11">
        <v>112.3215</v>
      </c>
      <c r="K25" s="13">
        <f t="shared" si="1"/>
        <v>114.56793</v>
      </c>
      <c r="L25" s="13">
        <f t="shared" si="2"/>
        <v>114.57000000000001</v>
      </c>
      <c r="M25" s="13">
        <v>10</v>
      </c>
      <c r="N25" s="13">
        <f t="shared" ref="N25:S25" si="4">ROUNDUP(+M25*(1+N24),2)</f>
        <v>10.15</v>
      </c>
      <c r="O25" s="13">
        <f t="shared" si="4"/>
        <v>10.36</v>
      </c>
      <c r="P25" s="13">
        <f t="shared" si="4"/>
        <v>10.65</v>
      </c>
      <c r="Q25" s="13">
        <f t="shared" si="4"/>
        <v>11.01</v>
      </c>
      <c r="R25" s="13">
        <f t="shared" si="4"/>
        <v>11.35</v>
      </c>
      <c r="S25" s="13">
        <f t="shared" si="4"/>
        <v>11.58</v>
      </c>
    </row>
    <row r="26" spans="1:19" x14ac:dyDescent="0.3">
      <c r="A26" s="18"/>
      <c r="B26" s="5" t="s">
        <v>50</v>
      </c>
      <c r="C26" s="8" t="s">
        <v>51</v>
      </c>
      <c r="D26" s="15">
        <f t="shared" si="0"/>
        <v>142.87</v>
      </c>
      <c r="E26" s="3" t="s">
        <v>24</v>
      </c>
      <c r="F26" s="16"/>
      <c r="I26" s="10">
        <v>140.06</v>
      </c>
      <c r="J26" s="11">
        <v>140.05939999999998</v>
      </c>
      <c r="K26" s="13">
        <f t="shared" si="1"/>
        <v>142.86058799999998</v>
      </c>
      <c r="L26" s="13">
        <f t="shared" si="2"/>
        <v>142.87</v>
      </c>
    </row>
    <row r="27" spans="1:19" x14ac:dyDescent="0.3">
      <c r="A27" s="18"/>
      <c r="B27" s="5" t="s">
        <v>52</v>
      </c>
      <c r="C27" s="8" t="s">
        <v>53</v>
      </c>
      <c r="D27" s="15">
        <f t="shared" si="0"/>
        <v>137.69999999999999</v>
      </c>
      <c r="E27" s="3" t="s">
        <v>24</v>
      </c>
      <c r="F27" s="16"/>
      <c r="I27" s="10">
        <v>135</v>
      </c>
      <c r="J27" s="11">
        <v>134.99180000000001</v>
      </c>
      <c r="K27" s="13">
        <f t="shared" si="1"/>
        <v>137.69163600000002</v>
      </c>
      <c r="L27" s="13">
        <f t="shared" si="2"/>
        <v>137.69999999999999</v>
      </c>
    </row>
    <row r="28" spans="1:19" x14ac:dyDescent="0.3">
      <c r="A28" s="18"/>
      <c r="B28" s="5" t="s">
        <v>54</v>
      </c>
      <c r="C28" s="8" t="s">
        <v>55</v>
      </c>
      <c r="D28" s="15">
        <f t="shared" si="0"/>
        <v>167.51999999999998</v>
      </c>
      <c r="E28" s="3" t="s">
        <v>24</v>
      </c>
      <c r="F28" s="16"/>
      <c r="I28" s="10">
        <v>164.23999999999998</v>
      </c>
      <c r="J28" s="11">
        <v>164.23350000000002</v>
      </c>
      <c r="K28" s="13">
        <f t="shared" si="1"/>
        <v>167.51817000000003</v>
      </c>
      <c r="L28" s="13">
        <f t="shared" si="2"/>
        <v>167.51999999999998</v>
      </c>
    </row>
    <row r="29" spans="1:19" x14ac:dyDescent="0.3">
      <c r="A29" s="18"/>
      <c r="B29" s="5" t="s">
        <v>56</v>
      </c>
      <c r="C29" s="8" t="s">
        <v>57</v>
      </c>
      <c r="D29" s="15">
        <f t="shared" si="0"/>
        <v>149.98999999999998</v>
      </c>
      <c r="E29" s="3" t="s">
        <v>24</v>
      </c>
      <c r="F29" s="16"/>
      <c r="I29" s="10">
        <v>147.04999999999998</v>
      </c>
      <c r="J29" s="11">
        <v>147.0428</v>
      </c>
      <c r="K29" s="13">
        <f t="shared" si="1"/>
        <v>149.983656</v>
      </c>
      <c r="L29" s="13">
        <f t="shared" si="2"/>
        <v>149.98999999999998</v>
      </c>
    </row>
    <row r="30" spans="1:19" x14ac:dyDescent="0.3">
      <c r="A30" s="18"/>
      <c r="B30" s="5" t="s">
        <v>58</v>
      </c>
      <c r="C30" s="8" t="s">
        <v>59</v>
      </c>
      <c r="D30" s="15">
        <f t="shared" si="0"/>
        <v>180.35999999999999</v>
      </c>
      <c r="E30" s="3" t="s">
        <v>24</v>
      </c>
      <c r="F30" s="16"/>
      <c r="I30" s="10">
        <v>176.82999999999998</v>
      </c>
      <c r="J30" s="11">
        <v>176.82010000000002</v>
      </c>
      <c r="K30" s="13">
        <f t="shared" si="1"/>
        <v>180.35650200000003</v>
      </c>
      <c r="L30" s="13">
        <f t="shared" si="2"/>
        <v>180.35999999999999</v>
      </c>
    </row>
    <row r="31" spans="1:19" x14ac:dyDescent="0.3">
      <c r="A31" s="18"/>
      <c r="B31" s="5" t="s">
        <v>60</v>
      </c>
      <c r="C31" s="8" t="s">
        <v>61</v>
      </c>
      <c r="D31" s="15">
        <f t="shared" si="0"/>
        <v>188.5</v>
      </c>
      <c r="E31" s="3" t="s">
        <v>24</v>
      </c>
      <c r="F31" s="16"/>
      <c r="I31" s="10">
        <v>184.81</v>
      </c>
      <c r="J31" s="11">
        <v>184.80260000000001</v>
      </c>
      <c r="K31" s="13">
        <f t="shared" si="1"/>
        <v>188.49865200000002</v>
      </c>
      <c r="L31" s="13">
        <f t="shared" si="2"/>
        <v>188.5</v>
      </c>
    </row>
    <row r="32" spans="1:19" x14ac:dyDescent="0.3">
      <c r="A32" s="18"/>
      <c r="B32" s="5" t="s">
        <v>62</v>
      </c>
      <c r="C32" s="8" t="s">
        <v>63</v>
      </c>
      <c r="D32" s="15">
        <f t="shared" si="0"/>
        <v>219.98999999999998</v>
      </c>
      <c r="E32" s="3" t="s">
        <v>24</v>
      </c>
      <c r="F32" s="16"/>
      <c r="I32" s="10">
        <v>215.67999999999998</v>
      </c>
      <c r="J32" s="11">
        <v>215.67170000000002</v>
      </c>
      <c r="K32" s="13">
        <f t="shared" si="1"/>
        <v>219.98513400000002</v>
      </c>
      <c r="L32" s="13">
        <f t="shared" si="2"/>
        <v>219.98999999999998</v>
      </c>
    </row>
    <row r="33" spans="1:12" x14ac:dyDescent="0.3">
      <c r="A33" s="17" t="s">
        <v>64</v>
      </c>
      <c r="B33" s="5" t="s">
        <v>65</v>
      </c>
      <c r="C33" s="8">
        <v>18403</v>
      </c>
      <c r="D33" s="15">
        <f t="shared" si="0"/>
        <v>51</v>
      </c>
      <c r="E33" s="3" t="s">
        <v>66</v>
      </c>
      <c r="F33" s="16"/>
      <c r="I33" s="10">
        <v>49.44</v>
      </c>
      <c r="J33" s="11">
        <v>49.44</v>
      </c>
      <c r="K33" s="13">
        <f t="shared" si="1"/>
        <v>50.428800000000003</v>
      </c>
      <c r="L33" s="13">
        <f t="shared" si="2"/>
        <v>51</v>
      </c>
    </row>
    <row r="34" spans="1:12" x14ac:dyDescent="0.3">
      <c r="A34" s="18"/>
      <c r="B34" s="5" t="s">
        <v>67</v>
      </c>
      <c r="C34" s="8">
        <v>18419</v>
      </c>
      <c r="D34" s="15">
        <f t="shared" si="0"/>
        <v>74.400000000000006</v>
      </c>
      <c r="E34" s="3" t="s">
        <v>66</v>
      </c>
      <c r="F34" s="16"/>
      <c r="I34" s="10">
        <v>72.930000000000007</v>
      </c>
      <c r="J34" s="11">
        <v>72.923999999999992</v>
      </c>
      <c r="K34" s="13">
        <f t="shared" si="1"/>
        <v>74.382479999999987</v>
      </c>
      <c r="L34" s="13">
        <f t="shared" si="2"/>
        <v>74.400000000000006</v>
      </c>
    </row>
    <row r="35" spans="1:12" x14ac:dyDescent="0.3">
      <c r="A35" s="18"/>
      <c r="B35" s="5" t="s">
        <v>68</v>
      </c>
      <c r="C35" s="8">
        <v>18303</v>
      </c>
      <c r="D35" s="15">
        <f t="shared" si="0"/>
        <v>46.199999999999996</v>
      </c>
      <c r="E35" s="3" t="s">
        <v>69</v>
      </c>
      <c r="F35" s="16"/>
      <c r="I35" s="10">
        <v>45.29</v>
      </c>
      <c r="J35" s="11">
        <v>45.289099999999998</v>
      </c>
      <c r="K35" s="13">
        <f t="shared" si="1"/>
        <v>46.194882</v>
      </c>
      <c r="L35" s="13">
        <f t="shared" si="2"/>
        <v>46.199999999999996</v>
      </c>
    </row>
    <row r="36" spans="1:12" x14ac:dyDescent="0.3">
      <c r="A36" s="18"/>
      <c r="B36" s="5" t="s">
        <v>70</v>
      </c>
      <c r="C36" s="8">
        <v>18314</v>
      </c>
      <c r="D36" s="15">
        <f t="shared" si="0"/>
        <v>65.84</v>
      </c>
      <c r="E36" s="3" t="s">
        <v>69</v>
      </c>
      <c r="F36" s="16"/>
      <c r="I36" s="10">
        <v>64.540000000000006</v>
      </c>
      <c r="J36" s="11">
        <v>64.5398</v>
      </c>
      <c r="K36" s="13">
        <f t="shared" si="1"/>
        <v>65.830596</v>
      </c>
      <c r="L36" s="13">
        <f t="shared" si="2"/>
        <v>65.84</v>
      </c>
    </row>
    <row r="37" spans="1:12" x14ac:dyDescent="0.3">
      <c r="A37" s="18"/>
      <c r="B37" s="5" t="s">
        <v>43</v>
      </c>
      <c r="C37" s="8" t="s">
        <v>71</v>
      </c>
      <c r="D37" s="15">
        <v>5.8</v>
      </c>
      <c r="E37" s="3" t="s">
        <v>45</v>
      </c>
      <c r="F37" s="16"/>
      <c r="I37" s="10">
        <v>5.68</v>
      </c>
      <c r="J37" s="11">
        <v>5.6753</v>
      </c>
      <c r="K37" s="13">
        <f t="shared" si="1"/>
        <v>5.7888060000000001</v>
      </c>
      <c r="L37" s="13">
        <f t="shared" si="2"/>
        <v>5.79</v>
      </c>
    </row>
    <row r="38" spans="1:12" x14ac:dyDescent="0.3">
      <c r="A38" s="18"/>
      <c r="B38" s="5" t="s">
        <v>46</v>
      </c>
      <c r="C38" s="8" t="s">
        <v>72</v>
      </c>
      <c r="D38" s="15">
        <v>11.58</v>
      </c>
      <c r="E38" s="3" t="s">
        <v>45</v>
      </c>
      <c r="F38" s="16"/>
      <c r="I38" s="10">
        <v>11.35</v>
      </c>
      <c r="K38" s="13">
        <f t="shared" si="1"/>
        <v>0</v>
      </c>
      <c r="L38" s="13">
        <f t="shared" si="2"/>
        <v>0</v>
      </c>
    </row>
    <row r="39" spans="1:12" x14ac:dyDescent="0.3">
      <c r="A39" s="19"/>
      <c r="B39" s="6" t="s">
        <v>73</v>
      </c>
      <c r="C39" s="9">
        <v>18530</v>
      </c>
      <c r="D39" s="7">
        <f t="shared" si="0"/>
        <v>153.29</v>
      </c>
      <c r="E39" s="3" t="s">
        <v>24</v>
      </c>
      <c r="F39" s="16"/>
      <c r="I39" s="10">
        <v>150.28</v>
      </c>
      <c r="J39" s="11">
        <v>150.27700000000002</v>
      </c>
      <c r="K39" s="13">
        <f t="shared" si="1"/>
        <v>153.28254000000001</v>
      </c>
      <c r="L39" s="13">
        <f t="shared" si="2"/>
        <v>153.29</v>
      </c>
    </row>
    <row r="40" spans="1:12" x14ac:dyDescent="0.3">
      <c r="J40" s="14"/>
    </row>
    <row r="41" spans="1:12" hidden="1" x14ac:dyDescent="0.3">
      <c r="J41" s="14"/>
    </row>
    <row r="42" spans="1:12" hidden="1" x14ac:dyDescent="0.3">
      <c r="J42" s="14"/>
    </row>
    <row r="43" spans="1:12" hidden="1" x14ac:dyDescent="0.3">
      <c r="J43" s="14"/>
    </row>
    <row r="44" spans="1:12" hidden="1" x14ac:dyDescent="0.3">
      <c r="J44" s="14"/>
    </row>
    <row r="45" spans="1:12" hidden="1" x14ac:dyDescent="0.3">
      <c r="J45" s="14"/>
    </row>
    <row r="46" spans="1:12" hidden="1" x14ac:dyDescent="0.3">
      <c r="J46" s="14"/>
    </row>
    <row r="49" spans="10:10" hidden="1" x14ac:dyDescent="0.3">
      <c r="J49" s="14"/>
    </row>
    <row r="52" spans="10:10" hidden="1" x14ac:dyDescent="0.3">
      <c r="J52" s="14"/>
    </row>
    <row r="53" spans="10:10" hidden="1" x14ac:dyDescent="0.3">
      <c r="J53" s="14"/>
    </row>
    <row r="54" spans="10:10" hidden="1" x14ac:dyDescent="0.3">
      <c r="J54" s="14"/>
    </row>
    <row r="55" spans="10:10" hidden="1" x14ac:dyDescent="0.3">
      <c r="J55" s="14"/>
    </row>
    <row r="56" spans="10:10" hidden="1" x14ac:dyDescent="0.3">
      <c r="J56" s="14"/>
    </row>
    <row r="57" spans="10:10" hidden="1" x14ac:dyDescent="0.3">
      <c r="J57" s="14"/>
    </row>
    <row r="58" spans="10:10" hidden="1" x14ac:dyDescent="0.3">
      <c r="J58" s="14"/>
    </row>
    <row r="59" spans="10:10" hidden="1" x14ac:dyDescent="0.3">
      <c r="J59" s="14"/>
    </row>
    <row r="60" spans="10:10" hidden="1" x14ac:dyDescent="0.3">
      <c r="J60" s="14"/>
    </row>
    <row r="61" spans="10:10" hidden="1" x14ac:dyDescent="0.3">
      <c r="J61" s="14"/>
    </row>
    <row r="62" spans="10:10" hidden="1" x14ac:dyDescent="0.3">
      <c r="J62" s="14"/>
    </row>
    <row r="63" spans="10:10" hidden="1" x14ac:dyDescent="0.3">
      <c r="J63" s="14"/>
    </row>
    <row r="64" spans="10:10" hidden="1" x14ac:dyDescent="0.3">
      <c r="J64" s="14"/>
    </row>
    <row r="65" spans="10:10" hidden="1" x14ac:dyDescent="0.3">
      <c r="J65" s="14"/>
    </row>
    <row r="66" spans="10:10" hidden="1" x14ac:dyDescent="0.3">
      <c r="J66" s="14"/>
    </row>
    <row r="67" spans="10:10" hidden="1" x14ac:dyDescent="0.3">
      <c r="J67" s="14"/>
    </row>
    <row r="68" spans="10:10" hidden="1" x14ac:dyDescent="0.3">
      <c r="J68" s="14"/>
    </row>
    <row r="69" spans="10:10" hidden="1" x14ac:dyDescent="0.3">
      <c r="J69" s="14"/>
    </row>
    <row r="70" spans="10:10" hidden="1" x14ac:dyDescent="0.3">
      <c r="J70" s="14"/>
    </row>
    <row r="71" spans="10:10" hidden="1" x14ac:dyDescent="0.3">
      <c r="J71" s="14"/>
    </row>
    <row r="72" spans="10:10" hidden="1" x14ac:dyDescent="0.3">
      <c r="J72" s="14"/>
    </row>
    <row r="73" spans="10:10" hidden="1" x14ac:dyDescent="0.3">
      <c r="J73" s="14"/>
    </row>
    <row r="74" spans="10:10" hidden="1" x14ac:dyDescent="0.3">
      <c r="J74" s="14"/>
    </row>
    <row r="75" spans="10:10" hidden="1" x14ac:dyDescent="0.3">
      <c r="J75" s="14"/>
    </row>
    <row r="76" spans="10:10" hidden="1" x14ac:dyDescent="0.3">
      <c r="J76" s="14"/>
    </row>
    <row r="77" spans="10:10" hidden="1" x14ac:dyDescent="0.3">
      <c r="J77" s="14"/>
    </row>
    <row r="78" spans="10:10" hidden="1" x14ac:dyDescent="0.3">
      <c r="J78" s="14"/>
    </row>
    <row r="79" spans="10:10" hidden="1" x14ac:dyDescent="0.3">
      <c r="J79" s="14"/>
    </row>
    <row r="80" spans="10:10" hidden="1" x14ac:dyDescent="0.3">
      <c r="J80" s="14"/>
    </row>
    <row r="81" spans="10:10" hidden="1" x14ac:dyDescent="0.3">
      <c r="J81" s="14"/>
    </row>
    <row r="82" spans="10:10" hidden="1" x14ac:dyDescent="0.3">
      <c r="J82" s="14"/>
    </row>
    <row r="83" spans="10:10" hidden="1" x14ac:dyDescent="0.3">
      <c r="J83" s="14"/>
    </row>
    <row r="84" spans="10:10" hidden="1" x14ac:dyDescent="0.3">
      <c r="J84" s="14"/>
    </row>
    <row r="85" spans="10:10" hidden="1" x14ac:dyDescent="0.3">
      <c r="J85" s="14"/>
    </row>
    <row r="86" spans="10:10" hidden="1" x14ac:dyDescent="0.3">
      <c r="J86" s="14"/>
    </row>
    <row r="87" spans="10:10" hidden="1" x14ac:dyDescent="0.3">
      <c r="J87" s="14"/>
    </row>
    <row r="88" spans="10:10" hidden="1" x14ac:dyDescent="0.3">
      <c r="J88" s="14"/>
    </row>
    <row r="89" spans="10:10" hidden="1" x14ac:dyDescent="0.3">
      <c r="J89" s="14"/>
    </row>
    <row r="90" spans="10:10" hidden="1" x14ac:dyDescent="0.3">
      <c r="J90" s="14"/>
    </row>
    <row r="91" spans="10:10" hidden="1" x14ac:dyDescent="0.3">
      <c r="J91" s="14"/>
    </row>
    <row r="92" spans="10:10" hidden="1" x14ac:dyDescent="0.3">
      <c r="J92" s="14"/>
    </row>
    <row r="94" spans="10:10" hidden="1" x14ac:dyDescent="0.3">
      <c r="J94" s="14"/>
    </row>
    <row r="95" spans="10:10" hidden="1" x14ac:dyDescent="0.3">
      <c r="J95" s="14"/>
    </row>
    <row r="96" spans="10:10" hidden="1" x14ac:dyDescent="0.3">
      <c r="J96" s="14"/>
    </row>
    <row r="97" spans="10:10" hidden="1" x14ac:dyDescent="0.3">
      <c r="J97" s="14"/>
    </row>
    <row r="98" spans="10:10" hidden="1" x14ac:dyDescent="0.3">
      <c r="J98" s="14"/>
    </row>
    <row r="99" spans="10:10" hidden="1" x14ac:dyDescent="0.3">
      <c r="J99" s="14"/>
    </row>
    <row r="100" spans="10:10" hidden="1" x14ac:dyDescent="0.3">
      <c r="J100" s="14"/>
    </row>
    <row r="101" spans="10:10" hidden="1" x14ac:dyDescent="0.3">
      <c r="J101" s="14"/>
    </row>
    <row r="102" spans="10:10" hidden="1" x14ac:dyDescent="0.3">
      <c r="J102" s="14"/>
    </row>
    <row r="103" spans="10:10" hidden="1" x14ac:dyDescent="0.3">
      <c r="J103" s="14"/>
    </row>
    <row r="104" spans="10:10" hidden="1" x14ac:dyDescent="0.3">
      <c r="J104" s="14"/>
    </row>
    <row r="105" spans="10:10" hidden="1" x14ac:dyDescent="0.3">
      <c r="J105" s="14"/>
    </row>
    <row r="106" spans="10:10" hidden="1" x14ac:dyDescent="0.3">
      <c r="J106" s="14"/>
    </row>
    <row r="107" spans="10:10" hidden="1" x14ac:dyDescent="0.3">
      <c r="J107" s="14"/>
    </row>
    <row r="108" spans="10:10" hidden="1" x14ac:dyDescent="0.3">
      <c r="J108" s="14"/>
    </row>
    <row r="109" spans="10:10" hidden="1" x14ac:dyDescent="0.3">
      <c r="J109" s="14"/>
    </row>
    <row r="110" spans="10:10" hidden="1" x14ac:dyDescent="0.3">
      <c r="J110" s="14"/>
    </row>
    <row r="111" spans="10:10" hidden="1" x14ac:dyDescent="0.3">
      <c r="J111" s="14"/>
    </row>
    <row r="112" spans="10:10" hidden="1" x14ac:dyDescent="0.3">
      <c r="J112" s="14"/>
    </row>
    <row r="113" spans="10:10" hidden="1" x14ac:dyDescent="0.3">
      <c r="J113" s="14"/>
    </row>
    <row r="114" spans="10:10" hidden="1" x14ac:dyDescent="0.3">
      <c r="J114" s="14"/>
    </row>
    <row r="115" spans="10:10" hidden="1" x14ac:dyDescent="0.3">
      <c r="J115" s="14"/>
    </row>
    <row r="116" spans="10:10" hidden="1" x14ac:dyDescent="0.3">
      <c r="J116" s="14"/>
    </row>
    <row r="117" spans="10:10" hidden="1" x14ac:dyDescent="0.3">
      <c r="J117" s="14"/>
    </row>
    <row r="118" spans="10:10" hidden="1" x14ac:dyDescent="0.3">
      <c r="J118" s="14"/>
    </row>
    <row r="119" spans="10:10" hidden="1" x14ac:dyDescent="0.3">
      <c r="J119" s="14"/>
    </row>
    <row r="120" spans="10:10" hidden="1" x14ac:dyDescent="0.3">
      <c r="J120" s="14"/>
    </row>
    <row r="121" spans="10:10" hidden="1" x14ac:dyDescent="0.3">
      <c r="J121" s="14"/>
    </row>
    <row r="122" spans="10:10" hidden="1" x14ac:dyDescent="0.3">
      <c r="J122" s="14"/>
    </row>
    <row r="123" spans="10:10" hidden="1" x14ac:dyDescent="0.3">
      <c r="J123" s="14"/>
    </row>
    <row r="124" spans="10:10" hidden="1" x14ac:dyDescent="0.3">
      <c r="J124" s="14"/>
    </row>
    <row r="125" spans="10:10" hidden="1" x14ac:dyDescent="0.3">
      <c r="J125" s="14"/>
    </row>
    <row r="126" spans="10:10" hidden="1" x14ac:dyDescent="0.3">
      <c r="J126" s="14"/>
    </row>
    <row r="127" spans="10:10" hidden="1" x14ac:dyDescent="0.3">
      <c r="J127" s="14"/>
    </row>
    <row r="128" spans="10:10" hidden="1" x14ac:dyDescent="0.3">
      <c r="J128" s="14"/>
    </row>
    <row r="129" spans="10:10" hidden="1" x14ac:dyDescent="0.3">
      <c r="J129" s="14"/>
    </row>
    <row r="130" spans="10:10" hidden="1" x14ac:dyDescent="0.3">
      <c r="J130" s="14"/>
    </row>
    <row r="131" spans="10:10" hidden="1" x14ac:dyDescent="0.3">
      <c r="J131" s="14"/>
    </row>
    <row r="132" spans="10:10" hidden="1" x14ac:dyDescent="0.3">
      <c r="J132" s="14"/>
    </row>
    <row r="133" spans="10:10" hidden="1" x14ac:dyDescent="0.3">
      <c r="J133" s="14"/>
    </row>
    <row r="134" spans="10:10" hidden="1" x14ac:dyDescent="0.3">
      <c r="J134" s="14"/>
    </row>
    <row r="135" spans="10:10" hidden="1" x14ac:dyDescent="0.3">
      <c r="J135" s="14"/>
    </row>
    <row r="136" spans="10:10" hidden="1" x14ac:dyDescent="0.3">
      <c r="J136" s="14"/>
    </row>
    <row r="137" spans="10:10" hidden="1" x14ac:dyDescent="0.3">
      <c r="J137" s="14"/>
    </row>
    <row r="138" spans="10:10" hidden="1" x14ac:dyDescent="0.3">
      <c r="J138" s="14"/>
    </row>
    <row r="139" spans="10:10" hidden="1" x14ac:dyDescent="0.3">
      <c r="J139" s="14"/>
    </row>
    <row r="140" spans="10:10" hidden="1" x14ac:dyDescent="0.3">
      <c r="J140" s="14"/>
    </row>
    <row r="141" spans="10:10" hidden="1" x14ac:dyDescent="0.3">
      <c r="J141" s="14"/>
    </row>
    <row r="142" spans="10:10" hidden="1" x14ac:dyDescent="0.3">
      <c r="J142" s="14"/>
    </row>
    <row r="143" spans="10:10" hidden="1" x14ac:dyDescent="0.3">
      <c r="J143" s="14"/>
    </row>
    <row r="144" spans="10:10" hidden="1" x14ac:dyDescent="0.3">
      <c r="J144" s="14"/>
    </row>
    <row r="145" spans="10:10" hidden="1" x14ac:dyDescent="0.3">
      <c r="J145" s="14"/>
    </row>
    <row r="146" spans="10:10" hidden="1" x14ac:dyDescent="0.3">
      <c r="J146" s="14"/>
    </row>
    <row r="147" spans="10:10" hidden="1" x14ac:dyDescent="0.3">
      <c r="J147" s="14"/>
    </row>
    <row r="148" spans="10:10" hidden="1" x14ac:dyDescent="0.3">
      <c r="J148" s="14"/>
    </row>
    <row r="149" spans="10:10" hidden="1" x14ac:dyDescent="0.3">
      <c r="J149" s="14"/>
    </row>
    <row r="150" spans="10:10" hidden="1" x14ac:dyDescent="0.3">
      <c r="J150" s="14"/>
    </row>
    <row r="151" spans="10:10" hidden="1" x14ac:dyDescent="0.3">
      <c r="J151" s="14"/>
    </row>
    <row r="152" spans="10:10" hidden="1" x14ac:dyDescent="0.3">
      <c r="J152" s="14"/>
    </row>
    <row r="153" spans="10:10" hidden="1" x14ac:dyDescent="0.3">
      <c r="J153" s="14"/>
    </row>
    <row r="154" spans="10:10" hidden="1" x14ac:dyDescent="0.3">
      <c r="J154" s="14"/>
    </row>
    <row r="155" spans="10:10" hidden="1" x14ac:dyDescent="0.3">
      <c r="J155" s="14"/>
    </row>
    <row r="156" spans="10:10" hidden="1" x14ac:dyDescent="0.3">
      <c r="J156" s="14"/>
    </row>
    <row r="157" spans="10:10" hidden="1" x14ac:dyDescent="0.3">
      <c r="J157" s="14"/>
    </row>
    <row r="158" spans="10:10" hidden="1" x14ac:dyDescent="0.3">
      <c r="J158" s="14"/>
    </row>
    <row r="159" spans="10:10" hidden="1" x14ac:dyDescent="0.3">
      <c r="J159" s="14"/>
    </row>
    <row r="160" spans="10:10" hidden="1" x14ac:dyDescent="0.3">
      <c r="J160" s="14"/>
    </row>
    <row r="161" spans="10:10" hidden="1" x14ac:dyDescent="0.3">
      <c r="J161" s="14"/>
    </row>
    <row r="162" spans="10:10" hidden="1" x14ac:dyDescent="0.3">
      <c r="J162" s="14"/>
    </row>
    <row r="163" spans="10:10" hidden="1" x14ac:dyDescent="0.3">
      <c r="J163" s="14"/>
    </row>
    <row r="164" spans="10:10" hidden="1" x14ac:dyDescent="0.3">
      <c r="J164" s="14"/>
    </row>
    <row r="165" spans="10:10" hidden="1" x14ac:dyDescent="0.3">
      <c r="J165" s="14"/>
    </row>
    <row r="166" spans="10:10" hidden="1" x14ac:dyDescent="0.3">
      <c r="J166" s="14"/>
    </row>
    <row r="167" spans="10:10" hidden="1" x14ac:dyDescent="0.3">
      <c r="J167" s="14"/>
    </row>
    <row r="168" spans="10:10" hidden="1" x14ac:dyDescent="0.3">
      <c r="J168" s="14"/>
    </row>
    <row r="169" spans="10:10" hidden="1" x14ac:dyDescent="0.3">
      <c r="J169" s="14"/>
    </row>
    <row r="172" spans="10:10" hidden="1" x14ac:dyDescent="0.3">
      <c r="J172" s="14"/>
    </row>
    <row r="173" spans="10:10" hidden="1" x14ac:dyDescent="0.3">
      <c r="J173" s="14"/>
    </row>
    <row r="174" spans="10:10" hidden="1" x14ac:dyDescent="0.3">
      <c r="J174" s="14"/>
    </row>
    <row r="175" spans="10:10" hidden="1" x14ac:dyDescent="0.3">
      <c r="J175" s="14"/>
    </row>
    <row r="176" spans="10:10" hidden="1" x14ac:dyDescent="0.3">
      <c r="J176" s="14"/>
    </row>
    <row r="177" spans="10:10" hidden="1" x14ac:dyDescent="0.3">
      <c r="J177" s="14"/>
    </row>
    <row r="178" spans="10:10" hidden="1" x14ac:dyDescent="0.3">
      <c r="J178" s="14"/>
    </row>
    <row r="179" spans="10:10" hidden="1" x14ac:dyDescent="0.3">
      <c r="J179" s="14"/>
    </row>
    <row r="180" spans="10:10" hidden="1" x14ac:dyDescent="0.3">
      <c r="J180" s="14"/>
    </row>
    <row r="181" spans="10:10" hidden="1" x14ac:dyDescent="0.3">
      <c r="J181" s="14"/>
    </row>
    <row r="182" spans="10:10" hidden="1" x14ac:dyDescent="0.3">
      <c r="J182" s="14"/>
    </row>
    <row r="183" spans="10:10" hidden="1" x14ac:dyDescent="0.3">
      <c r="J183" s="14"/>
    </row>
    <row r="184" spans="10:10" hidden="1" x14ac:dyDescent="0.3">
      <c r="J184" s="14"/>
    </row>
    <row r="185" spans="10:10" hidden="1" x14ac:dyDescent="0.3">
      <c r="J185" s="14"/>
    </row>
    <row r="186" spans="10:10" hidden="1" x14ac:dyDescent="0.3">
      <c r="J186" s="14"/>
    </row>
    <row r="187" spans="10:10" hidden="1" x14ac:dyDescent="0.3">
      <c r="J187" s="14"/>
    </row>
    <row r="188" spans="10:10" hidden="1" x14ac:dyDescent="0.3">
      <c r="J188" s="14"/>
    </row>
    <row r="189" spans="10:10" hidden="1" x14ac:dyDescent="0.3">
      <c r="J189" s="14"/>
    </row>
    <row r="190" spans="10:10" hidden="1" x14ac:dyDescent="0.3">
      <c r="J190" s="14"/>
    </row>
    <row r="191" spans="10:10" hidden="1" x14ac:dyDescent="0.3">
      <c r="J191" s="14"/>
    </row>
    <row r="192" spans="10:10" hidden="1" x14ac:dyDescent="0.3">
      <c r="J192" s="14"/>
    </row>
    <row r="193" spans="10:10" hidden="1" x14ac:dyDescent="0.3">
      <c r="J193" s="14"/>
    </row>
    <row r="194" spans="10:10" hidden="1" x14ac:dyDescent="0.3">
      <c r="J194" s="14"/>
    </row>
    <row r="195" spans="10:10" hidden="1" x14ac:dyDescent="0.3">
      <c r="J195" s="14"/>
    </row>
    <row r="196" spans="10:10" hidden="1" x14ac:dyDescent="0.3">
      <c r="J196" s="14"/>
    </row>
    <row r="197" spans="10:10" hidden="1" x14ac:dyDescent="0.3">
      <c r="J197" s="14"/>
    </row>
    <row r="198" spans="10:10" hidden="1" x14ac:dyDescent="0.3">
      <c r="J198" s="14"/>
    </row>
    <row r="199" spans="10:10" hidden="1" x14ac:dyDescent="0.3">
      <c r="J199" s="14"/>
    </row>
    <row r="200" spans="10:10" hidden="1" x14ac:dyDescent="0.3">
      <c r="J200" s="14"/>
    </row>
    <row r="201" spans="10:10" hidden="1" x14ac:dyDescent="0.3">
      <c r="J201" s="14"/>
    </row>
    <row r="202" spans="10:10" hidden="1" x14ac:dyDescent="0.3">
      <c r="J202" s="14"/>
    </row>
    <row r="203" spans="10:10" hidden="1" x14ac:dyDescent="0.3">
      <c r="J203" s="14"/>
    </row>
    <row r="204" spans="10:10" hidden="1" x14ac:dyDescent="0.3">
      <c r="J204" s="14"/>
    </row>
    <row r="205" spans="10:10" hidden="1" x14ac:dyDescent="0.3">
      <c r="J205" s="14"/>
    </row>
    <row r="206" spans="10:10" hidden="1" x14ac:dyDescent="0.3">
      <c r="J206" s="14"/>
    </row>
    <row r="207" spans="10:10" hidden="1" x14ac:dyDescent="0.3">
      <c r="J207" s="14"/>
    </row>
    <row r="208" spans="10:10" hidden="1" x14ac:dyDescent="0.3">
      <c r="J208" s="14"/>
    </row>
    <row r="209" spans="10:10" hidden="1" x14ac:dyDescent="0.3">
      <c r="J209" s="14"/>
    </row>
    <row r="210" spans="10:10" hidden="1" x14ac:dyDescent="0.3">
      <c r="J210" s="14"/>
    </row>
    <row r="211" spans="10:10" hidden="1" x14ac:dyDescent="0.3">
      <c r="J211" s="14"/>
    </row>
    <row r="212" spans="10:10" hidden="1" x14ac:dyDescent="0.3">
      <c r="J212" s="14"/>
    </row>
    <row r="213" spans="10:10" hidden="1" x14ac:dyDescent="0.3">
      <c r="J213" s="14"/>
    </row>
  </sheetData>
  <sheetProtection selectLockedCells="1"/>
  <mergeCells count="12">
    <mergeCell ref="A33:A39"/>
    <mergeCell ref="A1:F1"/>
    <mergeCell ref="B3:C3"/>
    <mergeCell ref="B4:C4"/>
    <mergeCell ref="B5:C5"/>
    <mergeCell ref="B6:C6"/>
    <mergeCell ref="B7:C7"/>
    <mergeCell ref="B8:C8"/>
    <mergeCell ref="B9:C9"/>
    <mergeCell ref="B10:C10"/>
    <mergeCell ref="A13:A32"/>
    <mergeCell ref="E3:F4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16" ma:contentTypeDescription="Een nieuw document maken." ma:contentTypeScope="" ma:versionID="44967b0eb2e19e6dbe84f1b70e7db7bc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0f3e29ede1ea7bb8c431438b2a3edefc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BSN" minOccurs="0"/>
                <xsd:element ref="ns2:KVK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Adres" minOccurs="0"/>
                <xsd:element ref="ns2:Klant_x0020_Naam" minOccurs="0"/>
                <xsd:element ref="ns2:Klant_x0020_Plaats" minOccurs="0"/>
                <xsd:element ref="ns2:Klant_x0020_Postcode" minOccurs="0"/>
                <xsd:element ref="ns2:Soort_x0020_Correspondentie" minOccurs="0"/>
                <xsd:element ref="ns2:TaxCatchAll" minOccurs="0"/>
                <xsd:element ref="ns2:TaxCatchAllLabel" minOccurs="0"/>
                <xsd:element ref="ns2:BSN_x0020__x002f__x0020_KVK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BSN" ma:index="1" nillable="true" ma:displayName="BSN" ma:internalName="BSN0">
      <xsd:simpleType>
        <xsd:restriction base="dms:Text">
          <xsd:maxLength value="255"/>
        </xsd:restriction>
      </xsd:simpleType>
    </xsd:element>
    <xsd:element name="KVK" ma:index="2" nillable="true" ma:displayName="KVK" ma:internalName="KVK">
      <xsd:simpleType>
        <xsd:restriction base="dms:Text">
          <xsd:maxLength value="255"/>
        </xsd:restriction>
      </xsd:simpleType>
    </xsd:element>
    <xsd:element name="Datum_x0020_Document" ma:index="3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4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5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6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Naam" ma:index="8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Klant_x0020_Postcode" ma:index="10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Soort_x0020_Correspondentie" ma:index="1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TaxCatchAll" ma:index="16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SN_x0020__x002f__x0020_KVK" ma:index="18" nillable="true" ma:displayName="BSN / KVK" ma:hidden="true" ma:internalName="BSN_x0020__x002F__x0020_KVK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KVK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BSN xmlns="5717d259-d152-48e5-84f8-f49ff581c316" xsi:nil="true"/>
    <_ip_UnifiedCompliancePolicyProperties xmlns="http://schemas.microsoft.com/sharepoint/v3" xsi:nil="true"/>
    <Documentomschrijving xmlns="5717d259-d152-48e5-84f8-f49ff581c316" xsi:nil="true"/>
    <BSN_x0020__x002f__x0020_KVK xmlns="5717d259-d152-48e5-84f8-f49ff581c316" xsi:nil="true"/>
    <TaxCatchAll xmlns="5717d259-d152-48e5-84f8-f49ff581c316"/>
  </documentManagement>
</p:properties>
</file>

<file path=customXml/itemProps1.xml><?xml version="1.0" encoding="utf-8"?>
<ds:datastoreItem xmlns:ds="http://schemas.openxmlformats.org/officeDocument/2006/customXml" ds:itemID="{5AF36765-500D-493F-89A5-F129EBF4C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689AC9-D817-4CEE-958A-A2B4A591BD6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468B8E9-B760-4682-B249-D5244C763C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44BCB4-8EEB-4D62-BCCA-8DBB115C885D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Dings</dc:creator>
  <cp:keywords/>
  <dc:description/>
  <cp:lastModifiedBy>Gisele ten Cate-Hoogland</cp:lastModifiedBy>
  <cp:revision/>
  <dcterms:created xsi:type="dcterms:W3CDTF">2019-08-29T12:27:31Z</dcterms:created>
  <dcterms:modified xsi:type="dcterms:W3CDTF">2021-09-01T08:21:16Z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