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Projecten\Campus Sloterdijk\22489 Amsterdam Gatwick Fase 1\03 Inkoop\02 Verwerven en selecteren\Uitvraag adviesdiensten A&amp;T\Aanbestedingsdocumenten\Publiceren\"/>
    </mc:Choice>
  </mc:AlternateContent>
  <bookViews>
    <workbookView xWindow="0" yWindow="0" windowWidth="19200" windowHeight="7056"/>
  </bookViews>
  <sheets>
    <sheet name="Invulsheet" sheetId="2" r:id="rId1"/>
    <sheet name="Rekensheet Gatw (niet bewerken)" sheetId="3" r:id="rId2"/>
    <sheet name="Rekensheet Spar (niet bewerken)" sheetId="4" r:id="rId3"/>
  </sheets>
  <definedNames>
    <definedName name="_xlnm.Print_Area" localSheetId="0">Invulsheet!$A$1:$M$21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4" l="1"/>
  <c r="I23" i="4" s="1"/>
  <c r="C23" i="4"/>
  <c r="D23" i="4" s="1"/>
  <c r="H22" i="4"/>
  <c r="I22" i="4" s="1"/>
  <c r="C22" i="4"/>
  <c r="D22" i="4" s="1"/>
  <c r="H21" i="4"/>
  <c r="I21" i="4" s="1"/>
  <c r="C21" i="4"/>
  <c r="D21" i="4" s="1"/>
  <c r="H20" i="4"/>
  <c r="I20" i="4" s="1"/>
  <c r="C20" i="4"/>
  <c r="D20" i="4" s="1"/>
  <c r="H19" i="4"/>
  <c r="I19" i="4" s="1"/>
  <c r="C19" i="4"/>
  <c r="D19" i="4" s="1"/>
  <c r="H18" i="4"/>
  <c r="I18" i="4" s="1"/>
  <c r="C18" i="4"/>
  <c r="D18" i="4" s="1"/>
  <c r="H17" i="4"/>
  <c r="I17" i="4" s="1"/>
  <c r="C17" i="4"/>
  <c r="D17" i="4" s="1"/>
  <c r="C12" i="4"/>
  <c r="D12" i="4" s="1"/>
  <c r="C11" i="4"/>
  <c r="D11" i="4" s="1"/>
  <c r="C10" i="4"/>
  <c r="D10" i="4" s="1"/>
  <c r="C9" i="4"/>
  <c r="D9" i="4" s="1"/>
  <c r="C8" i="4"/>
  <c r="D8" i="4" s="1"/>
  <c r="C7" i="4"/>
  <c r="D7" i="4" s="1"/>
  <c r="C6" i="4"/>
  <c r="D6" i="4" s="1"/>
  <c r="D13" i="4" l="1"/>
  <c r="J11" i="2" s="1"/>
  <c r="D24" i="4"/>
  <c r="J12" i="2" s="1"/>
  <c r="I24" i="4"/>
  <c r="J14" i="2" s="1"/>
  <c r="M25" i="3"/>
  <c r="M24" i="3"/>
  <c r="N24" i="3" s="1"/>
  <c r="M23" i="3"/>
  <c r="N23" i="3" s="1"/>
  <c r="M22" i="3"/>
  <c r="N22" i="3" s="1"/>
  <c r="M21" i="3"/>
  <c r="N21" i="3" s="1"/>
  <c r="M20" i="3"/>
  <c r="N20" i="3" s="1"/>
  <c r="M19" i="3"/>
  <c r="N19" i="3" s="1"/>
  <c r="M18" i="3"/>
  <c r="N18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C25" i="3"/>
  <c r="D25" i="3" s="1"/>
  <c r="C24" i="3"/>
  <c r="D24" i="3" s="1"/>
  <c r="C23" i="3"/>
  <c r="D23" i="3" s="1"/>
  <c r="C22" i="3"/>
  <c r="D22" i="3" s="1"/>
  <c r="C21" i="3"/>
  <c r="D21" i="3" s="1"/>
  <c r="C20" i="3"/>
  <c r="D20" i="3" s="1"/>
  <c r="C19" i="3"/>
  <c r="D19" i="3" s="1"/>
  <c r="C18" i="3"/>
  <c r="D18" i="3" s="1"/>
  <c r="C7" i="3"/>
  <c r="D7" i="3" s="1"/>
  <c r="C13" i="3"/>
  <c r="D13" i="3" s="1"/>
  <c r="C12" i="3"/>
  <c r="D12" i="3" s="1"/>
  <c r="C11" i="3"/>
  <c r="D11" i="3" s="1"/>
  <c r="C10" i="3"/>
  <c r="D10" i="3" s="1"/>
  <c r="C9" i="3"/>
  <c r="D9" i="3" s="1"/>
  <c r="C8" i="3"/>
  <c r="D8" i="3" s="1"/>
  <c r="C6" i="3"/>
  <c r="D6" i="3" s="1"/>
  <c r="N25" i="3"/>
  <c r="AJ88" i="2"/>
  <c r="AN88" i="2"/>
  <c r="AN92" i="2"/>
  <c r="AF93" i="2"/>
  <c r="AJ93" i="2"/>
  <c r="AN93" i="2"/>
  <c r="AF95" i="2"/>
  <c r="AJ95" i="2"/>
  <c r="AN95" i="2"/>
  <c r="AN96" i="2"/>
  <c r="AN97" i="2"/>
  <c r="AN98" i="2"/>
  <c r="AN99" i="2"/>
  <c r="AF101" i="2"/>
  <c r="AJ101" i="2"/>
  <c r="AN101" i="2"/>
  <c r="AF79" i="2"/>
  <c r="J18" i="2" l="1"/>
  <c r="B27" i="4"/>
  <c r="N26" i="3"/>
  <c r="I15" i="2" s="1"/>
  <c r="D26" i="3"/>
  <c r="I12" i="2" s="1"/>
  <c r="I26" i="3"/>
  <c r="I13" i="2" s="1"/>
  <c r="D14" i="3"/>
  <c r="I11" i="2" s="1"/>
  <c r="AJ96" i="2"/>
  <c r="AF97" i="2"/>
  <c r="AF84" i="2"/>
  <c r="AF98" i="2"/>
  <c r="AJ98" i="2"/>
  <c r="AF99" i="2"/>
  <c r="AJ99" i="2"/>
  <c r="AF92" i="2"/>
  <c r="AJ92" i="2"/>
  <c r="AF96" i="2"/>
  <c r="AF82" i="2"/>
  <c r="AJ97" i="2"/>
  <c r="AF85" i="2"/>
  <c r="AF87" i="2"/>
  <c r="AF83" i="2"/>
  <c r="AN102" i="2"/>
  <c r="AF78" i="2"/>
  <c r="AF81" i="2"/>
  <c r="I17" i="2" l="1"/>
  <c r="I19" i="2" s="1"/>
  <c r="B29" i="3"/>
  <c r="AJ102" i="2"/>
  <c r="AF102" i="2"/>
  <c r="AF88" i="2"/>
  <c r="AD105" i="2" l="1"/>
</calcChain>
</file>

<file path=xl/sharedStrings.xml><?xml version="1.0" encoding="utf-8"?>
<sst xmlns="http://schemas.openxmlformats.org/spreadsheetml/2006/main" count="210" uniqueCount="48">
  <si>
    <t>Constructie</t>
  </si>
  <si>
    <t>Geotechniek</t>
  </si>
  <si>
    <t xml:space="preserve">Veiligheid &amp; Gezondheid </t>
  </si>
  <si>
    <t>Kostenadvies</t>
  </si>
  <si>
    <t>Installaties (o.a. Werktuigkunde, Elektrotechniek, ICT, Transport, Beveiliging)</t>
  </si>
  <si>
    <t>Technisch management</t>
  </si>
  <si>
    <t>0-meting en diagnoserapport</t>
  </si>
  <si>
    <t>architectuur en huisvesting door RVB zelf</t>
  </si>
  <si>
    <t>Bouwfysica, Duurzaamheid, Akoestiek, Brandveiligheid</t>
  </si>
  <si>
    <t>Vastgesteld IPvE (niet in de lijst?)</t>
  </si>
  <si>
    <t>Ambitiedocument</t>
  </si>
  <si>
    <t>Definitiedocument</t>
  </si>
  <si>
    <t>Vraagspecificatie</t>
  </si>
  <si>
    <t>Gunningsadvies</t>
  </si>
  <si>
    <t>Uren</t>
  </si>
  <si>
    <t>Uurtarief</t>
  </si>
  <si>
    <t>Totaal</t>
  </si>
  <si>
    <t>Totaal per product</t>
  </si>
  <si>
    <t>Bouwkundig adviseur</t>
  </si>
  <si>
    <t>Wat is het verschil tussen bouwkunde en constuctie? Ander specialist en avies?</t>
  </si>
  <si>
    <t>Totaal:</t>
  </si>
  <si>
    <t xml:space="preserve">Maakt het gunningsadvies onderdeel uit van de vast scope?
</t>
  </si>
  <si>
    <t>Datum van invullen</t>
  </si>
  <si>
    <t>Bijlage Inschrijvingsbiljet</t>
  </si>
  <si>
    <t>Product</t>
  </si>
  <si>
    <t xml:space="preserve">Capota:
Vastgesteld IPvE en Ambitiedocument staan niet afzonderlijk benoemd. Komt dit terug in 1 van de 4 projectfase-uren?
</t>
  </si>
  <si>
    <t>Gebouwscan en diagnoserapport</t>
  </si>
  <si>
    <t>Advieopdracht</t>
  </si>
  <si>
    <t>Naam Inschrijvende partij</t>
  </si>
  <si>
    <t>Technische adviesdiensten Programma Campus Sloterdijk te Amsterdam</t>
  </si>
  <si>
    <t>Projecten</t>
  </si>
  <si>
    <t>Gatwick (22490) en Spark (23343)</t>
  </si>
  <si>
    <t>Technisch inhoudelijke begeleiding van de aanbesteding</t>
  </si>
  <si>
    <t>Inschrijfprijs per  product Gatwick</t>
  </si>
  <si>
    <t>Inschrijfprijs per product Spark</t>
  </si>
  <si>
    <t>*Dezelfde uurtarieven opnemen in Staat van Verrekenprijzen</t>
  </si>
  <si>
    <t>n.v.t.</t>
  </si>
  <si>
    <t>Rekensheet adviesproducten Spark (23343)</t>
  </si>
  <si>
    <t xml:space="preserve">Niet bewerken. </t>
  </si>
  <si>
    <t>Rekensheet adviesproducten Gatwick (22490)</t>
  </si>
  <si>
    <t>Uitvraagdocument en gunningsadvies</t>
  </si>
  <si>
    <t>Uitvraagdocumenten en Technisch inhoudelijke begeleiding van de aanbesteding adviesdiensten Spark</t>
  </si>
  <si>
    <r>
      <t>Inschrijfprijs totaal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>opnemen in Staat van Verrekenprijzen en op Inschrijvingsbiljet</t>
    </r>
  </si>
  <si>
    <r>
      <t>Totale inschrijfprijs project Gatwick (22490)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>opnemen in Staat van Verrekenprijzen</t>
    </r>
  </si>
  <si>
    <r>
      <t>Totale inschrijfprijs project Spark (23343)</t>
    </r>
    <r>
      <rPr>
        <sz val="10"/>
        <color theme="1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>opnemen in Staat van Verrekenprijzen</t>
    </r>
  </si>
  <si>
    <t>Advies discipline</t>
  </si>
  <si>
    <t>Uurtarief per advies discipline</t>
  </si>
  <si>
    <r>
      <t xml:space="preserve">Uurtarief </t>
    </r>
    <r>
      <rPr>
        <b/>
        <sz val="10"/>
        <color rgb="FFFF0000"/>
        <rFont val="Calibri"/>
        <family val="2"/>
        <scheme val="minor"/>
      </rPr>
      <t>(in te vullen door Inschrijver)</t>
    </r>
    <r>
      <rPr>
        <b/>
        <sz val="10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</si>
</sst>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0" fillId="3" borderId="0" xfId="0" applyFont="1" applyFill="1" applyBorder="1"/>
    <xf numFmtId="0" fontId="3" fillId="3" borderId="2" xfId="0" applyFont="1" applyFill="1" applyBorder="1"/>
    <xf numFmtId="0" fontId="0" fillId="3" borderId="3" xfId="0" applyFont="1" applyFill="1" applyBorder="1"/>
    <xf numFmtId="0" fontId="1" fillId="3" borderId="3" xfId="0" applyFont="1" applyFill="1" applyBorder="1" applyAlignment="1"/>
    <xf numFmtId="0" fontId="2" fillId="3" borderId="4" xfId="0" applyFont="1" applyFill="1" applyBorder="1"/>
    <xf numFmtId="0" fontId="3" fillId="3" borderId="5" xfId="0" applyFont="1" applyFill="1" applyBorder="1"/>
    <xf numFmtId="0" fontId="0" fillId="3" borderId="0" xfId="0" applyFont="1" applyFill="1" applyBorder="1" applyAlignment="1">
      <alignment horizontal="left"/>
    </xf>
    <xf numFmtId="0" fontId="2" fillId="3" borderId="6" xfId="0" applyFont="1" applyFill="1" applyBorder="1"/>
    <xf numFmtId="14" fontId="1" fillId="3" borderId="0" xfId="0" applyNumberFormat="1" applyFont="1" applyFill="1" applyBorder="1" applyAlignment="1"/>
    <xf numFmtId="0" fontId="0" fillId="3" borderId="5" xfId="0" applyFont="1" applyFill="1" applyBorder="1"/>
    <xf numFmtId="0" fontId="1" fillId="3" borderId="3" xfId="0" applyFont="1" applyFill="1" applyBorder="1" applyAlignment="1">
      <alignment horizontal="left"/>
    </xf>
    <xf numFmtId="0" fontId="0" fillId="0" borderId="1" xfId="0" applyFont="1" applyBorder="1"/>
    <xf numFmtId="0" fontId="2" fillId="0" borderId="7" xfId="0" applyFont="1" applyBorder="1"/>
    <xf numFmtId="0" fontId="0" fillId="0" borderId="8" xfId="0" applyFont="1" applyBorder="1"/>
    <xf numFmtId="0" fontId="0" fillId="0" borderId="9" xfId="0" applyFont="1" applyFill="1" applyBorder="1"/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0" fillId="0" borderId="13" xfId="0" applyFont="1" applyBorder="1"/>
    <xf numFmtId="0" fontId="1" fillId="0" borderId="15" xfId="0" applyFont="1" applyBorder="1"/>
    <xf numFmtId="0" fontId="0" fillId="0" borderId="16" xfId="0" applyFont="1" applyBorder="1"/>
    <xf numFmtId="0" fontId="0" fillId="0" borderId="0" xfId="0" applyFont="1" applyAlignment="1">
      <alignment wrapText="1"/>
    </xf>
    <xf numFmtId="164" fontId="0" fillId="0" borderId="1" xfId="0" applyNumberFormat="1" applyFont="1" applyBorder="1"/>
    <xf numFmtId="164" fontId="0" fillId="0" borderId="11" xfId="0" applyNumberFormat="1" applyFont="1" applyBorder="1"/>
    <xf numFmtId="164" fontId="0" fillId="0" borderId="16" xfId="0" applyNumberFormat="1" applyFont="1" applyBorder="1"/>
    <xf numFmtId="164" fontId="0" fillId="0" borderId="13" xfId="0" applyNumberFormat="1" applyFont="1" applyBorder="1"/>
    <xf numFmtId="164" fontId="0" fillId="0" borderId="14" xfId="0" applyNumberFormat="1" applyFont="1" applyBorder="1"/>
    <xf numFmtId="164" fontId="2" fillId="0" borderId="0" xfId="0" applyNumberFormat="1" applyFont="1"/>
    <xf numFmtId="0" fontId="4" fillId="0" borderId="0" xfId="0" applyFont="1" applyAlignment="1">
      <alignment vertical="top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2" fillId="4" borderId="7" xfId="0" applyFont="1" applyFill="1" applyBorder="1"/>
    <xf numFmtId="0" fontId="0" fillId="4" borderId="8" xfId="0" applyFont="1" applyFill="1" applyBorder="1"/>
    <xf numFmtId="0" fontId="0" fillId="4" borderId="9" xfId="0" applyFont="1" applyFill="1" applyBorder="1"/>
    <xf numFmtId="0" fontId="1" fillId="4" borderId="10" xfId="0" applyFont="1" applyFill="1" applyBorder="1"/>
    <xf numFmtId="0" fontId="0" fillId="4" borderId="1" xfId="0" applyFont="1" applyFill="1" applyBorder="1"/>
    <xf numFmtId="164" fontId="0" fillId="4" borderId="1" xfId="0" applyNumberFormat="1" applyFont="1" applyFill="1" applyBorder="1"/>
    <xf numFmtId="164" fontId="0" fillId="4" borderId="11" xfId="0" applyNumberFormat="1" applyFont="1" applyFill="1" applyBorder="1"/>
    <xf numFmtId="0" fontId="1" fillId="4" borderId="10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 wrapText="1"/>
    </xf>
    <xf numFmtId="0" fontId="1" fillId="4" borderId="15" xfId="0" applyFont="1" applyFill="1" applyBorder="1"/>
    <xf numFmtId="0" fontId="0" fillId="4" borderId="16" xfId="0" applyFont="1" applyFill="1" applyBorder="1"/>
    <xf numFmtId="164" fontId="0" fillId="4" borderId="16" xfId="0" applyNumberFormat="1" applyFont="1" applyFill="1" applyBorder="1"/>
    <xf numFmtId="164" fontId="0" fillId="4" borderId="17" xfId="0" applyNumberFormat="1" applyFont="1" applyFill="1" applyBorder="1"/>
    <xf numFmtId="0" fontId="3" fillId="4" borderId="12" xfId="0" applyFont="1" applyFill="1" applyBorder="1" applyAlignment="1">
      <alignment vertical="center"/>
    </xf>
    <xf numFmtId="0" fontId="0" fillId="4" borderId="13" xfId="0" applyFont="1" applyFill="1" applyBorder="1"/>
    <xf numFmtId="164" fontId="0" fillId="4" borderId="13" xfId="0" applyNumberFormat="1" applyFont="1" applyFill="1" applyBorder="1"/>
    <xf numFmtId="164" fontId="0" fillId="4" borderId="14" xfId="0" applyNumberFormat="1" applyFont="1" applyFill="1" applyBorder="1"/>
    <xf numFmtId="0" fontId="0" fillId="0" borderId="0" xfId="0" applyAlignment="1">
      <alignment wrapText="1"/>
    </xf>
    <xf numFmtId="0" fontId="2" fillId="0" borderId="7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12" xfId="0" applyFont="1" applyFill="1" applyBorder="1" applyAlignment="1">
      <alignment vertical="center" wrapText="1"/>
    </xf>
    <xf numFmtId="0" fontId="0" fillId="0" borderId="0" xfId="0" applyAlignment="1"/>
    <xf numFmtId="0" fontId="0" fillId="0" borderId="8" xfId="0" applyFont="1" applyBorder="1" applyAlignment="1"/>
    <xf numFmtId="0" fontId="0" fillId="0" borderId="9" xfId="0" applyFont="1" applyFill="1" applyBorder="1" applyAlignment="1"/>
    <xf numFmtId="0" fontId="0" fillId="0" borderId="0" xfId="0" applyFont="1" applyAlignment="1"/>
    <xf numFmtId="0" fontId="0" fillId="0" borderId="1" xfId="0" applyFont="1" applyBorder="1" applyAlignment="1"/>
    <xf numFmtId="164" fontId="0" fillId="0" borderId="1" xfId="0" applyNumberFormat="1" applyFont="1" applyBorder="1" applyAlignment="1"/>
    <xf numFmtId="164" fontId="0" fillId="0" borderId="11" xfId="0" applyNumberFormat="1" applyFont="1" applyBorder="1" applyAlignment="1"/>
    <xf numFmtId="0" fontId="0" fillId="0" borderId="16" xfId="0" applyFont="1" applyBorder="1" applyAlignment="1"/>
    <xf numFmtId="0" fontId="0" fillId="0" borderId="13" xfId="0" applyFont="1" applyBorder="1" applyAlignment="1"/>
    <xf numFmtId="164" fontId="0" fillId="0" borderId="13" xfId="0" applyNumberFormat="1" applyFont="1" applyBorder="1" applyAlignment="1"/>
    <xf numFmtId="164" fontId="0" fillId="0" borderId="14" xfId="0" applyNumberFormat="1" applyFont="1" applyBorder="1" applyAlignment="1"/>
    <xf numFmtId="0" fontId="2" fillId="0" borderId="0" xfId="0" applyFont="1" applyAlignment="1"/>
    <xf numFmtId="164" fontId="2" fillId="0" borderId="0" xfId="0" applyNumberFormat="1" applyFont="1" applyAlignment="1"/>
    <xf numFmtId="0" fontId="0" fillId="0" borderId="0" xfId="0" applyFont="1" applyFill="1" applyBorder="1" applyAlignment="1"/>
    <xf numFmtId="16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0" xfId="0" applyFill="1" applyBorder="1" applyAlignment="1"/>
    <xf numFmtId="164" fontId="0" fillId="0" borderId="0" xfId="0" applyNumberFormat="1" applyFont="1" applyFill="1" applyBorder="1" applyAlignment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0" xfId="0" applyFont="1" applyBorder="1"/>
    <xf numFmtId="0" fontId="1" fillId="0" borderId="21" xfId="0" applyFont="1" applyBorder="1"/>
    <xf numFmtId="0" fontId="3" fillId="0" borderId="0" xfId="0" applyFont="1" applyBorder="1"/>
    <xf numFmtId="0" fontId="1" fillId="0" borderId="22" xfId="0" applyFont="1" applyBorder="1"/>
    <xf numFmtId="0" fontId="3" fillId="2" borderId="1" xfId="0" applyFont="1" applyFill="1" applyBorder="1" applyAlignment="1">
      <alignment horizontal="left" vertical="top"/>
    </xf>
    <xf numFmtId="165" fontId="3" fillId="2" borderId="1" xfId="0" applyNumberFormat="1" applyFont="1" applyFill="1" applyBorder="1" applyAlignment="1">
      <alignment horizontal="left" vertical="top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1" fillId="0" borderId="23" xfId="0" applyFont="1" applyBorder="1" applyAlignment="1">
      <alignment wrapText="1"/>
    </xf>
    <xf numFmtId="0" fontId="0" fillId="0" borderId="24" xfId="0" applyFont="1" applyBorder="1" applyAlignment="1"/>
    <xf numFmtId="164" fontId="0" fillId="0" borderId="24" xfId="0" applyNumberFormat="1" applyFont="1" applyBorder="1" applyAlignment="1"/>
    <xf numFmtId="164" fontId="0" fillId="0" borderId="25" xfId="0" applyNumberFormat="1" applyFont="1" applyBorder="1" applyAlignment="1"/>
    <xf numFmtId="0" fontId="3" fillId="0" borderId="26" xfId="0" applyFont="1" applyFill="1" applyBorder="1" applyAlignment="1">
      <alignment vertical="center" wrapText="1"/>
    </xf>
    <xf numFmtId="0" fontId="0" fillId="0" borderId="27" xfId="0" applyFont="1" applyBorder="1" applyAlignment="1"/>
    <xf numFmtId="164" fontId="0" fillId="0" borderId="27" xfId="0" applyNumberFormat="1" applyFont="1" applyBorder="1" applyAlignment="1"/>
    <xf numFmtId="164" fontId="0" fillId="0" borderId="28" xfId="0" applyNumberFormat="1" applyFont="1" applyBorder="1" applyAlignment="1"/>
    <xf numFmtId="0" fontId="3" fillId="0" borderId="26" xfId="0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0" fontId="8" fillId="0" borderId="13" xfId="0" applyFont="1" applyBorder="1"/>
    <xf numFmtId="0" fontId="0" fillId="0" borderId="20" xfId="0" applyFont="1" applyBorder="1"/>
    <xf numFmtId="0" fontId="0" fillId="0" borderId="22" xfId="0" applyFont="1" applyBorder="1"/>
    <xf numFmtId="0" fontId="0" fillId="0" borderId="14" xfId="0" applyFont="1" applyBorder="1"/>
    <xf numFmtId="165" fontId="1" fillId="0" borderId="1" xfId="0" applyNumberFormat="1" applyFont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1" fillId="3" borderId="0" xfId="0" applyFont="1" applyFill="1" applyBorder="1" applyAlignment="1">
      <alignment horizontal="left"/>
    </xf>
    <xf numFmtId="14" fontId="1" fillId="3" borderId="0" xfId="0" applyNumberFormat="1" applyFont="1" applyFill="1" applyBorder="1" applyAlignment="1">
      <alignment horizontal="left"/>
    </xf>
    <xf numFmtId="165" fontId="1" fillId="4" borderId="1" xfId="0" applyNumberFormat="1" applyFont="1" applyFill="1" applyBorder="1" applyAlignment="1">
      <alignment horizontal="center"/>
    </xf>
    <xf numFmtId="165" fontId="9" fillId="4" borderId="8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11" fillId="0" borderId="1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5"/>
  <sheetViews>
    <sheetView tabSelected="1" zoomScale="70" zoomScaleNormal="70" workbookViewId="0">
      <selection activeCell="I26" sqref="I26"/>
    </sheetView>
  </sheetViews>
  <sheetFormatPr defaultColWidth="8.6640625" defaultRowHeight="14.4" x14ac:dyDescent="0.3"/>
  <cols>
    <col min="1" max="1" width="3.44140625" style="2" customWidth="1"/>
    <col min="2" max="2" width="38.33203125" style="2" customWidth="1"/>
    <col min="3" max="3" width="20.109375" style="2" customWidth="1"/>
    <col min="4" max="6" width="4.5546875" style="2" customWidth="1"/>
    <col min="7" max="7" width="23.33203125" style="2" customWidth="1"/>
    <col min="8" max="8" width="48.109375" style="2" customWidth="1"/>
    <col min="9" max="10" width="20.5546875" style="2" customWidth="1"/>
    <col min="11" max="24" width="4.5546875" style="2" customWidth="1"/>
    <col min="25" max="25" width="2.33203125" style="2" customWidth="1"/>
    <col min="26" max="26" width="8.6640625" style="1"/>
    <col min="27" max="27" width="38.33203125" style="2" bestFit="1" customWidth="1"/>
    <col min="28" max="28" width="8.6640625" style="2"/>
    <col min="29" max="29" width="27.5546875" style="2" bestFit="1" customWidth="1"/>
    <col min="30" max="30" width="13.77734375" style="2" customWidth="1"/>
    <col min="31" max="31" width="8.44140625" style="2" bestFit="1" customWidth="1"/>
    <col min="32" max="32" width="22" style="2" customWidth="1"/>
    <col min="33" max="33" width="29" style="2" bestFit="1" customWidth="1"/>
    <col min="34" max="34" width="10.44140625" style="2" bestFit="1" customWidth="1"/>
    <col min="35" max="35" width="8.44140625" style="2" bestFit="1" customWidth="1"/>
    <col min="36" max="36" width="24.5546875" style="2" customWidth="1"/>
    <col min="37" max="37" width="27.5546875" style="2" bestFit="1" customWidth="1"/>
    <col min="38" max="38" width="10.44140625" style="2" bestFit="1" customWidth="1"/>
    <col min="39" max="39" width="8.44140625" style="2" bestFit="1" customWidth="1"/>
    <col min="40" max="40" width="16.44140625" style="2" customWidth="1"/>
    <col min="41" max="41" width="31.33203125" style="2" customWidth="1"/>
    <col min="42" max="16384" width="8.6640625" style="2"/>
  </cols>
  <sheetData>
    <row r="1" spans="1:26" ht="50.4" customHeight="1" x14ac:dyDescent="0.3">
      <c r="A1" s="34" t="s">
        <v>23</v>
      </c>
    </row>
    <row r="2" spans="1:26" x14ac:dyDescent="0.3">
      <c r="A2" s="5" t="s">
        <v>27</v>
      </c>
      <c r="B2" s="6"/>
      <c r="C2" s="14" t="s">
        <v>29</v>
      </c>
      <c r="D2" s="7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8"/>
    </row>
    <row r="3" spans="1:26" x14ac:dyDescent="0.3">
      <c r="A3" s="9" t="s">
        <v>30</v>
      </c>
      <c r="B3" s="4"/>
      <c r="C3" s="130" t="s">
        <v>31</v>
      </c>
      <c r="D3" s="130"/>
      <c r="E3" s="1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1"/>
    </row>
    <row r="4" spans="1:26" x14ac:dyDescent="0.3">
      <c r="A4" s="9" t="s">
        <v>22</v>
      </c>
      <c r="B4" s="4"/>
      <c r="C4" s="131"/>
      <c r="D4" s="131"/>
      <c r="E4" s="1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1"/>
    </row>
    <row r="5" spans="1:26" x14ac:dyDescent="0.3">
      <c r="A5" s="9" t="s">
        <v>28</v>
      </c>
      <c r="B5" s="4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11"/>
    </row>
    <row r="6" spans="1:26" x14ac:dyDescent="0.3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11"/>
    </row>
    <row r="7" spans="1:26" ht="15" thickBot="1" x14ac:dyDescent="0.35">
      <c r="E7" s="3"/>
      <c r="F7" s="3"/>
      <c r="G7" s="3"/>
      <c r="H7" s="3"/>
      <c r="I7" s="3"/>
      <c r="J7" s="3"/>
      <c r="K7" s="3"/>
      <c r="L7" s="3"/>
    </row>
    <row r="8" spans="1:26" x14ac:dyDescent="0.3">
      <c r="A8" s="86"/>
      <c r="B8" s="87"/>
      <c r="C8" s="87"/>
      <c r="D8" s="88"/>
      <c r="E8" s="89"/>
      <c r="F8" s="86"/>
      <c r="G8" s="87"/>
      <c r="H8" s="87"/>
      <c r="I8" s="87"/>
      <c r="J8" s="87"/>
      <c r="K8" s="112"/>
      <c r="L8" s="3"/>
    </row>
    <row r="9" spans="1:26" x14ac:dyDescent="0.3">
      <c r="A9" s="90"/>
      <c r="B9" s="91" t="s">
        <v>46</v>
      </c>
      <c r="C9" s="89"/>
      <c r="D9" s="92"/>
      <c r="E9" s="89"/>
      <c r="F9" s="90"/>
      <c r="G9" s="89"/>
      <c r="H9" s="89"/>
      <c r="I9" s="89"/>
      <c r="J9" s="89"/>
      <c r="K9" s="113"/>
      <c r="L9" s="3"/>
    </row>
    <row r="10" spans="1:26" ht="27.6" x14ac:dyDescent="0.3">
      <c r="A10" s="90"/>
      <c r="B10" s="93" t="s">
        <v>45</v>
      </c>
      <c r="C10" s="94" t="s">
        <v>47</v>
      </c>
      <c r="D10" s="92"/>
      <c r="E10" s="89"/>
      <c r="F10" s="90"/>
      <c r="G10" s="138" t="s">
        <v>24</v>
      </c>
      <c r="H10" s="139"/>
      <c r="I10" s="137" t="s">
        <v>33</v>
      </c>
      <c r="J10" s="137" t="s">
        <v>34</v>
      </c>
      <c r="K10" s="113"/>
      <c r="L10" s="3"/>
    </row>
    <row r="11" spans="1:26" x14ac:dyDescent="0.3">
      <c r="A11" s="90"/>
      <c r="B11" s="35" t="s">
        <v>5</v>
      </c>
      <c r="C11" s="132">
        <v>0</v>
      </c>
      <c r="D11" s="92"/>
      <c r="E11" s="89"/>
      <c r="F11" s="90"/>
      <c r="G11" s="126" t="s">
        <v>26</v>
      </c>
      <c r="H11" s="126"/>
      <c r="I11" s="115">
        <f>'Rekensheet Gatw (niet bewerken)'!D14</f>
        <v>0</v>
      </c>
      <c r="J11" s="115">
        <f>'Rekensheet Spar (niet bewerken)'!D13</f>
        <v>0</v>
      </c>
      <c r="K11" s="113"/>
      <c r="L11" s="3"/>
    </row>
    <row r="12" spans="1:26" x14ac:dyDescent="0.3">
      <c r="A12" s="90"/>
      <c r="B12" s="36" t="s">
        <v>18</v>
      </c>
      <c r="C12" s="132">
        <v>0</v>
      </c>
      <c r="D12" s="92"/>
      <c r="E12" s="89"/>
      <c r="F12" s="90"/>
      <c r="G12" s="126" t="s">
        <v>11</v>
      </c>
      <c r="H12" s="126"/>
      <c r="I12" s="115">
        <f>'Rekensheet Gatw (niet bewerken)'!D26</f>
        <v>0</v>
      </c>
      <c r="J12" s="115">
        <f>'Rekensheet Spar (niet bewerken)'!D24</f>
        <v>0</v>
      </c>
      <c r="K12" s="113"/>
      <c r="L12" s="3"/>
    </row>
    <row r="13" spans="1:26" x14ac:dyDescent="0.3">
      <c r="A13" s="90"/>
      <c r="B13" s="37" t="s">
        <v>3</v>
      </c>
      <c r="C13" s="132">
        <v>0</v>
      </c>
      <c r="D13" s="92"/>
      <c r="E13" s="89"/>
      <c r="F13" s="90"/>
      <c r="G13" s="126" t="s">
        <v>12</v>
      </c>
      <c r="H13" s="126"/>
      <c r="I13" s="115">
        <f>'Rekensheet Gatw (niet bewerken)'!I26</f>
        <v>0</v>
      </c>
      <c r="J13" s="116" t="s">
        <v>36</v>
      </c>
      <c r="K13" s="113"/>
      <c r="L13" s="3"/>
    </row>
    <row r="14" spans="1:26" ht="31.2" customHeight="1" x14ac:dyDescent="0.3">
      <c r="A14" s="90"/>
      <c r="B14" s="38" t="s">
        <v>8</v>
      </c>
      <c r="C14" s="132">
        <v>0</v>
      </c>
      <c r="D14" s="92"/>
      <c r="E14" s="89"/>
      <c r="F14" s="90"/>
      <c r="G14" s="127" t="s">
        <v>41</v>
      </c>
      <c r="H14" s="127"/>
      <c r="I14" s="116" t="s">
        <v>36</v>
      </c>
      <c r="J14" s="115">
        <f>'Rekensheet Spar (niet bewerken)'!I24</f>
        <v>0</v>
      </c>
      <c r="K14" s="113"/>
      <c r="L14" s="3"/>
    </row>
    <row r="15" spans="1:26" x14ac:dyDescent="0.3">
      <c r="A15" s="90"/>
      <c r="B15" s="37" t="s">
        <v>0</v>
      </c>
      <c r="C15" s="132">
        <v>0</v>
      </c>
      <c r="D15" s="92"/>
      <c r="E15" s="89"/>
      <c r="F15" s="90"/>
      <c r="G15" s="126" t="s">
        <v>32</v>
      </c>
      <c r="H15" s="126"/>
      <c r="I15" s="115">
        <f>'Rekensheet Gatw (niet bewerken)'!N26</f>
        <v>0</v>
      </c>
      <c r="J15" s="116" t="s">
        <v>36</v>
      </c>
      <c r="K15" s="113"/>
      <c r="L15" s="3"/>
    </row>
    <row r="16" spans="1:26" ht="28.2" thickBot="1" x14ac:dyDescent="0.35">
      <c r="A16" s="90"/>
      <c r="B16" s="38" t="s">
        <v>4</v>
      </c>
      <c r="C16" s="132">
        <v>0</v>
      </c>
      <c r="D16" s="92"/>
      <c r="E16" s="89"/>
      <c r="F16" s="90"/>
      <c r="G16" s="128"/>
      <c r="H16" s="129"/>
      <c r="I16" s="110"/>
      <c r="J16" s="117"/>
      <c r="K16" s="113"/>
      <c r="L16" s="3"/>
    </row>
    <row r="17" spans="1:12" x14ac:dyDescent="0.3">
      <c r="A17" s="90"/>
      <c r="B17" s="37" t="s">
        <v>1</v>
      </c>
      <c r="C17" s="132">
        <v>0</v>
      </c>
      <c r="D17" s="92"/>
      <c r="E17" s="89"/>
      <c r="F17" s="90"/>
      <c r="G17" s="119" t="s">
        <v>43</v>
      </c>
      <c r="H17" s="120"/>
      <c r="I17" s="133">
        <f>I11+I12+I13+I15</f>
        <v>0</v>
      </c>
      <c r="J17" s="118"/>
      <c r="K17" s="113"/>
      <c r="L17" s="3"/>
    </row>
    <row r="18" spans="1:12" x14ac:dyDescent="0.3">
      <c r="A18" s="90"/>
      <c r="B18" s="35" t="s">
        <v>2</v>
      </c>
      <c r="C18" s="132">
        <v>0</v>
      </c>
      <c r="D18" s="92"/>
      <c r="E18" s="89"/>
      <c r="F18" s="90"/>
      <c r="G18" s="121" t="s">
        <v>44</v>
      </c>
      <c r="H18" s="122"/>
      <c r="I18" s="116"/>
      <c r="J18" s="134">
        <f>J11+J12+J14</f>
        <v>0</v>
      </c>
      <c r="K18" s="113"/>
      <c r="L18" s="3"/>
    </row>
    <row r="19" spans="1:12" ht="15" thickBot="1" x14ac:dyDescent="0.35">
      <c r="A19" s="90"/>
      <c r="D19" s="92"/>
      <c r="E19" s="89"/>
      <c r="F19" s="90"/>
      <c r="G19" s="123" t="s">
        <v>42</v>
      </c>
      <c r="H19" s="124"/>
      <c r="I19" s="135">
        <f>I17+J18</f>
        <v>0</v>
      </c>
      <c r="J19" s="136"/>
      <c r="K19" s="113"/>
      <c r="L19" s="3"/>
    </row>
    <row r="20" spans="1:12" ht="15" thickBot="1" x14ac:dyDescent="0.35">
      <c r="A20" s="95"/>
      <c r="B20" s="140" t="s">
        <v>35</v>
      </c>
      <c r="C20" s="111"/>
      <c r="D20" s="97"/>
      <c r="E20" s="89"/>
      <c r="F20" s="95"/>
      <c r="G20" s="125"/>
      <c r="H20" s="125"/>
      <c r="I20" s="96"/>
      <c r="J20" s="96"/>
      <c r="K20" s="114"/>
      <c r="L20" s="3"/>
    </row>
    <row r="21" spans="1:12" x14ac:dyDescent="0.3">
      <c r="A21" s="98"/>
      <c r="B21" s="98"/>
      <c r="C21" s="98"/>
      <c r="D21" s="98"/>
      <c r="E21" s="89"/>
      <c r="F21" s="89"/>
      <c r="G21" s="91"/>
      <c r="H21" s="89"/>
      <c r="I21" s="89"/>
      <c r="J21" s="89"/>
      <c r="K21" s="3"/>
      <c r="L21" s="3"/>
    </row>
    <row r="22" spans="1:12" x14ac:dyDescent="0.3">
      <c r="E22" s="3"/>
      <c r="F22" s="3"/>
      <c r="G22" s="3"/>
      <c r="H22" s="3"/>
      <c r="I22" s="3"/>
      <c r="J22" s="3"/>
      <c r="K22" s="3"/>
      <c r="L22" s="3"/>
    </row>
    <row r="76" spans="29:41" ht="15" thickBot="1" x14ac:dyDescent="0.35"/>
    <row r="77" spans="29:41" ht="86.4" x14ac:dyDescent="0.3">
      <c r="AC77" s="16" t="s">
        <v>6</v>
      </c>
      <c r="AD77" s="17" t="s">
        <v>14</v>
      </c>
      <c r="AE77" s="17" t="s">
        <v>15</v>
      </c>
      <c r="AF77" s="18" t="s">
        <v>16</v>
      </c>
      <c r="AG77" s="39" t="s">
        <v>9</v>
      </c>
      <c r="AH77" s="40" t="s">
        <v>14</v>
      </c>
      <c r="AI77" s="40" t="s">
        <v>15</v>
      </c>
      <c r="AJ77" s="41" t="s">
        <v>16</v>
      </c>
      <c r="AK77" s="39" t="s">
        <v>10</v>
      </c>
      <c r="AL77" s="40" t="s">
        <v>14</v>
      </c>
      <c r="AM77" s="40" t="s">
        <v>15</v>
      </c>
      <c r="AN77" s="41" t="s">
        <v>16</v>
      </c>
      <c r="AO77" s="27" t="s">
        <v>25</v>
      </c>
    </row>
    <row r="78" spans="29:41" x14ac:dyDescent="0.3">
      <c r="AC78" s="19" t="s">
        <v>5</v>
      </c>
      <c r="AD78" s="15">
        <v>320</v>
      </c>
      <c r="AE78" s="28">
        <v>120</v>
      </c>
      <c r="AF78" s="29">
        <f>AE78*AD78</f>
        <v>38400</v>
      </c>
      <c r="AG78" s="42" t="s">
        <v>5</v>
      </c>
      <c r="AH78" s="43"/>
      <c r="AI78" s="44"/>
      <c r="AJ78" s="45"/>
      <c r="AK78" s="42" t="s">
        <v>5</v>
      </c>
      <c r="AL78" s="43"/>
      <c r="AM78" s="44"/>
      <c r="AN78" s="45"/>
    </row>
    <row r="79" spans="29:41" x14ac:dyDescent="0.3">
      <c r="AC79" s="20" t="s">
        <v>18</v>
      </c>
      <c r="AD79" s="15">
        <v>120</v>
      </c>
      <c r="AE79" s="28">
        <v>120</v>
      </c>
      <c r="AF79" s="29">
        <f>AE79*AD79</f>
        <v>14400</v>
      </c>
      <c r="AG79" s="46" t="s">
        <v>18</v>
      </c>
      <c r="AH79" s="43"/>
      <c r="AI79" s="44"/>
      <c r="AJ79" s="45"/>
      <c r="AK79" s="46" t="s">
        <v>18</v>
      </c>
      <c r="AL79" s="43"/>
      <c r="AM79" s="44"/>
      <c r="AN79" s="45"/>
      <c r="AO79" s="2" t="s">
        <v>7</v>
      </c>
    </row>
    <row r="80" spans="29:41" x14ac:dyDescent="0.3">
      <c r="AC80" s="21"/>
      <c r="AD80" s="15"/>
      <c r="AE80" s="28"/>
      <c r="AF80" s="29"/>
      <c r="AG80" s="47"/>
      <c r="AH80" s="43"/>
      <c r="AI80" s="44"/>
      <c r="AJ80" s="45"/>
      <c r="AK80" s="47"/>
      <c r="AL80" s="43"/>
      <c r="AM80" s="44"/>
      <c r="AN80" s="45"/>
    </row>
    <row r="81" spans="29:41" x14ac:dyDescent="0.3">
      <c r="AC81" s="21" t="s">
        <v>3</v>
      </c>
      <c r="AD81" s="15">
        <v>40</v>
      </c>
      <c r="AE81" s="28">
        <v>120</v>
      </c>
      <c r="AF81" s="29">
        <f>AE81*AD81</f>
        <v>4800</v>
      </c>
      <c r="AG81" s="47" t="s">
        <v>3</v>
      </c>
      <c r="AH81" s="43"/>
      <c r="AI81" s="44"/>
      <c r="AJ81" s="45"/>
      <c r="AK81" s="47" t="s">
        <v>3</v>
      </c>
      <c r="AL81" s="43"/>
      <c r="AM81" s="44"/>
      <c r="AN81" s="45"/>
    </row>
    <row r="82" spans="29:41" ht="27.6" x14ac:dyDescent="0.3">
      <c r="AC82" s="22" t="s">
        <v>8</v>
      </c>
      <c r="AD82" s="15">
        <v>160</v>
      </c>
      <c r="AE82" s="28">
        <v>120</v>
      </c>
      <c r="AF82" s="29">
        <f>AE82*AD82</f>
        <v>19200</v>
      </c>
      <c r="AG82" s="48" t="s">
        <v>8</v>
      </c>
      <c r="AH82" s="43"/>
      <c r="AI82" s="44"/>
      <c r="AJ82" s="45"/>
      <c r="AK82" s="48" t="s">
        <v>8</v>
      </c>
      <c r="AL82" s="43"/>
      <c r="AM82" s="44"/>
      <c r="AN82" s="45"/>
    </row>
    <row r="83" spans="29:41" ht="43.2" x14ac:dyDescent="0.3">
      <c r="AC83" s="21" t="s">
        <v>0</v>
      </c>
      <c r="AD83" s="15">
        <v>80</v>
      </c>
      <c r="AE83" s="28">
        <v>120</v>
      </c>
      <c r="AF83" s="29">
        <f>AE83*AD83</f>
        <v>9600</v>
      </c>
      <c r="AG83" s="47" t="s">
        <v>0</v>
      </c>
      <c r="AH83" s="43"/>
      <c r="AI83" s="44"/>
      <c r="AJ83" s="45"/>
      <c r="AK83" s="47" t="s">
        <v>0</v>
      </c>
      <c r="AL83" s="43"/>
      <c r="AM83" s="44"/>
      <c r="AN83" s="45"/>
      <c r="AO83" s="27" t="s">
        <v>19</v>
      </c>
    </row>
    <row r="84" spans="29:41" ht="41.4" x14ac:dyDescent="0.3">
      <c r="AC84" s="22" t="s">
        <v>4</v>
      </c>
      <c r="AD84" s="15">
        <v>320</v>
      </c>
      <c r="AE84" s="28">
        <v>120</v>
      </c>
      <c r="AF84" s="29">
        <f>AE84*AD84</f>
        <v>38400</v>
      </c>
      <c r="AG84" s="48" t="s">
        <v>4</v>
      </c>
      <c r="AH84" s="43"/>
      <c r="AI84" s="44"/>
      <c r="AJ84" s="45"/>
      <c r="AK84" s="48" t="s">
        <v>4</v>
      </c>
      <c r="AL84" s="43"/>
      <c r="AM84" s="44"/>
      <c r="AN84" s="45"/>
    </row>
    <row r="85" spans="29:41" x14ac:dyDescent="0.3">
      <c r="AC85" s="21" t="s">
        <v>1</v>
      </c>
      <c r="AD85" s="15">
        <v>40</v>
      </c>
      <c r="AE85" s="28">
        <v>120</v>
      </c>
      <c r="AF85" s="29">
        <f>AE85*AD85</f>
        <v>4800</v>
      </c>
      <c r="AG85" s="47" t="s">
        <v>1</v>
      </c>
      <c r="AH85" s="43"/>
      <c r="AI85" s="44"/>
      <c r="AJ85" s="45"/>
      <c r="AK85" s="47" t="s">
        <v>1</v>
      </c>
      <c r="AL85" s="43"/>
      <c r="AM85" s="44"/>
      <c r="AN85" s="45"/>
    </row>
    <row r="86" spans="29:41" x14ac:dyDescent="0.3">
      <c r="AC86" s="21"/>
      <c r="AD86" s="15"/>
      <c r="AE86" s="28"/>
      <c r="AF86" s="29"/>
      <c r="AG86" s="47"/>
      <c r="AH86" s="43"/>
      <c r="AI86" s="44"/>
      <c r="AJ86" s="45"/>
      <c r="AK86" s="47"/>
      <c r="AL86" s="43"/>
      <c r="AM86" s="44"/>
      <c r="AN86" s="45"/>
    </row>
    <row r="87" spans="29:41" ht="15" thickBot="1" x14ac:dyDescent="0.35">
      <c r="AC87" s="25" t="s">
        <v>2</v>
      </c>
      <c r="AD87" s="26">
        <v>40</v>
      </c>
      <c r="AE87" s="30">
        <v>120</v>
      </c>
      <c r="AF87" s="29">
        <f>AE87*AD87</f>
        <v>4800</v>
      </c>
      <c r="AG87" s="49" t="s">
        <v>2</v>
      </c>
      <c r="AH87" s="50"/>
      <c r="AI87" s="51"/>
      <c r="AJ87" s="52"/>
      <c r="AK87" s="49" t="s">
        <v>2</v>
      </c>
      <c r="AL87" s="50"/>
      <c r="AM87" s="51"/>
      <c r="AN87" s="52"/>
    </row>
    <row r="88" spans="29:41" ht="15" thickBot="1" x14ac:dyDescent="0.35">
      <c r="AC88" s="23" t="s">
        <v>17</v>
      </c>
      <c r="AD88" s="24"/>
      <c r="AE88" s="31"/>
      <c r="AF88" s="32">
        <f>SUM(AF78:AF87)</f>
        <v>134400</v>
      </c>
      <c r="AG88" s="53" t="s">
        <v>17</v>
      </c>
      <c r="AH88" s="54"/>
      <c r="AI88" s="55"/>
      <c r="AJ88" s="56">
        <f>SUM(AJ78:AJ87)</f>
        <v>0</v>
      </c>
      <c r="AK88" s="53" t="s">
        <v>17</v>
      </c>
      <c r="AL88" s="54"/>
      <c r="AM88" s="55"/>
      <c r="AN88" s="56">
        <f>SUM(AN78:AN87)</f>
        <v>0</v>
      </c>
    </row>
    <row r="90" spans="29:41" ht="15" thickBot="1" x14ac:dyDescent="0.35"/>
    <row r="91" spans="29:41" ht="43.2" x14ac:dyDescent="0.3">
      <c r="AC91" s="16" t="s">
        <v>11</v>
      </c>
      <c r="AD91" s="17" t="s">
        <v>14</v>
      </c>
      <c r="AE91" s="17" t="s">
        <v>15</v>
      </c>
      <c r="AF91" s="18" t="s">
        <v>16</v>
      </c>
      <c r="AG91" s="16" t="s">
        <v>12</v>
      </c>
      <c r="AH91" s="17" t="s">
        <v>14</v>
      </c>
      <c r="AI91" s="17" t="s">
        <v>15</v>
      </c>
      <c r="AJ91" s="18" t="s">
        <v>16</v>
      </c>
      <c r="AK91" s="16" t="s">
        <v>13</v>
      </c>
      <c r="AL91" s="17" t="s">
        <v>14</v>
      </c>
      <c r="AM91" s="17" t="s">
        <v>15</v>
      </c>
      <c r="AN91" s="18" t="s">
        <v>16</v>
      </c>
      <c r="AO91" s="27" t="s">
        <v>21</v>
      </c>
    </row>
    <row r="92" spans="29:41" x14ac:dyDescent="0.3">
      <c r="AC92" s="19" t="s">
        <v>5</v>
      </c>
      <c r="AD92" s="15">
        <v>480</v>
      </c>
      <c r="AE92" s="28">
        <v>120</v>
      </c>
      <c r="AF92" s="29">
        <f>AE92*AD92</f>
        <v>57600</v>
      </c>
      <c r="AG92" s="19" t="s">
        <v>5</v>
      </c>
      <c r="AH92" s="15">
        <v>640</v>
      </c>
      <c r="AI92" s="28">
        <v>120</v>
      </c>
      <c r="AJ92" s="29">
        <f>AI92*AH92</f>
        <v>76800</v>
      </c>
      <c r="AK92" s="19" t="s">
        <v>5</v>
      </c>
      <c r="AL92" s="15">
        <v>192</v>
      </c>
      <c r="AM92" s="28">
        <v>120</v>
      </c>
      <c r="AN92" s="29">
        <f>AM92*AL92</f>
        <v>23040</v>
      </c>
    </row>
    <row r="93" spans="29:41" x14ac:dyDescent="0.3">
      <c r="AC93" s="20" t="s">
        <v>18</v>
      </c>
      <c r="AD93" s="15">
        <v>160</v>
      </c>
      <c r="AE93" s="28">
        <v>120</v>
      </c>
      <c r="AF93" s="29">
        <f>AE93*AD93</f>
        <v>19200</v>
      </c>
      <c r="AG93" s="20" t="s">
        <v>18</v>
      </c>
      <c r="AH93" s="15">
        <v>240</v>
      </c>
      <c r="AI93" s="28">
        <v>120</v>
      </c>
      <c r="AJ93" s="29">
        <f>AI93*AH93</f>
        <v>28800</v>
      </c>
      <c r="AK93" s="20" t="s">
        <v>18</v>
      </c>
      <c r="AL93" s="15">
        <v>96</v>
      </c>
      <c r="AM93" s="28">
        <v>120</v>
      </c>
      <c r="AN93" s="29">
        <f>AM93*AL93</f>
        <v>11520</v>
      </c>
    </row>
    <row r="94" spans="29:41" x14ac:dyDescent="0.3">
      <c r="AC94" s="21"/>
      <c r="AD94" s="15"/>
      <c r="AE94" s="28"/>
      <c r="AF94" s="29"/>
      <c r="AG94" s="21"/>
      <c r="AH94" s="15"/>
      <c r="AI94" s="28"/>
      <c r="AJ94" s="29"/>
      <c r="AK94" s="21"/>
      <c r="AL94" s="15"/>
      <c r="AM94" s="28"/>
      <c r="AN94" s="29"/>
    </row>
    <row r="95" spans="29:41" x14ac:dyDescent="0.3">
      <c r="AC95" s="21" t="s">
        <v>3</v>
      </c>
      <c r="AD95" s="15">
        <v>80</v>
      </c>
      <c r="AE95" s="28">
        <v>120</v>
      </c>
      <c r="AF95" s="29">
        <f>AE95*AD95</f>
        <v>9600</v>
      </c>
      <c r="AG95" s="21" t="s">
        <v>3</v>
      </c>
      <c r="AH95" s="15">
        <v>80</v>
      </c>
      <c r="AI95" s="28">
        <v>120</v>
      </c>
      <c r="AJ95" s="29">
        <f>AI95*AH95</f>
        <v>9600</v>
      </c>
      <c r="AK95" s="21" t="s">
        <v>3</v>
      </c>
      <c r="AL95" s="15">
        <v>72</v>
      </c>
      <c r="AM95" s="28">
        <v>120</v>
      </c>
      <c r="AN95" s="29">
        <f>AM95*AL95</f>
        <v>8640</v>
      </c>
    </row>
    <row r="96" spans="29:41" ht="27.6" x14ac:dyDescent="0.3">
      <c r="AC96" s="22" t="s">
        <v>8</v>
      </c>
      <c r="AD96" s="15">
        <v>360</v>
      </c>
      <c r="AE96" s="28">
        <v>120</v>
      </c>
      <c r="AF96" s="29">
        <f>AE96*AD96</f>
        <v>43200</v>
      </c>
      <c r="AG96" s="22" t="s">
        <v>8</v>
      </c>
      <c r="AH96" s="15">
        <v>480</v>
      </c>
      <c r="AI96" s="28">
        <v>120</v>
      </c>
      <c r="AJ96" s="29">
        <f>AI96*AH96</f>
        <v>57600</v>
      </c>
      <c r="AK96" s="22" t="s">
        <v>8</v>
      </c>
      <c r="AL96" s="15">
        <v>144</v>
      </c>
      <c r="AM96" s="28">
        <v>120</v>
      </c>
      <c r="AN96" s="29">
        <f>AM96*AL96</f>
        <v>17280</v>
      </c>
    </row>
    <row r="97" spans="29:40" x14ac:dyDescent="0.3">
      <c r="AC97" s="21" t="s">
        <v>0</v>
      </c>
      <c r="AD97" s="15">
        <v>120</v>
      </c>
      <c r="AE97" s="28">
        <v>120</v>
      </c>
      <c r="AF97" s="29">
        <f>AE97*AD97</f>
        <v>14400</v>
      </c>
      <c r="AG97" s="21" t="s">
        <v>0</v>
      </c>
      <c r="AH97" s="15">
        <v>160</v>
      </c>
      <c r="AI97" s="28">
        <v>120</v>
      </c>
      <c r="AJ97" s="29">
        <f>AI97*AH97</f>
        <v>19200</v>
      </c>
      <c r="AK97" s="21" t="s">
        <v>0</v>
      </c>
      <c r="AL97" s="15">
        <v>48</v>
      </c>
      <c r="AM97" s="28">
        <v>120</v>
      </c>
      <c r="AN97" s="29">
        <f>AM97*AL97</f>
        <v>5760</v>
      </c>
    </row>
    <row r="98" spans="29:40" ht="41.4" x14ac:dyDescent="0.3">
      <c r="AC98" s="22" t="s">
        <v>4</v>
      </c>
      <c r="AD98" s="15">
        <v>480</v>
      </c>
      <c r="AE98" s="28">
        <v>120</v>
      </c>
      <c r="AF98" s="29">
        <f>AE98*AD98</f>
        <v>57600</v>
      </c>
      <c r="AG98" s="22" t="s">
        <v>4</v>
      </c>
      <c r="AH98" s="15">
        <v>640</v>
      </c>
      <c r="AI98" s="28">
        <v>120</v>
      </c>
      <c r="AJ98" s="29">
        <f>AI98*AH98</f>
        <v>76800</v>
      </c>
      <c r="AK98" s="22" t="s">
        <v>4</v>
      </c>
      <c r="AL98" s="15">
        <v>96</v>
      </c>
      <c r="AM98" s="28">
        <v>120</v>
      </c>
      <c r="AN98" s="29">
        <f>AM98*AL98</f>
        <v>11520</v>
      </c>
    </row>
    <row r="99" spans="29:40" x14ac:dyDescent="0.3">
      <c r="AC99" s="21" t="s">
        <v>1</v>
      </c>
      <c r="AD99" s="15">
        <v>40</v>
      </c>
      <c r="AE99" s="28">
        <v>120</v>
      </c>
      <c r="AF99" s="29">
        <f>AE99*AD99</f>
        <v>4800</v>
      </c>
      <c r="AG99" s="21" t="s">
        <v>1</v>
      </c>
      <c r="AH99" s="15">
        <v>80</v>
      </c>
      <c r="AI99" s="28">
        <v>120</v>
      </c>
      <c r="AJ99" s="29">
        <f>AI99*AH99</f>
        <v>9600</v>
      </c>
      <c r="AK99" s="21" t="s">
        <v>1</v>
      </c>
      <c r="AL99" s="15">
        <v>24</v>
      </c>
      <c r="AM99" s="28">
        <v>120</v>
      </c>
      <c r="AN99" s="29">
        <f>AM99*AL99</f>
        <v>2880</v>
      </c>
    </row>
    <row r="100" spans="29:40" x14ac:dyDescent="0.3">
      <c r="AC100" s="21"/>
      <c r="AD100" s="15"/>
      <c r="AE100" s="28"/>
      <c r="AF100" s="29"/>
      <c r="AG100" s="21"/>
      <c r="AH100" s="15"/>
      <c r="AI100" s="28"/>
      <c r="AJ100" s="29"/>
      <c r="AK100" s="21"/>
      <c r="AL100" s="15"/>
      <c r="AM100" s="28"/>
      <c r="AN100" s="29"/>
    </row>
    <row r="101" spans="29:40" ht="15" thickBot="1" x14ac:dyDescent="0.35">
      <c r="AC101" s="25" t="s">
        <v>2</v>
      </c>
      <c r="AD101" s="26">
        <v>40</v>
      </c>
      <c r="AE101" s="30">
        <v>120</v>
      </c>
      <c r="AF101" s="29">
        <f>AE101*AD101</f>
        <v>4800</v>
      </c>
      <c r="AG101" s="25" t="s">
        <v>2</v>
      </c>
      <c r="AH101" s="26">
        <v>80</v>
      </c>
      <c r="AI101" s="30">
        <v>120</v>
      </c>
      <c r="AJ101" s="29">
        <f>AI101*AH101</f>
        <v>9600</v>
      </c>
      <c r="AK101" s="25" t="s">
        <v>2</v>
      </c>
      <c r="AL101" s="15">
        <v>24</v>
      </c>
      <c r="AM101" s="30">
        <v>120</v>
      </c>
      <c r="AN101" s="29">
        <f>AM101*AL101</f>
        <v>2880</v>
      </c>
    </row>
    <row r="102" spans="29:40" ht="15" thickBot="1" x14ac:dyDescent="0.35">
      <c r="AC102" s="23" t="s">
        <v>17</v>
      </c>
      <c r="AD102" s="24"/>
      <c r="AE102" s="31"/>
      <c r="AF102" s="32">
        <f>SUM(AF92:AF101)</f>
        <v>211200</v>
      </c>
      <c r="AG102" s="23" t="s">
        <v>17</v>
      </c>
      <c r="AH102" s="24"/>
      <c r="AI102" s="31"/>
      <c r="AJ102" s="32">
        <f>SUM(AJ92:AJ101)</f>
        <v>288000</v>
      </c>
      <c r="AK102" s="23" t="s">
        <v>17</v>
      </c>
      <c r="AL102" s="24"/>
      <c r="AM102" s="31"/>
      <c r="AN102" s="32">
        <f>SUM(AN92:AN101)</f>
        <v>83520</v>
      </c>
    </row>
    <row r="105" spans="29:40" x14ac:dyDescent="0.3">
      <c r="AC105" s="1" t="s">
        <v>20</v>
      </c>
      <c r="AD105" s="33">
        <f>AF88+AF102+AJ102+AN102</f>
        <v>717120</v>
      </c>
    </row>
  </sheetData>
  <mergeCells count="13">
    <mergeCell ref="C3:D3"/>
    <mergeCell ref="C4:D4"/>
    <mergeCell ref="C5:M5"/>
    <mergeCell ref="G11:H11"/>
    <mergeCell ref="G12:H12"/>
    <mergeCell ref="G10:H10"/>
    <mergeCell ref="G19:H19"/>
    <mergeCell ref="G20:H20"/>
    <mergeCell ref="I19:J19"/>
    <mergeCell ref="G13:H13"/>
    <mergeCell ref="G14:H14"/>
    <mergeCell ref="G15:H15"/>
    <mergeCell ref="G16:H16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F11" sqref="F11"/>
    </sheetView>
  </sheetViews>
  <sheetFormatPr defaultRowHeight="14.4" x14ac:dyDescent="0.3"/>
  <cols>
    <col min="1" max="1" width="36.6640625" style="62" customWidth="1"/>
    <col min="2" max="2" width="14.21875" style="62" customWidth="1"/>
    <col min="3" max="3" width="14.33203125" style="62" customWidth="1"/>
    <col min="4" max="4" width="14.21875" style="62" customWidth="1"/>
    <col min="5" max="5" width="19.33203125" style="62" customWidth="1"/>
    <col min="6" max="6" width="36.77734375" style="57" customWidth="1"/>
    <col min="7" max="7" width="14.5546875" style="62" customWidth="1"/>
    <col min="8" max="8" width="14.21875" style="62" customWidth="1"/>
    <col min="9" max="9" width="14.33203125" style="62" customWidth="1"/>
    <col min="10" max="10" width="8.88671875" style="78"/>
    <col min="11" max="11" width="36.77734375" style="57" customWidth="1"/>
    <col min="12" max="12" width="14.33203125" style="62" customWidth="1"/>
    <col min="13" max="14" width="14.109375" style="62" customWidth="1"/>
    <col min="15" max="16384" width="8.88671875" style="62"/>
  </cols>
  <sheetData>
    <row r="1" spans="1:15" ht="23.4" x14ac:dyDescent="0.45">
      <c r="A1" s="100" t="s">
        <v>39</v>
      </c>
    </row>
    <row r="3" spans="1:15" ht="25.8" x14ac:dyDescent="0.5">
      <c r="A3" s="99" t="s">
        <v>38</v>
      </c>
    </row>
    <row r="4" spans="1:15" ht="15" thickBot="1" x14ac:dyDescent="0.35"/>
    <row r="5" spans="1:15" x14ac:dyDescent="0.3">
      <c r="A5" s="58" t="s">
        <v>6</v>
      </c>
      <c r="B5" s="63" t="s">
        <v>14</v>
      </c>
      <c r="C5" s="63" t="s">
        <v>15</v>
      </c>
      <c r="D5" s="64" t="s">
        <v>16</v>
      </c>
      <c r="E5" s="75"/>
      <c r="F5" s="80"/>
      <c r="G5" s="75"/>
      <c r="H5" s="75"/>
      <c r="I5" s="75"/>
      <c r="J5" s="75"/>
      <c r="K5" s="80"/>
      <c r="L5" s="75"/>
      <c r="M5" s="75"/>
      <c r="N5" s="75"/>
      <c r="O5" s="75"/>
    </row>
    <row r="6" spans="1:15" x14ac:dyDescent="0.3">
      <c r="A6" s="59" t="s">
        <v>5</v>
      </c>
      <c r="B6" s="66">
        <v>192</v>
      </c>
      <c r="C6" s="67">
        <f>Invulsheet!C11</f>
        <v>0</v>
      </c>
      <c r="D6" s="68">
        <f t="shared" ref="D6:D13" si="0">C6*B6</f>
        <v>0</v>
      </c>
      <c r="E6" s="76"/>
      <c r="F6" s="81"/>
      <c r="G6" s="75"/>
      <c r="H6" s="79"/>
      <c r="I6" s="79"/>
      <c r="J6" s="79"/>
      <c r="K6" s="81"/>
      <c r="L6" s="75"/>
      <c r="M6" s="79"/>
      <c r="N6" s="79"/>
      <c r="O6" s="75"/>
    </row>
    <row r="7" spans="1:15" x14ac:dyDescent="0.3">
      <c r="A7" s="20" t="s">
        <v>18</v>
      </c>
      <c r="B7" s="66">
        <v>72</v>
      </c>
      <c r="C7" s="67">
        <f>Invulsheet!C12</f>
        <v>0</v>
      </c>
      <c r="D7" s="68">
        <f t="shared" si="0"/>
        <v>0</v>
      </c>
      <c r="E7" s="76"/>
      <c r="F7" s="82"/>
      <c r="G7" s="75"/>
      <c r="H7" s="79"/>
      <c r="I7" s="79"/>
      <c r="J7" s="79"/>
      <c r="K7" s="82"/>
      <c r="L7" s="75"/>
      <c r="M7" s="79"/>
      <c r="N7" s="79"/>
      <c r="O7" s="75"/>
    </row>
    <row r="8" spans="1:15" x14ac:dyDescent="0.3">
      <c r="A8" s="22" t="s">
        <v>3</v>
      </c>
      <c r="B8" s="66">
        <v>24</v>
      </c>
      <c r="C8" s="67">
        <f>Invulsheet!C13</f>
        <v>0</v>
      </c>
      <c r="D8" s="68">
        <f t="shared" si="0"/>
        <v>0</v>
      </c>
      <c r="E8" s="76"/>
      <c r="F8" s="83"/>
      <c r="G8" s="75"/>
      <c r="H8" s="79"/>
      <c r="I8" s="79"/>
      <c r="J8" s="79"/>
      <c r="K8" s="83"/>
      <c r="L8" s="75"/>
      <c r="M8" s="79"/>
      <c r="N8" s="79"/>
      <c r="O8" s="75"/>
    </row>
    <row r="9" spans="1:15" ht="27.6" x14ac:dyDescent="0.3">
      <c r="A9" s="22" t="s">
        <v>8</v>
      </c>
      <c r="B9" s="66">
        <v>96</v>
      </c>
      <c r="C9" s="67">
        <f>Invulsheet!C14</f>
        <v>0</v>
      </c>
      <c r="D9" s="68">
        <f t="shared" si="0"/>
        <v>0</v>
      </c>
      <c r="E9" s="76"/>
      <c r="F9" s="83"/>
      <c r="G9" s="75"/>
      <c r="H9" s="79"/>
      <c r="I9" s="79"/>
      <c r="J9" s="79"/>
      <c r="K9" s="83"/>
      <c r="L9" s="75"/>
      <c r="M9" s="79"/>
      <c r="N9" s="79"/>
      <c r="O9" s="75"/>
    </row>
    <row r="10" spans="1:15" x14ac:dyDescent="0.3">
      <c r="A10" s="22" t="s">
        <v>0</v>
      </c>
      <c r="B10" s="66">
        <v>48</v>
      </c>
      <c r="C10" s="67">
        <f>Invulsheet!C15</f>
        <v>0</v>
      </c>
      <c r="D10" s="68">
        <f t="shared" si="0"/>
        <v>0</v>
      </c>
      <c r="E10" s="76"/>
      <c r="F10" s="83"/>
      <c r="G10" s="75"/>
      <c r="H10" s="79"/>
      <c r="I10" s="79"/>
      <c r="J10" s="79"/>
      <c r="K10" s="83"/>
      <c r="L10" s="75"/>
      <c r="M10" s="79"/>
      <c r="N10" s="79"/>
      <c r="O10" s="75"/>
    </row>
    <row r="11" spans="1:15" ht="27.6" x14ac:dyDescent="0.3">
      <c r="A11" s="22" t="s">
        <v>4</v>
      </c>
      <c r="B11" s="66">
        <v>192</v>
      </c>
      <c r="C11" s="67">
        <f>Invulsheet!C16</f>
        <v>0</v>
      </c>
      <c r="D11" s="68">
        <f t="shared" si="0"/>
        <v>0</v>
      </c>
      <c r="E11" s="76"/>
      <c r="F11" s="83"/>
      <c r="G11" s="75"/>
      <c r="H11" s="79"/>
      <c r="I11" s="79"/>
      <c r="J11" s="79"/>
      <c r="K11" s="83"/>
      <c r="L11" s="75"/>
      <c r="M11" s="79"/>
      <c r="N11" s="79"/>
      <c r="O11" s="75"/>
    </row>
    <row r="12" spans="1:15" x14ac:dyDescent="0.3">
      <c r="A12" s="22" t="s">
        <v>1</v>
      </c>
      <c r="B12" s="66">
        <v>24</v>
      </c>
      <c r="C12" s="67">
        <f>Invulsheet!C17</f>
        <v>0</v>
      </c>
      <c r="D12" s="68">
        <f t="shared" si="0"/>
        <v>0</v>
      </c>
      <c r="E12" s="76"/>
      <c r="F12" s="83"/>
      <c r="G12" s="75"/>
      <c r="H12" s="79"/>
      <c r="I12" s="79"/>
      <c r="J12" s="79"/>
      <c r="K12" s="83"/>
      <c r="L12" s="75"/>
      <c r="M12" s="79"/>
      <c r="N12" s="79"/>
      <c r="O12" s="75"/>
    </row>
    <row r="13" spans="1:15" ht="15" thickBot="1" x14ac:dyDescent="0.35">
      <c r="A13" s="60" t="s">
        <v>2</v>
      </c>
      <c r="B13" s="69">
        <v>24</v>
      </c>
      <c r="C13" s="67">
        <f>Invulsheet!C18</f>
        <v>0</v>
      </c>
      <c r="D13" s="68">
        <f t="shared" si="0"/>
        <v>0</v>
      </c>
      <c r="E13" s="76"/>
      <c r="F13" s="81"/>
      <c r="G13" s="75"/>
      <c r="H13" s="79"/>
      <c r="I13" s="79"/>
      <c r="J13" s="79"/>
      <c r="K13" s="81"/>
      <c r="L13" s="75"/>
      <c r="M13" s="79"/>
      <c r="N13" s="79"/>
      <c r="O13" s="75"/>
    </row>
    <row r="14" spans="1:15" ht="15" thickBot="1" x14ac:dyDescent="0.35">
      <c r="A14" s="61" t="s">
        <v>17</v>
      </c>
      <c r="B14" s="70"/>
      <c r="C14" s="71"/>
      <c r="D14" s="72">
        <f>SUM(D6:D13)</f>
        <v>0</v>
      </c>
      <c r="E14" s="76"/>
      <c r="F14" s="84"/>
      <c r="G14" s="75"/>
      <c r="H14" s="79"/>
      <c r="I14" s="79"/>
      <c r="J14" s="79"/>
      <c r="K14" s="84"/>
      <c r="L14" s="75"/>
      <c r="M14" s="79"/>
      <c r="N14" s="79"/>
      <c r="O14" s="75"/>
    </row>
    <row r="15" spans="1:15" x14ac:dyDescent="0.3">
      <c r="A15" s="27"/>
      <c r="B15" s="65"/>
      <c r="C15" s="65"/>
      <c r="D15" s="65"/>
      <c r="E15" s="77"/>
      <c r="F15" s="85"/>
      <c r="G15" s="75"/>
      <c r="H15" s="75"/>
      <c r="I15" s="75"/>
      <c r="J15" s="75"/>
      <c r="K15" s="85"/>
      <c r="L15" s="75"/>
      <c r="M15" s="75"/>
      <c r="N15" s="75"/>
      <c r="O15" s="75"/>
    </row>
    <row r="16" spans="1:15" ht="15" thickBot="1" x14ac:dyDescent="0.35">
      <c r="A16" s="27"/>
      <c r="B16" s="65"/>
      <c r="C16" s="65"/>
      <c r="D16" s="65"/>
      <c r="E16" s="77"/>
      <c r="F16" s="27"/>
      <c r="G16" s="65"/>
      <c r="H16" s="65"/>
      <c r="I16" s="65"/>
      <c r="J16" s="75"/>
      <c r="K16" s="27"/>
      <c r="L16" s="65"/>
      <c r="M16" s="65"/>
      <c r="N16" s="65"/>
      <c r="O16" s="65"/>
    </row>
    <row r="17" spans="1:15" x14ac:dyDescent="0.3">
      <c r="A17" s="58" t="s">
        <v>11</v>
      </c>
      <c r="B17" s="63" t="s">
        <v>14</v>
      </c>
      <c r="C17" s="63" t="s">
        <v>15</v>
      </c>
      <c r="D17" s="64" t="s">
        <v>16</v>
      </c>
      <c r="E17" s="75"/>
      <c r="F17" s="58" t="s">
        <v>12</v>
      </c>
      <c r="G17" s="63" t="s">
        <v>14</v>
      </c>
      <c r="H17" s="63" t="s">
        <v>15</v>
      </c>
      <c r="I17" s="64" t="s">
        <v>16</v>
      </c>
      <c r="J17" s="75"/>
      <c r="K17" s="58" t="s">
        <v>13</v>
      </c>
      <c r="L17" s="63" t="s">
        <v>14</v>
      </c>
      <c r="M17" s="63" t="s">
        <v>15</v>
      </c>
      <c r="N17" s="64" t="s">
        <v>16</v>
      </c>
      <c r="O17" s="75"/>
    </row>
    <row r="18" spans="1:15" x14ac:dyDescent="0.3">
      <c r="A18" s="59" t="s">
        <v>5</v>
      </c>
      <c r="B18" s="66">
        <v>480</v>
      </c>
      <c r="C18" s="67">
        <f>Invulsheet!C11</f>
        <v>0</v>
      </c>
      <c r="D18" s="68">
        <f t="shared" ref="D18:D25" si="1">C18*B18</f>
        <v>0</v>
      </c>
      <c r="E18" s="76"/>
      <c r="F18" s="59" t="s">
        <v>5</v>
      </c>
      <c r="G18" s="66">
        <v>480</v>
      </c>
      <c r="H18" s="67">
        <f>Invulsheet!C11</f>
        <v>0</v>
      </c>
      <c r="I18" s="68">
        <f t="shared" ref="I18:I25" si="2">H18*G18</f>
        <v>0</v>
      </c>
      <c r="J18" s="79"/>
      <c r="K18" s="59" t="s">
        <v>5</v>
      </c>
      <c r="L18" s="66">
        <v>288</v>
      </c>
      <c r="M18" s="67">
        <f>Invulsheet!C11</f>
        <v>0</v>
      </c>
      <c r="N18" s="68">
        <f t="shared" ref="N18:N25" si="3">M18*L18</f>
        <v>0</v>
      </c>
      <c r="O18" s="65"/>
    </row>
    <row r="19" spans="1:15" x14ac:dyDescent="0.3">
      <c r="A19" s="20" t="s">
        <v>18</v>
      </c>
      <c r="B19" s="66">
        <v>160</v>
      </c>
      <c r="C19" s="67">
        <f>Invulsheet!C12</f>
        <v>0</v>
      </c>
      <c r="D19" s="68">
        <f t="shared" si="1"/>
        <v>0</v>
      </c>
      <c r="E19" s="76"/>
      <c r="F19" s="20" t="s">
        <v>18</v>
      </c>
      <c r="G19" s="66">
        <v>240</v>
      </c>
      <c r="H19" s="67">
        <f>Invulsheet!C12</f>
        <v>0</v>
      </c>
      <c r="I19" s="68">
        <f t="shared" si="2"/>
        <v>0</v>
      </c>
      <c r="J19" s="79"/>
      <c r="K19" s="20" t="s">
        <v>18</v>
      </c>
      <c r="L19" s="66">
        <v>72</v>
      </c>
      <c r="M19" s="67">
        <f>Invulsheet!C12</f>
        <v>0</v>
      </c>
      <c r="N19" s="68">
        <f t="shared" si="3"/>
        <v>0</v>
      </c>
      <c r="O19" s="65"/>
    </row>
    <row r="20" spans="1:15" x14ac:dyDescent="0.3">
      <c r="A20" s="22" t="s">
        <v>3</v>
      </c>
      <c r="B20" s="66">
        <v>80</v>
      </c>
      <c r="C20" s="67">
        <f>Invulsheet!C13</f>
        <v>0</v>
      </c>
      <c r="D20" s="68">
        <f t="shared" si="1"/>
        <v>0</v>
      </c>
      <c r="E20" s="76"/>
      <c r="F20" s="22" t="s">
        <v>3</v>
      </c>
      <c r="G20" s="66">
        <v>80</v>
      </c>
      <c r="H20" s="67">
        <f>Invulsheet!C13</f>
        <v>0</v>
      </c>
      <c r="I20" s="68">
        <f t="shared" si="2"/>
        <v>0</v>
      </c>
      <c r="J20" s="79"/>
      <c r="K20" s="22" t="s">
        <v>3</v>
      </c>
      <c r="L20" s="66">
        <v>72</v>
      </c>
      <c r="M20" s="67">
        <f>Invulsheet!C13</f>
        <v>0</v>
      </c>
      <c r="N20" s="68">
        <f t="shared" si="3"/>
        <v>0</v>
      </c>
      <c r="O20" s="65"/>
    </row>
    <row r="21" spans="1:15" ht="27.6" x14ac:dyDescent="0.3">
      <c r="A21" s="22" t="s">
        <v>8</v>
      </c>
      <c r="B21" s="66">
        <v>360</v>
      </c>
      <c r="C21" s="67">
        <f>Invulsheet!C14</f>
        <v>0</v>
      </c>
      <c r="D21" s="68">
        <f t="shared" si="1"/>
        <v>0</v>
      </c>
      <c r="E21" s="76"/>
      <c r="F21" s="22" t="s">
        <v>8</v>
      </c>
      <c r="G21" s="66">
        <v>480</v>
      </c>
      <c r="H21" s="67">
        <f>Invulsheet!C14</f>
        <v>0</v>
      </c>
      <c r="I21" s="68">
        <f t="shared" si="2"/>
        <v>0</v>
      </c>
      <c r="J21" s="79"/>
      <c r="K21" s="22" t="s">
        <v>8</v>
      </c>
      <c r="L21" s="66">
        <v>144</v>
      </c>
      <c r="M21" s="67">
        <f>Invulsheet!C14</f>
        <v>0</v>
      </c>
      <c r="N21" s="68">
        <f t="shared" si="3"/>
        <v>0</v>
      </c>
      <c r="O21" s="65"/>
    </row>
    <row r="22" spans="1:15" x14ac:dyDescent="0.3">
      <c r="A22" s="22" t="s">
        <v>0</v>
      </c>
      <c r="B22" s="66">
        <v>120</v>
      </c>
      <c r="C22" s="67">
        <f>Invulsheet!C15</f>
        <v>0</v>
      </c>
      <c r="D22" s="68">
        <f t="shared" si="1"/>
        <v>0</v>
      </c>
      <c r="E22" s="76"/>
      <c r="F22" s="22" t="s">
        <v>0</v>
      </c>
      <c r="G22" s="66">
        <v>160</v>
      </c>
      <c r="H22" s="67">
        <f>Invulsheet!C15</f>
        <v>0</v>
      </c>
      <c r="I22" s="68">
        <f t="shared" si="2"/>
        <v>0</v>
      </c>
      <c r="J22" s="79"/>
      <c r="K22" s="22" t="s">
        <v>0</v>
      </c>
      <c r="L22" s="66">
        <v>72</v>
      </c>
      <c r="M22" s="67">
        <f>Invulsheet!C15</f>
        <v>0</v>
      </c>
      <c r="N22" s="68">
        <f t="shared" si="3"/>
        <v>0</v>
      </c>
      <c r="O22" s="65"/>
    </row>
    <row r="23" spans="1:15" ht="27.6" x14ac:dyDescent="0.3">
      <c r="A23" s="22" t="s">
        <v>4</v>
      </c>
      <c r="B23" s="66">
        <v>480</v>
      </c>
      <c r="C23" s="67">
        <f>Invulsheet!C16</f>
        <v>0</v>
      </c>
      <c r="D23" s="68">
        <f t="shared" si="1"/>
        <v>0</v>
      </c>
      <c r="E23" s="76"/>
      <c r="F23" s="22" t="s">
        <v>4</v>
      </c>
      <c r="G23" s="66">
        <v>640</v>
      </c>
      <c r="H23" s="67">
        <f>Invulsheet!C16</f>
        <v>0</v>
      </c>
      <c r="I23" s="68">
        <f t="shared" si="2"/>
        <v>0</v>
      </c>
      <c r="J23" s="79"/>
      <c r="K23" s="22" t="s">
        <v>4</v>
      </c>
      <c r="L23" s="66">
        <v>144</v>
      </c>
      <c r="M23" s="67">
        <f>Invulsheet!C16</f>
        <v>0</v>
      </c>
      <c r="N23" s="68">
        <f t="shared" si="3"/>
        <v>0</v>
      </c>
      <c r="O23" s="65"/>
    </row>
    <row r="24" spans="1:15" x14ac:dyDescent="0.3">
      <c r="A24" s="22" t="s">
        <v>1</v>
      </c>
      <c r="B24" s="66">
        <v>40</v>
      </c>
      <c r="C24" s="67">
        <f>Invulsheet!C17</f>
        <v>0</v>
      </c>
      <c r="D24" s="68">
        <f t="shared" si="1"/>
        <v>0</v>
      </c>
      <c r="E24" s="76"/>
      <c r="F24" s="22" t="s">
        <v>1</v>
      </c>
      <c r="G24" s="66">
        <v>80</v>
      </c>
      <c r="H24" s="67">
        <f>Invulsheet!C17</f>
        <v>0</v>
      </c>
      <c r="I24" s="68">
        <f t="shared" si="2"/>
        <v>0</v>
      </c>
      <c r="J24" s="79"/>
      <c r="K24" s="22" t="s">
        <v>1</v>
      </c>
      <c r="L24" s="66">
        <v>36</v>
      </c>
      <c r="M24" s="67">
        <f>Invulsheet!C17</f>
        <v>0</v>
      </c>
      <c r="N24" s="68">
        <f t="shared" si="3"/>
        <v>0</v>
      </c>
      <c r="O24" s="65"/>
    </row>
    <row r="25" spans="1:15" ht="15" thickBot="1" x14ac:dyDescent="0.35">
      <c r="A25" s="60" t="s">
        <v>2</v>
      </c>
      <c r="B25" s="69">
        <v>40</v>
      </c>
      <c r="C25" s="67">
        <f>Invulsheet!C18</f>
        <v>0</v>
      </c>
      <c r="D25" s="68">
        <f t="shared" si="1"/>
        <v>0</v>
      </c>
      <c r="E25" s="76"/>
      <c r="F25" s="60" t="s">
        <v>2</v>
      </c>
      <c r="G25" s="69">
        <v>80</v>
      </c>
      <c r="H25" s="67">
        <f>Invulsheet!C18</f>
        <v>0</v>
      </c>
      <c r="I25" s="68">
        <f t="shared" si="2"/>
        <v>0</v>
      </c>
      <c r="J25" s="79"/>
      <c r="K25" s="60" t="s">
        <v>2</v>
      </c>
      <c r="L25" s="66">
        <v>36</v>
      </c>
      <c r="M25" s="67">
        <f>Invulsheet!C18</f>
        <v>0</v>
      </c>
      <c r="N25" s="68">
        <f t="shared" si="3"/>
        <v>0</v>
      </c>
      <c r="O25" s="65"/>
    </row>
    <row r="26" spans="1:15" ht="15" thickBot="1" x14ac:dyDescent="0.35">
      <c r="A26" s="23" t="s">
        <v>17</v>
      </c>
      <c r="B26" s="70"/>
      <c r="C26" s="71"/>
      <c r="D26" s="72">
        <f>SUM(D18:D25)</f>
        <v>0</v>
      </c>
      <c r="E26" s="76"/>
      <c r="F26" s="61" t="s">
        <v>17</v>
      </c>
      <c r="G26" s="70"/>
      <c r="H26" s="71"/>
      <c r="I26" s="72">
        <f>SUM(I18:I25)</f>
        <v>0</v>
      </c>
      <c r="J26" s="79"/>
      <c r="K26" s="61" t="s">
        <v>17</v>
      </c>
      <c r="L26" s="70"/>
      <c r="M26" s="71"/>
      <c r="N26" s="72">
        <f>SUM(N18:N25)</f>
        <v>0</v>
      </c>
      <c r="O26" s="65"/>
    </row>
    <row r="27" spans="1:15" x14ac:dyDescent="0.3">
      <c r="A27" s="65"/>
      <c r="B27" s="65"/>
      <c r="C27" s="65"/>
      <c r="D27" s="65"/>
      <c r="E27" s="65"/>
      <c r="F27" s="27"/>
      <c r="G27" s="65"/>
      <c r="H27" s="65"/>
      <c r="I27" s="65"/>
      <c r="J27" s="75"/>
      <c r="K27" s="27"/>
      <c r="L27" s="65"/>
      <c r="M27" s="65"/>
      <c r="N27" s="65"/>
      <c r="O27" s="65"/>
    </row>
    <row r="28" spans="1:15" x14ac:dyDescent="0.3">
      <c r="A28" s="65"/>
      <c r="B28" s="65"/>
      <c r="C28" s="65"/>
      <c r="D28" s="65"/>
      <c r="E28" s="65"/>
      <c r="F28" s="27"/>
      <c r="G28" s="65"/>
      <c r="H28" s="65"/>
      <c r="I28" s="65"/>
      <c r="J28" s="75"/>
      <c r="K28" s="27"/>
      <c r="L28" s="65"/>
      <c r="M28" s="65"/>
      <c r="N28" s="65"/>
      <c r="O28" s="65"/>
    </row>
    <row r="29" spans="1:15" x14ac:dyDescent="0.3">
      <c r="A29" s="73" t="s">
        <v>20</v>
      </c>
      <c r="B29" s="74">
        <f>D14+D26+I26+N26</f>
        <v>0</v>
      </c>
      <c r="C29" s="65"/>
      <c r="D29" s="65"/>
      <c r="E29" s="65"/>
      <c r="F29" s="27"/>
      <c r="G29" s="65"/>
      <c r="H29" s="65"/>
      <c r="I29" s="65"/>
      <c r="J29" s="75"/>
      <c r="K29" s="27"/>
      <c r="L29" s="65"/>
      <c r="M29" s="65"/>
      <c r="N29" s="65"/>
      <c r="O29" s="65"/>
    </row>
  </sheetData>
  <sheetProtection algorithmName="SHA-512" hashValue="PPE8DSdBeqQqag0v9pgRcFfSaIg1ldRQXwGiwB/RW068yhWZWEvd3JhmSZhJIke38rUxGidp+K9uY4VbYXbtAg==" saltValue="NCS6O40o+FAdnF9++B1lr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C11" sqref="C11"/>
    </sheetView>
  </sheetViews>
  <sheetFormatPr defaultRowHeight="14.4" x14ac:dyDescent="0.3"/>
  <cols>
    <col min="1" max="1" width="36.6640625" style="62" customWidth="1"/>
    <col min="2" max="2" width="14.21875" style="62" customWidth="1"/>
    <col min="3" max="3" width="14.33203125" style="62" customWidth="1"/>
    <col min="4" max="4" width="14.21875" style="62" customWidth="1"/>
    <col min="5" max="5" width="19.33203125" style="62" customWidth="1"/>
    <col min="6" max="6" width="36.77734375" style="57" customWidth="1"/>
    <col min="7" max="7" width="14.5546875" style="62" customWidth="1"/>
    <col min="8" max="8" width="14.21875" style="62" customWidth="1"/>
    <col min="9" max="9" width="14.33203125" style="62" customWidth="1"/>
    <col min="10" max="10" width="8.88671875" style="78"/>
    <col min="11" max="16384" width="8.88671875" style="62"/>
  </cols>
  <sheetData>
    <row r="1" spans="1:11" ht="23.4" x14ac:dyDescent="0.45">
      <c r="A1" s="100" t="s">
        <v>37</v>
      </c>
    </row>
    <row r="3" spans="1:11" ht="25.8" x14ac:dyDescent="0.5">
      <c r="A3" s="99" t="s">
        <v>38</v>
      </c>
    </row>
    <row r="4" spans="1:11" ht="15" thickBot="1" x14ac:dyDescent="0.35"/>
    <row r="5" spans="1:11" x14ac:dyDescent="0.3">
      <c r="A5" s="58" t="s">
        <v>6</v>
      </c>
      <c r="B5" s="63" t="s">
        <v>14</v>
      </c>
      <c r="C5" s="63" t="s">
        <v>15</v>
      </c>
      <c r="D5" s="64" t="s">
        <v>16</v>
      </c>
      <c r="E5" s="75"/>
      <c r="F5" s="80"/>
      <c r="G5" s="75"/>
      <c r="H5" s="75"/>
      <c r="I5" s="75"/>
      <c r="J5" s="75"/>
      <c r="K5" s="75"/>
    </row>
    <row r="6" spans="1:11" x14ac:dyDescent="0.3">
      <c r="A6" s="59" t="s">
        <v>5</v>
      </c>
      <c r="B6" s="66">
        <v>96</v>
      </c>
      <c r="C6" s="67">
        <f>Invulsheet!C11</f>
        <v>0</v>
      </c>
      <c r="D6" s="68">
        <f t="shared" ref="D6:D12" si="0">C6*B6</f>
        <v>0</v>
      </c>
      <c r="E6" s="76"/>
      <c r="F6" s="81"/>
      <c r="G6" s="75"/>
      <c r="H6" s="79"/>
      <c r="I6" s="79"/>
      <c r="J6" s="79"/>
      <c r="K6" s="75"/>
    </row>
    <row r="7" spans="1:11" x14ac:dyDescent="0.3">
      <c r="A7" s="20" t="s">
        <v>18</v>
      </c>
      <c r="B7" s="66">
        <v>36</v>
      </c>
      <c r="C7" s="67">
        <f>Invulsheet!C12</f>
        <v>0</v>
      </c>
      <c r="D7" s="68">
        <f t="shared" si="0"/>
        <v>0</v>
      </c>
      <c r="E7" s="76"/>
      <c r="F7" s="82"/>
      <c r="G7" s="75"/>
      <c r="H7" s="79"/>
      <c r="I7" s="79"/>
      <c r="J7" s="79"/>
      <c r="K7" s="75"/>
    </row>
    <row r="8" spans="1:11" x14ac:dyDescent="0.3">
      <c r="A8" s="22" t="s">
        <v>3</v>
      </c>
      <c r="B8" s="66">
        <v>24</v>
      </c>
      <c r="C8" s="67">
        <f>Invulsheet!C13</f>
        <v>0</v>
      </c>
      <c r="D8" s="68">
        <f t="shared" si="0"/>
        <v>0</v>
      </c>
      <c r="E8" s="76"/>
      <c r="F8" s="83"/>
      <c r="G8" s="75"/>
      <c r="H8" s="79"/>
      <c r="I8" s="79"/>
      <c r="J8" s="79"/>
      <c r="K8" s="75"/>
    </row>
    <row r="9" spans="1:11" ht="27.6" x14ac:dyDescent="0.3">
      <c r="A9" s="22" t="s">
        <v>8</v>
      </c>
      <c r="B9" s="66">
        <v>48</v>
      </c>
      <c r="C9" s="67">
        <f>Invulsheet!C14</f>
        <v>0</v>
      </c>
      <c r="D9" s="68">
        <f t="shared" si="0"/>
        <v>0</v>
      </c>
      <c r="E9" s="76"/>
      <c r="F9" s="83"/>
      <c r="G9" s="75"/>
      <c r="H9" s="79"/>
      <c r="I9" s="79"/>
      <c r="J9" s="79"/>
      <c r="K9" s="75"/>
    </row>
    <row r="10" spans="1:11" x14ac:dyDescent="0.3">
      <c r="A10" s="22" t="s">
        <v>0</v>
      </c>
      <c r="B10" s="66">
        <v>24</v>
      </c>
      <c r="C10" s="67">
        <f>Invulsheet!C15</f>
        <v>0</v>
      </c>
      <c r="D10" s="68">
        <f t="shared" si="0"/>
        <v>0</v>
      </c>
      <c r="E10" s="76"/>
      <c r="F10" s="83"/>
      <c r="G10" s="75"/>
      <c r="H10" s="79"/>
      <c r="I10" s="79"/>
      <c r="J10" s="79"/>
      <c r="K10" s="75"/>
    </row>
    <row r="11" spans="1:11" ht="27.6" x14ac:dyDescent="0.3">
      <c r="A11" s="22" t="s">
        <v>4</v>
      </c>
      <c r="B11" s="66">
        <v>96</v>
      </c>
      <c r="C11" s="67">
        <f>Invulsheet!C16</f>
        <v>0</v>
      </c>
      <c r="D11" s="68">
        <f t="shared" si="0"/>
        <v>0</v>
      </c>
      <c r="E11" s="76"/>
      <c r="F11" s="83"/>
      <c r="G11" s="75"/>
      <c r="H11" s="79"/>
      <c r="I11" s="79"/>
      <c r="J11" s="79"/>
      <c r="K11" s="75"/>
    </row>
    <row r="12" spans="1:11" ht="15" thickBot="1" x14ac:dyDescent="0.35">
      <c r="A12" s="101" t="s">
        <v>2</v>
      </c>
      <c r="B12" s="102">
        <v>12</v>
      </c>
      <c r="C12" s="103">
        <f>Invulsheet!C17</f>
        <v>0</v>
      </c>
      <c r="D12" s="104">
        <f t="shared" si="0"/>
        <v>0</v>
      </c>
      <c r="E12" s="76"/>
      <c r="F12" s="83"/>
      <c r="G12" s="75"/>
      <c r="H12" s="79"/>
      <c r="I12" s="79"/>
      <c r="J12" s="79"/>
      <c r="K12" s="75"/>
    </row>
    <row r="13" spans="1:11" ht="15" thickBot="1" x14ac:dyDescent="0.35">
      <c r="A13" s="105" t="s">
        <v>17</v>
      </c>
      <c r="B13" s="106"/>
      <c r="C13" s="107"/>
      <c r="D13" s="108">
        <f>SUM(D6:D12)</f>
        <v>0</v>
      </c>
      <c r="E13" s="76"/>
      <c r="F13" s="84"/>
      <c r="G13" s="75"/>
      <c r="H13" s="79"/>
      <c r="I13" s="79"/>
      <c r="J13" s="79"/>
      <c r="K13" s="75"/>
    </row>
    <row r="14" spans="1:11" x14ac:dyDescent="0.3">
      <c r="A14" s="27"/>
      <c r="B14" s="65"/>
      <c r="C14" s="65"/>
      <c r="D14" s="65"/>
      <c r="E14" s="77"/>
      <c r="F14" s="85"/>
      <c r="G14" s="75"/>
      <c r="H14" s="75"/>
      <c r="I14" s="75"/>
      <c r="J14" s="75"/>
      <c r="K14" s="75"/>
    </row>
    <row r="15" spans="1:11" ht="15" thickBot="1" x14ac:dyDescent="0.35">
      <c r="A15" s="27"/>
      <c r="B15" s="65"/>
      <c r="C15" s="65"/>
      <c r="D15" s="65"/>
      <c r="E15" s="77"/>
      <c r="F15" s="27"/>
      <c r="G15" s="65"/>
      <c r="H15" s="65"/>
      <c r="I15" s="65"/>
      <c r="J15" s="75"/>
      <c r="K15" s="65"/>
    </row>
    <row r="16" spans="1:11" x14ac:dyDescent="0.3">
      <c r="A16" s="58" t="s">
        <v>11</v>
      </c>
      <c r="B16" s="63" t="s">
        <v>14</v>
      </c>
      <c r="C16" s="63" t="s">
        <v>15</v>
      </c>
      <c r="D16" s="64" t="s">
        <v>16</v>
      </c>
      <c r="E16" s="75"/>
      <c r="F16" s="58" t="s">
        <v>40</v>
      </c>
      <c r="G16" s="63" t="s">
        <v>14</v>
      </c>
      <c r="H16" s="63" t="s">
        <v>15</v>
      </c>
      <c r="I16" s="64" t="s">
        <v>16</v>
      </c>
      <c r="J16" s="75"/>
      <c r="K16" s="75"/>
    </row>
    <row r="17" spans="1:11" x14ac:dyDescent="0.3">
      <c r="A17" s="59" t="s">
        <v>5</v>
      </c>
      <c r="B17" s="66">
        <v>160</v>
      </c>
      <c r="C17" s="67">
        <f>Invulsheet!C11</f>
        <v>0</v>
      </c>
      <c r="D17" s="68">
        <f t="shared" ref="D17:D23" si="1">C17*B17</f>
        <v>0</v>
      </c>
      <c r="E17" s="76"/>
      <c r="F17" s="59" t="s">
        <v>5</v>
      </c>
      <c r="G17" s="66">
        <v>120</v>
      </c>
      <c r="H17" s="67">
        <f>Invulsheet!C11</f>
        <v>0</v>
      </c>
      <c r="I17" s="68">
        <f t="shared" ref="I17:I23" si="2">H17*G17</f>
        <v>0</v>
      </c>
      <c r="J17" s="79"/>
      <c r="K17" s="65"/>
    </row>
    <row r="18" spans="1:11" x14ac:dyDescent="0.3">
      <c r="A18" s="20" t="s">
        <v>18</v>
      </c>
      <c r="B18" s="66">
        <v>60</v>
      </c>
      <c r="C18" s="67">
        <f>Invulsheet!C12</f>
        <v>0</v>
      </c>
      <c r="D18" s="68">
        <f t="shared" si="1"/>
        <v>0</v>
      </c>
      <c r="E18" s="76"/>
      <c r="F18" s="20" t="s">
        <v>18</v>
      </c>
      <c r="G18" s="66">
        <v>40</v>
      </c>
      <c r="H18" s="67">
        <f>Invulsheet!C12</f>
        <v>0</v>
      </c>
      <c r="I18" s="68">
        <f t="shared" si="2"/>
        <v>0</v>
      </c>
      <c r="J18" s="79"/>
      <c r="K18" s="65"/>
    </row>
    <row r="19" spans="1:11" x14ac:dyDescent="0.3">
      <c r="A19" s="22" t="s">
        <v>3</v>
      </c>
      <c r="B19" s="66">
        <v>60</v>
      </c>
      <c r="C19" s="67">
        <f>Invulsheet!C13</f>
        <v>0</v>
      </c>
      <c r="D19" s="68">
        <f t="shared" si="1"/>
        <v>0</v>
      </c>
      <c r="E19" s="76"/>
      <c r="F19" s="22" t="s">
        <v>3</v>
      </c>
      <c r="G19" s="66">
        <v>40</v>
      </c>
      <c r="H19" s="67">
        <f>Invulsheet!C13</f>
        <v>0</v>
      </c>
      <c r="I19" s="68">
        <f t="shared" si="2"/>
        <v>0</v>
      </c>
      <c r="J19" s="79"/>
      <c r="K19" s="65"/>
    </row>
    <row r="20" spans="1:11" ht="27.6" x14ac:dyDescent="0.3">
      <c r="A20" s="22" t="s">
        <v>8</v>
      </c>
      <c r="B20" s="66">
        <v>180</v>
      </c>
      <c r="C20" s="67">
        <f>Invulsheet!C14</f>
        <v>0</v>
      </c>
      <c r="D20" s="68">
        <f t="shared" si="1"/>
        <v>0</v>
      </c>
      <c r="E20" s="76"/>
      <c r="F20" s="22" t="s">
        <v>8</v>
      </c>
      <c r="G20" s="66">
        <v>40</v>
      </c>
      <c r="H20" s="67">
        <f>Invulsheet!C14</f>
        <v>0</v>
      </c>
      <c r="I20" s="68">
        <f t="shared" si="2"/>
        <v>0</v>
      </c>
      <c r="J20" s="79"/>
      <c r="K20" s="65"/>
    </row>
    <row r="21" spans="1:11" x14ac:dyDescent="0.3">
      <c r="A21" s="22" t="s">
        <v>0</v>
      </c>
      <c r="B21" s="66">
        <v>60</v>
      </c>
      <c r="C21" s="67">
        <f>Invulsheet!C15</f>
        <v>0</v>
      </c>
      <c r="D21" s="68">
        <f t="shared" si="1"/>
        <v>0</v>
      </c>
      <c r="E21" s="76"/>
      <c r="F21" s="22" t="s">
        <v>0</v>
      </c>
      <c r="G21" s="66">
        <v>40</v>
      </c>
      <c r="H21" s="67">
        <f>Invulsheet!C15</f>
        <v>0</v>
      </c>
      <c r="I21" s="68">
        <f t="shared" si="2"/>
        <v>0</v>
      </c>
      <c r="J21" s="79"/>
      <c r="K21" s="65"/>
    </row>
    <row r="22" spans="1:11" ht="27.6" x14ac:dyDescent="0.3">
      <c r="A22" s="22" t="s">
        <v>4</v>
      </c>
      <c r="B22" s="66">
        <v>240</v>
      </c>
      <c r="C22" s="67">
        <f>Invulsheet!C16</f>
        <v>0</v>
      </c>
      <c r="D22" s="68">
        <f t="shared" si="1"/>
        <v>0</v>
      </c>
      <c r="E22" s="76"/>
      <c r="F22" s="22" t="s">
        <v>4</v>
      </c>
      <c r="G22" s="66">
        <v>60</v>
      </c>
      <c r="H22" s="67">
        <f>Invulsheet!C16</f>
        <v>0</v>
      </c>
      <c r="I22" s="68">
        <f t="shared" si="2"/>
        <v>0</v>
      </c>
      <c r="J22" s="79"/>
      <c r="K22" s="65"/>
    </row>
    <row r="23" spans="1:11" ht="15" thickBot="1" x14ac:dyDescent="0.35">
      <c r="A23" s="101" t="s">
        <v>2</v>
      </c>
      <c r="B23" s="102">
        <v>20</v>
      </c>
      <c r="C23" s="103">
        <f>Invulsheet!C17</f>
        <v>0</v>
      </c>
      <c r="D23" s="104">
        <f t="shared" si="1"/>
        <v>0</v>
      </c>
      <c r="E23" s="76"/>
      <c r="F23" s="101" t="s">
        <v>2</v>
      </c>
      <c r="G23" s="102">
        <v>20</v>
      </c>
      <c r="H23" s="103">
        <f>Invulsheet!C17</f>
        <v>0</v>
      </c>
      <c r="I23" s="104">
        <f t="shared" si="2"/>
        <v>0</v>
      </c>
      <c r="J23" s="79"/>
      <c r="K23" s="65"/>
    </row>
    <row r="24" spans="1:11" ht="15" thickBot="1" x14ac:dyDescent="0.35">
      <c r="A24" s="109" t="s">
        <v>17</v>
      </c>
      <c r="B24" s="106"/>
      <c r="C24" s="107"/>
      <c r="D24" s="108">
        <f>SUM(D17:D23)</f>
        <v>0</v>
      </c>
      <c r="E24" s="76"/>
      <c r="F24" s="105" t="s">
        <v>17</v>
      </c>
      <c r="G24" s="106"/>
      <c r="H24" s="107"/>
      <c r="I24" s="108">
        <f>SUM(I17:I23)</f>
        <v>0</v>
      </c>
      <c r="J24" s="79"/>
      <c r="K24" s="65"/>
    </row>
    <row r="25" spans="1:11" x14ac:dyDescent="0.3">
      <c r="A25" s="65"/>
      <c r="B25" s="65"/>
      <c r="C25" s="65"/>
      <c r="D25" s="65"/>
      <c r="E25" s="65"/>
      <c r="F25" s="27"/>
      <c r="G25" s="65"/>
      <c r="H25" s="65"/>
      <c r="I25" s="65"/>
      <c r="J25" s="75"/>
      <c r="K25" s="65"/>
    </row>
    <row r="26" spans="1:11" x14ac:dyDescent="0.3">
      <c r="A26" s="65"/>
      <c r="B26" s="65"/>
      <c r="C26" s="65"/>
      <c r="D26" s="65"/>
      <c r="E26" s="65"/>
      <c r="F26" s="27"/>
      <c r="G26" s="65"/>
      <c r="H26" s="65"/>
      <c r="I26" s="65"/>
      <c r="J26" s="75"/>
      <c r="K26" s="65"/>
    </row>
    <row r="27" spans="1:11" x14ac:dyDescent="0.3">
      <c r="A27" s="73" t="s">
        <v>20</v>
      </c>
      <c r="B27" s="74">
        <f>D13+D24+I24</f>
        <v>0</v>
      </c>
      <c r="C27" s="65"/>
      <c r="D27" s="65"/>
      <c r="E27" s="65"/>
      <c r="F27" s="27"/>
      <c r="G27" s="65"/>
      <c r="H27" s="65"/>
      <c r="I27" s="65"/>
      <c r="J27" s="75"/>
      <c r="K27" s="65"/>
    </row>
  </sheetData>
  <sheetProtection algorithmName="SHA-512" hashValue="TuVMHxLZbGQ2I6KgdFefbp1JCIVJNbwBlSA2Y9kO9XnnbJ2at+xYiA0ILFfzBV2mgS3Of7QRf8VsqpVVdHtIRQ==" saltValue="KbLdjfzmfvr2HACHbeNB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Invulsheet</vt:lpstr>
      <vt:lpstr>Rekensheet Gatw (niet bewerken)</vt:lpstr>
      <vt:lpstr>Rekensheet Spar (niet bewerken)</vt:lpstr>
      <vt:lpstr>Invulsheet!Afdrukbereik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Asseldonk, Jeroen van</dc:creator>
  <cp:lastModifiedBy>Capota, Lars</cp:lastModifiedBy>
  <dcterms:created xsi:type="dcterms:W3CDTF">2021-02-11T11:14:30Z</dcterms:created>
  <dcterms:modified xsi:type="dcterms:W3CDTF">2021-05-03T19:43:11Z</dcterms:modified>
</cp:coreProperties>
</file>