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terschaplimburg.sharepoint.com/sites/Inkoop/Zaken/Openbaar aanbesteden  2021-Z3257/"/>
    </mc:Choice>
  </mc:AlternateContent>
  <xr:revisionPtr revIDLastSave="642" documentId="13_ncr:1_{421E77CF-913B-42A3-A913-4B70B94B2333}" xr6:coauthVersionLast="46" xr6:coauthVersionMax="46" xr10:uidLastSave="{71A12A0A-4B4F-4D27-9A0E-A3C3A293D7D2}"/>
  <bookViews>
    <workbookView xWindow="22920" yWindow="-120" windowWidth="23280" windowHeight="12600" tabRatio="697" xr2:uid="{EC70516D-D8B3-4A24-986A-A3DD8E958CA3}"/>
  </bookViews>
  <sheets>
    <sheet name="Invul instructie" sheetId="1" r:id="rId1"/>
    <sheet name="Inschrijfprijs" sheetId="2" r:id="rId2"/>
    <sheet name="1. Stuksprijs pompen" sheetId="3" r:id="rId3"/>
    <sheet name="2. Preventief onderhoud" sheetId="7" r:id="rId4"/>
    <sheet name="3. Correctief onderhoud" sheetId="8" r:id="rId5"/>
    <sheet name="4. Uurtarieven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6" l="1"/>
  <c r="E8" i="6" l="1"/>
  <c r="F8" i="6" s="1"/>
  <c r="E9" i="6"/>
  <c r="F9" i="6" s="1"/>
  <c r="F10" i="6"/>
  <c r="E11" i="6"/>
  <c r="F11" i="6" s="1"/>
  <c r="E12" i="6"/>
  <c r="F12" i="6" s="1"/>
  <c r="E13" i="6"/>
  <c r="F13" i="6" s="1"/>
  <c r="E14" i="6"/>
  <c r="F14" i="6" s="1"/>
  <c r="E15" i="6"/>
  <c r="F15" i="6" s="1"/>
  <c r="E7" i="6"/>
  <c r="F7" i="6" s="1"/>
  <c r="F17" i="6" l="1"/>
  <c r="N23" i="8"/>
  <c r="M23" i="8"/>
  <c r="L23" i="8"/>
  <c r="K23" i="8"/>
  <c r="J23" i="8"/>
  <c r="I23" i="8"/>
  <c r="H23" i="8"/>
  <c r="G23" i="8"/>
  <c r="F23" i="8"/>
  <c r="E23" i="8"/>
  <c r="D23" i="8"/>
  <c r="C23" i="8"/>
  <c r="B23" i="8"/>
  <c r="D16" i="3"/>
  <c r="D17" i="3"/>
  <c r="D18" i="3"/>
  <c r="D19" i="3"/>
  <c r="D20" i="3"/>
  <c r="D21" i="3"/>
  <c r="D22" i="3"/>
  <c r="D23" i="3"/>
  <c r="D24" i="3"/>
  <c r="D25" i="3"/>
  <c r="D26" i="3"/>
  <c r="D28" i="3"/>
  <c r="D29" i="3"/>
  <c r="D30" i="3"/>
  <c r="D31" i="3"/>
  <c r="D32" i="3"/>
  <c r="D33" i="3"/>
  <c r="D34" i="3"/>
  <c r="D35" i="3"/>
  <c r="D15" i="3"/>
  <c r="D63" i="7"/>
  <c r="D62" i="7"/>
  <c r="D60" i="7"/>
  <c r="D59" i="7"/>
  <c r="D57" i="7"/>
  <c r="D56" i="7"/>
  <c r="D54" i="7"/>
  <c r="D53" i="7"/>
  <c r="D51" i="7"/>
  <c r="D50" i="7"/>
  <c r="D48" i="7"/>
  <c r="D47" i="7"/>
  <c r="D6" i="7"/>
  <c r="D8" i="7"/>
  <c r="D9" i="7"/>
  <c r="D11" i="7"/>
  <c r="D12" i="7"/>
  <c r="D14" i="7"/>
  <c r="D15" i="7"/>
  <c r="D17" i="7"/>
  <c r="D18" i="7"/>
  <c r="D20" i="7"/>
  <c r="D21" i="7"/>
  <c r="D23" i="7"/>
  <c r="D24" i="7"/>
  <c r="D26" i="7"/>
  <c r="D27" i="7"/>
  <c r="D29" i="7"/>
  <c r="D30" i="7"/>
  <c r="D32" i="7"/>
  <c r="D33" i="7"/>
  <c r="D35" i="7"/>
  <c r="D36" i="7"/>
  <c r="D38" i="7"/>
  <c r="D39" i="7"/>
  <c r="D41" i="7"/>
  <c r="D42" i="7"/>
  <c r="D44" i="7"/>
  <c r="D45" i="7"/>
  <c r="D5" i="7"/>
  <c r="D6" i="3"/>
  <c r="D7" i="3"/>
  <c r="D8" i="3"/>
  <c r="D9" i="3"/>
  <c r="D10" i="3"/>
  <c r="D5" i="3"/>
  <c r="B25" i="8" l="1"/>
  <c r="B26" i="8" s="1"/>
  <c r="B5" i="2" s="1"/>
  <c r="B6" i="2"/>
  <c r="D37" i="3"/>
  <c r="D65" i="7"/>
  <c r="D66" i="7" s="1"/>
  <c r="B4" i="2" s="1"/>
  <c r="D11" i="3"/>
  <c r="D39" i="3" l="1"/>
  <c r="B3" i="2" s="1"/>
  <c r="B8" i="2" s="1"/>
  <c r="B12" i="2" l="1"/>
</calcChain>
</file>

<file path=xl/sharedStrings.xml><?xml version="1.0" encoding="utf-8"?>
<sst xmlns="http://schemas.openxmlformats.org/spreadsheetml/2006/main" count="305" uniqueCount="127">
  <si>
    <t>Pomp 1A; standalone pomp 250 m3</t>
  </si>
  <si>
    <t>Aantal</t>
  </si>
  <si>
    <t>Totaal</t>
  </si>
  <si>
    <t>Pomp 1C; standalone pomp 1250 m3</t>
  </si>
  <si>
    <t>Pomp 2A; tractorgedreven pomp 250 m3</t>
  </si>
  <si>
    <t>Pomp 2C; tractorgedreven pomp 1250 m3</t>
  </si>
  <si>
    <t>Uitvoeren van één jaarlijkse onderhoudsinspectie</t>
  </si>
  <si>
    <t>Waaier</t>
  </si>
  <si>
    <t>Pomphuis</t>
  </si>
  <si>
    <t>Vacuümsysteem</t>
  </si>
  <si>
    <t>Filters</t>
  </si>
  <si>
    <t>Oliën</t>
  </si>
  <si>
    <t>Tandriem</t>
  </si>
  <si>
    <t>Druppellader</t>
  </si>
  <si>
    <t>Binnenverlichting</t>
  </si>
  <si>
    <t>Massaschakelaar</t>
  </si>
  <si>
    <t>TMX systeem</t>
  </si>
  <si>
    <t>Uurtarief monteurs ten aanzien van correctief onderhoud van de pompen.</t>
  </si>
  <si>
    <t>Storing/calamiteit</t>
  </si>
  <si>
    <t>Fictieve Aantal</t>
  </si>
  <si>
    <t>Eenheid</t>
  </si>
  <si>
    <t>Uurtarief junior monteur kantooruren</t>
  </si>
  <si>
    <t>uur</t>
  </si>
  <si>
    <t>Uurtarief senior monteur kantooruren</t>
  </si>
  <si>
    <t>Uurtarief junior monteur buiten kantooruren</t>
  </si>
  <si>
    <t>Uurtarief senior monteur buiten kantooruren</t>
  </si>
  <si>
    <t>kantooruren = 7:00 tot 19:00</t>
  </si>
  <si>
    <t>buiten kantooruren = 19:00 tot 7:00</t>
  </si>
  <si>
    <t>Uurtarief junior monteur feestdagen</t>
  </si>
  <si>
    <t>Uurtarief senior monteur feestdagen</t>
  </si>
  <si>
    <t>Uurtarief junior monteur weekend</t>
  </si>
  <si>
    <t>Uurtarief senior monteur weekend</t>
  </si>
  <si>
    <t>INVUL INSTRUCTIE:</t>
  </si>
  <si>
    <t>Inschrijver dient het prijzenblad zowel in Excel als ondertekend in PDF in te dienen.</t>
  </si>
  <si>
    <t>NAAM INSCHRIJVER</t>
  </si>
  <si>
    <t>DATUM:</t>
  </si>
  <si>
    <t>NAAM ONDERTEKENAAR</t>
  </si>
  <si>
    <t>HANDTEKENING:</t>
  </si>
  <si>
    <t>BIJLAGE 2 - Prijzenblad</t>
  </si>
  <si>
    <t xml:space="preserve">Bijlage behorende bij de aanbesteding voor het leveren en onderhouden van pompen </t>
  </si>
  <si>
    <t>Zaaknummer: 2021-Z3257</t>
  </si>
  <si>
    <t xml:space="preserve">Zoals opgenomen in de aanbestedingsleidraad kunnen aan de opgenomen aantallen pompen e.d. geen rechten worden ontleend. </t>
  </si>
  <si>
    <t>De totale inschrijfprijs is inclusief alle bijkomende kosten en de maximale vergoeding voor de pompen, toebehoren en de overige gevraagde werkzaamheden.</t>
  </si>
  <si>
    <t>Pomp 1B; standalone pomp 475 m3</t>
  </si>
  <si>
    <t>Pomp 2B; tractorgedreven pomp 475 m3</t>
  </si>
  <si>
    <t>Uitvoeren van één jaarlijkse preventieve onderhoudsbeurt</t>
  </si>
  <si>
    <t>Stuksprijs nieuw te leveren pompen</t>
  </si>
  <si>
    <t>Alle pompen te leveren volgens programma van eisen/invulstaten</t>
  </si>
  <si>
    <t>Prijs per stuk
excl. btw</t>
  </si>
  <si>
    <t>Soort pomp</t>
  </si>
  <si>
    <t>Totale inschrijfprijs</t>
  </si>
  <si>
    <t>TOTAAL EXCL. BTW</t>
  </si>
  <si>
    <t>Preventief onderhoud pompen</t>
  </si>
  <si>
    <t>Pomp 1A; standalone pomp 250 m3 (nieuw)</t>
  </si>
  <si>
    <t>Pomp 1B; standalone pomp 475 m3 (nieuw)</t>
  </si>
  <si>
    <t>Pomp 1C; standalone pomp 1250 m3 (nieuw)</t>
  </si>
  <si>
    <t>Pomp 2A; tractorgedreven pomp 250 m3 (nieuw)</t>
  </si>
  <si>
    <t>Pomp 2B; tractorgedreven pomp 475 m3 (nieuw)</t>
  </si>
  <si>
    <t>Pomp 2C; tractorgedreven pomp 1250 m3 (nieuw)</t>
  </si>
  <si>
    <t>Aantal
stuks</t>
  </si>
  <si>
    <t>Tractorpomp B300, capaciteit 1250 m3, bouwjaar 2020 (locatie Horst)</t>
  </si>
  <si>
    <t>Veneroni tractorpomp, AT24/5, 750 m3, bouwjaar 2016 (locatie Horst)</t>
  </si>
  <si>
    <t>Veneroni tractorpomp, AT30/5, 1080 m3, bouwjaar 2003 (locatie Horst)</t>
  </si>
  <si>
    <t>Veneroni tractorpomp, ET, 3000 m3, bouwjaar 2002 (locatie Horst)</t>
  </si>
  <si>
    <t>Tractorpomp BBA B200, 490 m3, bouwjaar 1996 (locatie Horst)</t>
  </si>
  <si>
    <t>Tractorpomp BBA B200, 490 m3, bouwjaar 2005 (locatie Horst)</t>
  </si>
  <si>
    <t>Tractorpomp elektro aangedreven B250, 750m3, bouwjaar 1996 (locatie Horst)</t>
  </si>
  <si>
    <t>Tractorpomp Lely, 490 M3, bouwjaar 1996 (locatie Horst)</t>
  </si>
  <si>
    <t>Prijs per jaar
excl. btw</t>
  </si>
  <si>
    <t>TOTAAL PREVENTIEF ONDERHOUD PER JAAR EXCL. BTW</t>
  </si>
  <si>
    <t>TOTAAL PREVENTIEF ONDERHOUD 6  JAAR EXCL. BTW</t>
  </si>
  <si>
    <t>Standalone pomp Hidrostal  type HDZ250GG, 490 m3/u, bouwjaar 1998 (locatie Sittard)</t>
  </si>
  <si>
    <t>Standalone pomp Hidrostal  type HDZ125GG, 250 m3/u, bouwjaar 2003 (locatie Sittard)</t>
  </si>
  <si>
    <t>Standalone pomp Betsy 300 XXL, 1250 m3, bouwjaar 2010 (locatie Sittard)</t>
  </si>
  <si>
    <t>Tractorpomp Gazzina, 490 m3, bouwjaar vermoedelijk 1997 (locatie Sittard)</t>
  </si>
  <si>
    <t>Tractorpomp Veneroni, 1080 m3, bouwjaar 2003 (locatie Sittard)</t>
  </si>
  <si>
    <t>Tractorpomp Lely 200, 490 m3, bouwjaar 1996 (locatie Sittard)</t>
  </si>
  <si>
    <t>2. Preventief onderhoud totale looptijd</t>
  </si>
  <si>
    <t>De structuur en inhoud van het prijzenblad mag niet gewijzigd worden (behoudens de invulling van de invulvelden).</t>
  </si>
  <si>
    <t>Prijzen dienen reeds met eventuele kortingen en / of toeslagen te worden weergegeven.</t>
  </si>
  <si>
    <t>Er vindt jaarlijks indexering plaats, overeenkomstig de bepalingen in de Overeenkomst.</t>
  </si>
  <si>
    <t>De opgenomen aantallen nieuw aan te schaffen pompen, toebehoren en uren zijn indicaties, hieraan kunnen geen rechten worden ontleend.</t>
  </si>
  <si>
    <t>Alle prijzen zijn all-inclusive (inclusief km vergoeding, voorrijkosten, transportkosten etc. etc.)</t>
  </si>
  <si>
    <t>Toebehoren t.b.v. aansluitsets</t>
  </si>
  <si>
    <t>Aansluitset pompen zuigleiding</t>
  </si>
  <si>
    <t>Flens voorzien van koppeling, 6 duims</t>
  </si>
  <si>
    <t>Flens voorzien van koppeling, 8 duims</t>
  </si>
  <si>
    <t>Flens voorzien van koppeling, 10 duims</t>
  </si>
  <si>
    <t>Flens voorzien van koppeling, 12 duims</t>
  </si>
  <si>
    <t>Bocht, 90 graden draaibaar voorzien van koppelingen, 6 duims</t>
  </si>
  <si>
    <t>Bocht, 90 graden draaibaar voorzien van koppelingen, 8 duims</t>
  </si>
  <si>
    <t>Bocht, 90 graden draaibaar voorzien van koppelingen, 10 duims</t>
  </si>
  <si>
    <t>Bocht, 90 graden draaibaar voorzien van koppelingen, 12 duims</t>
  </si>
  <si>
    <t>Aansluitset pompen persleiding</t>
  </si>
  <si>
    <t>3 meter rubberen slang voorzien van koppelingen, 6 duims</t>
  </si>
  <si>
    <t>3 meter rubberen slang voorzien van koppelingen, 8 duims</t>
  </si>
  <si>
    <t>3 meter rubberen slang voorzien van koppelingen, 10 duims</t>
  </si>
  <si>
    <t>3 meter rubberen slang voorzien van koppelingen, 12 duims</t>
  </si>
  <si>
    <t>TOTAAL TOEBEHOREN EXCL. BTW</t>
  </si>
  <si>
    <t>TOTAAL POMPEN EN TOEBEHOREN EXCL. BTW</t>
  </si>
  <si>
    <t>1. Totale stuksprijs pompen + toebehoren</t>
  </si>
  <si>
    <t>4. Uurtarieven</t>
  </si>
  <si>
    <t>3. Correctief onderhoud totale looptijd</t>
  </si>
  <si>
    <t>Totaal excl. btw</t>
  </si>
  <si>
    <t>Totaal incl. btw</t>
  </si>
  <si>
    <t>Tractorpomp Lely, 490 m3, bouwjaar 1996 (locatie Horst)</t>
  </si>
  <si>
    <t>Correctief onderhoud pompen</t>
  </si>
  <si>
    <t>Membraam 
vacuümpomp</t>
  </si>
  <si>
    <t>TOTAAL CORRECTIEF ONDERHOUD PER JAAR EXCL. BTW</t>
  </si>
  <si>
    <t>TOTAAL CORRECTIEF ONDERHOUD 6 JAAR EXCL. BTW</t>
  </si>
  <si>
    <t>Totalen per onderdeel</t>
  </si>
  <si>
    <t>Prijs excl. btw</t>
  </si>
  <si>
    <t>Totaal per jaar</t>
  </si>
  <si>
    <t>n.v.t</t>
  </si>
  <si>
    <t>Optioneel maandelijks proefdraaien stand alone pompen locatie Sittard</t>
  </si>
  <si>
    <t>Inschrijver dient van de volgende kantoor uren uit te gaan:</t>
  </si>
  <si>
    <t>BTW bedrag</t>
  </si>
  <si>
    <t>n.v.t.</t>
  </si>
  <si>
    <t>Standalone BBA B200, 490 m3, bouwjaar 2005 (locatie Horst)</t>
  </si>
  <si>
    <t>Accu's</t>
  </si>
  <si>
    <t>Totale looptijd</t>
  </si>
  <si>
    <t>Totaal uurtarieven gehele looptijd</t>
  </si>
  <si>
    <t>Inschrijver dient de geel gearceerde cellen van dit prijzenblad (bestaande uit 5 tabbladen) volledig in te vullen. Alle cellen dienen ingevuld te zijn.</t>
  </si>
  <si>
    <t>Aansluitdeel / 
Koppeling</t>
  </si>
  <si>
    <t>Standalone pomp Hidrostal type HDZ125GG, 250 m3/u, bouwjaar 2003 (locatie Sittard)</t>
  </si>
  <si>
    <t>Standalone pomp Hidrostal type HDZ250GG, 490 m3/u, bouwjaar 1998 (locatie Sittard)</t>
  </si>
  <si>
    <t>maandelijks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</si>
</sst>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6" x14ac:knownFonts="1">
    <font>
      <sz val="10"/>
      <color theme="1"/>
      <name val="Arial"/>
      <family val="2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6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70C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113">
    <xf numFmtId="0" fontId="0" fillId="0" borderId="0" xfId="0"/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3" fillId="0" borderId="4" xfId="1" applyFont="1" applyBorder="1" applyAlignment="1">
      <alignment vertical="center"/>
    </xf>
    <xf numFmtId="0" fontId="4" fillId="0" borderId="0" xfId="0" applyFont="1"/>
    <xf numFmtId="0" fontId="4" fillId="0" borderId="2" xfId="1" applyFont="1" applyBorder="1" applyAlignment="1">
      <alignment horizontal="center" vertical="center"/>
    </xf>
    <xf numFmtId="0" fontId="4" fillId="0" borderId="8" xfId="1" applyFont="1" applyBorder="1" applyAlignment="1">
      <alignment vertical="center"/>
    </xf>
    <xf numFmtId="0" fontId="4" fillId="0" borderId="1" xfId="0" applyFont="1" applyBorder="1"/>
    <xf numFmtId="0" fontId="4" fillId="0" borderId="2" xfId="0" applyFont="1" applyBorder="1"/>
    <xf numFmtId="164" fontId="4" fillId="0" borderId="3" xfId="0" applyNumberFormat="1" applyFont="1" applyBorder="1"/>
    <xf numFmtId="0" fontId="3" fillId="2" borderId="12" xfId="0" applyFont="1" applyFill="1" applyBorder="1"/>
    <xf numFmtId="0" fontId="3" fillId="2" borderId="13" xfId="0" applyFont="1" applyFill="1" applyBorder="1"/>
    <xf numFmtId="0" fontId="3" fillId="2" borderId="14" xfId="0" applyFont="1" applyFill="1" applyBorder="1"/>
    <xf numFmtId="164" fontId="3" fillId="2" borderId="15" xfId="0" applyNumberFormat="1" applyFont="1" applyFill="1" applyBorder="1"/>
    <xf numFmtId="0" fontId="6" fillId="0" borderId="0" xfId="0" applyFont="1"/>
    <xf numFmtId="0" fontId="5" fillId="0" borderId="0" xfId="0" applyFont="1"/>
    <xf numFmtId="0" fontId="7" fillId="0" borderId="7" xfId="0" applyFont="1" applyBorder="1"/>
    <xf numFmtId="0" fontId="7" fillId="0" borderId="7" xfId="0" applyFont="1" applyBorder="1" applyAlignment="1">
      <alignment horizontal="left" vertical="top"/>
    </xf>
    <xf numFmtId="0" fontId="2" fillId="0" borderId="0" xfId="0" applyFont="1"/>
    <xf numFmtId="0" fontId="3" fillId="0" borderId="12" xfId="1" applyFont="1" applyBorder="1" applyAlignment="1">
      <alignment vertical="center"/>
    </xf>
    <xf numFmtId="0" fontId="3" fillId="0" borderId="18" xfId="1" applyFont="1" applyBorder="1" applyAlignment="1">
      <alignment horizontal="center" vertical="center"/>
    </xf>
    <xf numFmtId="0" fontId="3" fillId="0" borderId="18" xfId="1" applyFont="1" applyBorder="1" applyAlignment="1">
      <alignment horizontal="center" vertical="center" wrapText="1"/>
    </xf>
    <xf numFmtId="0" fontId="3" fillId="0" borderId="19" xfId="1" applyFont="1" applyBorder="1" applyAlignment="1">
      <alignment horizontal="center" vertical="center"/>
    </xf>
    <xf numFmtId="44" fontId="4" fillId="4" borderId="2" xfId="4" applyFont="1" applyFill="1" applyBorder="1" applyAlignment="1">
      <alignment vertical="center"/>
    </xf>
    <xf numFmtId="44" fontId="4" fillId="0" borderId="3" xfId="4" applyFont="1" applyBorder="1" applyAlignment="1">
      <alignment vertical="center"/>
    </xf>
    <xf numFmtId="0" fontId="4" fillId="0" borderId="20" xfId="1" applyFont="1" applyBorder="1" applyAlignment="1">
      <alignment horizontal="center" vertical="center"/>
    </xf>
    <xf numFmtId="44" fontId="4" fillId="0" borderId="21" xfId="4" applyFont="1" applyBorder="1" applyAlignment="1">
      <alignment vertical="center"/>
    </xf>
    <xf numFmtId="0" fontId="3" fillId="0" borderId="5" xfId="1" applyFont="1" applyBorder="1" applyAlignment="1">
      <alignment horizontal="center" vertical="center"/>
    </xf>
    <xf numFmtId="44" fontId="3" fillId="0" borderId="5" xfId="3" applyFont="1" applyBorder="1" applyAlignment="1">
      <alignment vertical="center"/>
    </xf>
    <xf numFmtId="44" fontId="3" fillId="0" borderId="6" xfId="3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164" fontId="4" fillId="0" borderId="0" xfId="0" applyNumberFormat="1" applyFont="1" applyFill="1" applyBorder="1"/>
    <xf numFmtId="0" fontId="3" fillId="2" borderId="9" xfId="1" applyFont="1" applyFill="1" applyBorder="1" applyAlignment="1">
      <alignment vertical="center" wrapText="1"/>
    </xf>
    <xf numFmtId="0" fontId="3" fillId="2" borderId="10" xfId="1" applyFont="1" applyFill="1" applyBorder="1" applyAlignment="1">
      <alignment vertical="center" wrapText="1"/>
    </xf>
    <xf numFmtId="0" fontId="3" fillId="2" borderId="11" xfId="1" applyFont="1" applyFill="1" applyBorder="1" applyAlignment="1">
      <alignment vertical="center" wrapText="1"/>
    </xf>
    <xf numFmtId="0" fontId="4" fillId="0" borderId="10" xfId="0" applyFont="1" applyBorder="1"/>
    <xf numFmtId="0" fontId="4" fillId="0" borderId="16" xfId="0" applyFont="1" applyBorder="1"/>
    <xf numFmtId="0" fontId="4" fillId="0" borderId="8" xfId="1" applyFont="1" applyFill="1" applyBorder="1" applyAlignment="1">
      <alignment vertical="center"/>
    </xf>
    <xf numFmtId="0" fontId="4" fillId="0" borderId="20" xfId="1" applyFont="1" applyFill="1" applyBorder="1" applyAlignment="1">
      <alignment horizontal="center" vertical="center"/>
    </xf>
    <xf numFmtId="44" fontId="4" fillId="0" borderId="20" xfId="4" applyFont="1" applyFill="1" applyBorder="1" applyAlignment="1">
      <alignment vertical="center"/>
    </xf>
    <xf numFmtId="44" fontId="4" fillId="0" borderId="21" xfId="4" applyFont="1" applyFill="1" applyBorder="1" applyAlignment="1">
      <alignment vertical="center"/>
    </xf>
    <xf numFmtId="44" fontId="3" fillId="0" borderId="22" xfId="3" applyFont="1" applyBorder="1" applyAlignment="1">
      <alignment vertical="center"/>
    </xf>
    <xf numFmtId="44" fontId="3" fillId="0" borderId="23" xfId="3" applyFont="1" applyFill="1" applyBorder="1" applyAlignment="1">
      <alignment vertical="center"/>
    </xf>
    <xf numFmtId="0" fontId="3" fillId="0" borderId="24" xfId="1" applyFont="1" applyBorder="1" applyAlignment="1">
      <alignment horizontal="center" vertical="center"/>
    </xf>
    <xf numFmtId="0" fontId="3" fillId="0" borderId="7" xfId="1" applyFont="1" applyBorder="1" applyAlignment="1">
      <alignment vertical="center"/>
    </xf>
    <xf numFmtId="0" fontId="3" fillId="0" borderId="17" xfId="1" applyFont="1" applyBorder="1" applyAlignment="1">
      <alignment vertical="center"/>
    </xf>
    <xf numFmtId="44" fontId="4" fillId="0" borderId="2" xfId="4" applyFont="1" applyFill="1" applyBorder="1" applyAlignment="1">
      <alignment vertical="center"/>
    </xf>
    <xf numFmtId="44" fontId="3" fillId="0" borderId="3" xfId="4" applyFont="1" applyBorder="1" applyAlignment="1">
      <alignment vertical="center"/>
    </xf>
    <xf numFmtId="0" fontId="10" fillId="2" borderId="9" xfId="1" applyFont="1" applyFill="1" applyBorder="1" applyAlignment="1">
      <alignment horizontal="left" vertical="center" wrapText="1"/>
    </xf>
    <xf numFmtId="0" fontId="10" fillId="2" borderId="10" xfId="1" applyFont="1" applyFill="1" applyBorder="1" applyAlignment="1">
      <alignment horizontal="left" vertical="center" wrapText="1"/>
    </xf>
    <xf numFmtId="0" fontId="10" fillId="2" borderId="11" xfId="1" applyFont="1" applyFill="1" applyBorder="1" applyAlignment="1">
      <alignment horizontal="left" vertical="center" wrapText="1"/>
    </xf>
    <xf numFmtId="0" fontId="10" fillId="2" borderId="9" xfId="1" applyFont="1" applyFill="1" applyBorder="1" applyAlignment="1">
      <alignment horizontal="left" vertical="top" wrapText="1"/>
    </xf>
    <xf numFmtId="0" fontId="10" fillId="2" borderId="10" xfId="1" applyFont="1" applyFill="1" applyBorder="1" applyAlignment="1">
      <alignment horizontal="left" vertical="top" wrapText="1"/>
    </xf>
    <xf numFmtId="0" fontId="10" fillId="2" borderId="11" xfId="1" applyFont="1" applyFill="1" applyBorder="1" applyAlignment="1">
      <alignment horizontal="left" vertical="top" wrapText="1"/>
    </xf>
    <xf numFmtId="0" fontId="4" fillId="0" borderId="0" xfId="0" applyFont="1" applyBorder="1"/>
    <xf numFmtId="0" fontId="3" fillId="0" borderId="2" xfId="1" applyFont="1" applyBorder="1" applyAlignment="1">
      <alignment vertical="center"/>
    </xf>
    <xf numFmtId="0" fontId="4" fillId="0" borderId="2" xfId="1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top"/>
    </xf>
    <xf numFmtId="0" fontId="4" fillId="0" borderId="2" xfId="1" applyFont="1" applyBorder="1" applyAlignment="1">
      <alignment horizontal="center" vertical="top"/>
    </xf>
    <xf numFmtId="0" fontId="4" fillId="0" borderId="2" xfId="1" applyFont="1" applyBorder="1" applyAlignment="1">
      <alignment horizontal="center" vertical="top" wrapText="1"/>
    </xf>
    <xf numFmtId="44" fontId="3" fillId="0" borderId="2" xfId="4" applyFont="1" applyBorder="1"/>
    <xf numFmtId="0" fontId="3" fillId="0" borderId="2" xfId="1" applyFont="1" applyFill="1" applyBorder="1" applyAlignment="1">
      <alignment vertical="center" wrapText="1"/>
    </xf>
    <xf numFmtId="164" fontId="4" fillId="3" borderId="26" xfId="2" applyNumberFormat="1" applyFont="1" applyFill="1" applyBorder="1" applyProtection="1">
      <protection locked="0"/>
    </xf>
    <xf numFmtId="164" fontId="4" fillId="4" borderId="2" xfId="2" applyNumberFormat="1" applyFont="1" applyFill="1" applyBorder="1" applyProtection="1">
      <protection locked="0"/>
    </xf>
    <xf numFmtId="9" fontId="2" fillId="0" borderId="0" xfId="5" applyFont="1"/>
    <xf numFmtId="9" fontId="2" fillId="0" borderId="0" xfId="0" applyNumberFormat="1" applyFont="1"/>
    <xf numFmtId="44" fontId="4" fillId="0" borderId="2" xfId="4" applyFont="1" applyFill="1" applyBorder="1" applyAlignment="1">
      <alignment horizontal="center"/>
    </xf>
    <xf numFmtId="44" fontId="4" fillId="0" borderId="2" xfId="4" applyFont="1" applyFill="1" applyBorder="1" applyAlignment="1">
      <alignment horizontal="center" vertical="top"/>
    </xf>
    <xf numFmtId="44" fontId="12" fillId="0" borderId="2" xfId="4" applyFont="1" applyBorder="1" applyAlignment="1">
      <alignment horizontal="center" vertical="top"/>
    </xf>
    <xf numFmtId="0" fontId="2" fillId="0" borderId="2" xfId="0" applyFont="1" applyBorder="1"/>
    <xf numFmtId="44" fontId="2" fillId="0" borderId="2" xfId="0" applyNumberFormat="1" applyFont="1" applyBorder="1"/>
    <xf numFmtId="0" fontId="3" fillId="0" borderId="18" xfId="1" applyFont="1" applyBorder="1" applyAlignment="1">
      <alignment vertical="center"/>
    </xf>
    <xf numFmtId="164" fontId="9" fillId="6" borderId="7" xfId="0" applyNumberFormat="1" applyFont="1" applyFill="1" applyBorder="1"/>
    <xf numFmtId="0" fontId="2" fillId="0" borderId="20" xfId="0" applyFont="1" applyBorder="1"/>
    <xf numFmtId="44" fontId="2" fillId="0" borderId="20" xfId="0" applyNumberFormat="1" applyFont="1" applyBorder="1"/>
    <xf numFmtId="0" fontId="2" fillId="0" borderId="29" xfId="0" applyFont="1" applyBorder="1"/>
    <xf numFmtId="0" fontId="11" fillId="0" borderId="29" xfId="0" applyFont="1" applyBorder="1"/>
    <xf numFmtId="0" fontId="2" fillId="0" borderId="7" xfId="0" applyFont="1" applyBorder="1"/>
    <xf numFmtId="0" fontId="13" fillId="0" borderId="7" xfId="0" applyFont="1" applyBorder="1"/>
    <xf numFmtId="44" fontId="13" fillId="5" borderId="7" xfId="0" applyNumberFormat="1" applyFont="1" applyFill="1" applyBorder="1"/>
    <xf numFmtId="44" fontId="13" fillId="0" borderId="7" xfId="0" applyNumberFormat="1" applyFont="1" applyBorder="1"/>
    <xf numFmtId="0" fontId="15" fillId="0" borderId="0" xfId="0" applyFont="1" applyFill="1"/>
    <xf numFmtId="0" fontId="14" fillId="7" borderId="7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2" fillId="0" borderId="30" xfId="0" applyFont="1" applyBorder="1"/>
    <xf numFmtId="0" fontId="2" fillId="0" borderId="0" xfId="0" applyFont="1" applyBorder="1"/>
    <xf numFmtId="0" fontId="2" fillId="0" borderId="31" xfId="0" applyFont="1" applyBorder="1"/>
    <xf numFmtId="0" fontId="3" fillId="0" borderId="0" xfId="1" applyFont="1" applyBorder="1" applyAlignment="1">
      <alignment vertical="center"/>
    </xf>
    <xf numFmtId="0" fontId="4" fillId="0" borderId="0" xfId="0" applyFont="1" applyFill="1" applyBorder="1"/>
    <xf numFmtId="0" fontId="4" fillId="0" borderId="0" xfId="1" applyFont="1" applyFill="1" applyBorder="1" applyAlignment="1">
      <alignment vertical="center"/>
    </xf>
    <xf numFmtId="44" fontId="4" fillId="0" borderId="0" xfId="0" applyNumberFormat="1" applyFont="1" applyBorder="1"/>
    <xf numFmtId="0" fontId="10" fillId="2" borderId="7" xfId="1" applyFont="1" applyFill="1" applyBorder="1" applyAlignment="1">
      <alignment horizontal="left" vertical="top" wrapText="1"/>
    </xf>
    <xf numFmtId="0" fontId="9" fillId="0" borderId="7" xfId="1" applyFont="1" applyBorder="1" applyAlignment="1">
      <alignment vertical="center"/>
    </xf>
    <xf numFmtId="44" fontId="9" fillId="0" borderId="7" xfId="0" applyNumberFormat="1" applyFont="1" applyBorder="1"/>
    <xf numFmtId="0" fontId="13" fillId="6" borderId="9" xfId="0" applyFont="1" applyFill="1" applyBorder="1" applyAlignment="1">
      <alignment horizontal="left"/>
    </xf>
    <xf numFmtId="0" fontId="13" fillId="6" borderId="10" xfId="0" applyFont="1" applyFill="1" applyBorder="1" applyAlignment="1">
      <alignment horizontal="left"/>
    </xf>
    <xf numFmtId="0" fontId="13" fillId="6" borderId="11" xfId="0" applyFont="1" applyFill="1" applyBorder="1" applyAlignment="1">
      <alignment horizontal="left"/>
    </xf>
    <xf numFmtId="0" fontId="13" fillId="6" borderId="7" xfId="1" applyFont="1" applyFill="1" applyBorder="1" applyAlignment="1">
      <alignment vertical="center"/>
    </xf>
    <xf numFmtId="44" fontId="13" fillId="6" borderId="7" xfId="0" applyNumberFormat="1" applyFont="1" applyFill="1" applyBorder="1"/>
    <xf numFmtId="0" fontId="13" fillId="5" borderId="25" xfId="1" applyFont="1" applyFill="1" applyBorder="1" applyAlignment="1">
      <alignment vertical="center"/>
    </xf>
    <xf numFmtId="0" fontId="11" fillId="5" borderId="10" xfId="0" applyFont="1" applyFill="1" applyBorder="1"/>
    <xf numFmtId="0" fontId="11" fillId="5" borderId="7" xfId="0" applyFont="1" applyFill="1" applyBorder="1"/>
    <xf numFmtId="44" fontId="13" fillId="5" borderId="11" xfId="0" applyNumberFormat="1" applyFont="1" applyFill="1" applyBorder="1"/>
    <xf numFmtId="0" fontId="10" fillId="2" borderId="7" xfId="1" applyFont="1" applyFill="1" applyBorder="1" applyAlignment="1">
      <alignment horizontal="left" vertical="top" wrapText="1"/>
    </xf>
    <xf numFmtId="0" fontId="4" fillId="0" borderId="27" xfId="1" applyFont="1" applyBorder="1" applyAlignment="1">
      <alignment horizontal="center" vertical="center"/>
    </xf>
    <xf numFmtId="0" fontId="3" fillId="0" borderId="32" xfId="1" applyFont="1" applyBorder="1" applyAlignment="1">
      <alignment vertical="center"/>
    </xf>
    <xf numFmtId="0" fontId="13" fillId="5" borderId="28" xfId="1" applyFont="1" applyFill="1" applyBorder="1" applyAlignment="1">
      <alignment horizontal="left" vertical="center"/>
    </xf>
    <xf numFmtId="0" fontId="13" fillId="5" borderId="22" xfId="1" applyFont="1" applyFill="1" applyBorder="1" applyAlignment="1">
      <alignment horizontal="left" vertical="center"/>
    </xf>
    <xf numFmtId="44" fontId="13" fillId="5" borderId="23" xfId="3" applyFont="1" applyFill="1" applyBorder="1" applyAlignment="1">
      <alignment vertical="center"/>
    </xf>
    <xf numFmtId="0" fontId="7" fillId="4" borderId="7" xfId="0" applyFont="1" applyFill="1" applyBorder="1" applyProtection="1">
      <protection locked="0"/>
    </xf>
    <xf numFmtId="0" fontId="13" fillId="4" borderId="7" xfId="0" applyFont="1" applyFill="1" applyBorder="1" applyProtection="1">
      <protection locked="0"/>
    </xf>
    <xf numFmtId="44" fontId="4" fillId="4" borderId="2" xfId="4" applyFont="1" applyFill="1" applyBorder="1" applyAlignment="1" applyProtection="1">
      <alignment vertical="center"/>
      <protection locked="0"/>
    </xf>
    <xf numFmtId="44" fontId="4" fillId="4" borderId="2" xfId="4" applyFont="1" applyFill="1" applyBorder="1" applyProtection="1">
      <protection locked="0"/>
    </xf>
  </cellXfs>
  <cellStyles count="6">
    <cellStyle name="Procent" xfId="5" builtinId="5"/>
    <cellStyle name="Standaard" xfId="0" builtinId="0"/>
    <cellStyle name="Standaard 5" xfId="1" xr:uid="{E5992E82-40B3-4884-BD44-1895D33B8C47}"/>
    <cellStyle name="Valuta" xfId="4" builtinId="4"/>
    <cellStyle name="Valuta 3" xfId="2" xr:uid="{D12B7BE3-ACFC-4B43-A295-9DA5E0C54896}"/>
    <cellStyle name="Valuta 4" xfId="3" xr:uid="{75B413AC-6B2E-4117-86FD-D619C759DC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229430</xdr:colOff>
      <xdr:row>0</xdr:row>
      <xdr:rowOff>8282</xdr:rowOff>
    </xdr:from>
    <xdr:to>
      <xdr:col>8</xdr:col>
      <xdr:colOff>605277</xdr:colOff>
      <xdr:row>5</xdr:row>
      <xdr:rowOff>55907</xdr:rowOff>
    </xdr:to>
    <xdr:pic>
      <xdr:nvPicPr>
        <xdr:cNvPr id="2" name="Afbeelding 1" descr="WL LOGO voor gebruik website rgb">
          <a:extLst>
            <a:ext uri="{FF2B5EF4-FFF2-40B4-BE49-F238E27FC236}">
              <a16:creationId xmlns:a16="http://schemas.microsoft.com/office/drawing/2014/main" id="{6B868CB9-FC68-497F-9639-D57FE33A8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9343" y="8282"/>
          <a:ext cx="1601673" cy="9090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4403A-BEB5-4599-AB37-4B4A4174B01A}">
  <dimension ref="A1:H21"/>
  <sheetViews>
    <sheetView showGridLines="0" tabSelected="1" zoomScale="115" zoomScaleNormal="115" workbookViewId="0">
      <selection activeCell="D17" sqref="D17"/>
    </sheetView>
  </sheetViews>
  <sheetFormatPr defaultRowHeight="12.75" x14ac:dyDescent="0.2"/>
  <cols>
    <col min="1" max="1" width="41.28515625" style="4" customWidth="1"/>
    <col min="2" max="2" width="28.28515625" style="4" customWidth="1"/>
    <col min="3" max="16384" width="9.140625" style="4"/>
  </cols>
  <sheetData>
    <row r="1" spans="1:8" ht="15.75" x14ac:dyDescent="0.25">
      <c r="A1" s="14" t="s">
        <v>38</v>
      </c>
      <c r="B1"/>
      <c r="C1"/>
      <c r="D1"/>
      <c r="E1"/>
      <c r="F1"/>
      <c r="G1"/>
      <c r="H1"/>
    </row>
    <row r="2" spans="1:8" x14ac:dyDescent="0.2">
      <c r="A2" t="s">
        <v>39</v>
      </c>
      <c r="B2"/>
      <c r="C2"/>
      <c r="D2"/>
      <c r="E2"/>
      <c r="F2"/>
      <c r="G2"/>
      <c r="H2"/>
    </row>
    <row r="3" spans="1:8" x14ac:dyDescent="0.2">
      <c r="A3" t="s">
        <v>40</v>
      </c>
      <c r="B3"/>
      <c r="C3"/>
      <c r="D3"/>
      <c r="E3"/>
      <c r="F3"/>
      <c r="G3"/>
      <c r="H3"/>
    </row>
    <row r="4" spans="1:8" x14ac:dyDescent="0.2">
      <c r="A4" t="s">
        <v>41</v>
      </c>
      <c r="B4"/>
      <c r="C4"/>
      <c r="D4"/>
      <c r="E4"/>
      <c r="F4"/>
      <c r="G4"/>
      <c r="H4"/>
    </row>
    <row r="5" spans="1:8" x14ac:dyDescent="0.2">
      <c r="A5"/>
      <c r="B5"/>
      <c r="C5"/>
      <c r="D5"/>
      <c r="E5"/>
      <c r="F5"/>
      <c r="G5"/>
      <c r="H5"/>
    </row>
    <row r="6" spans="1:8" x14ac:dyDescent="0.2">
      <c r="A6" s="15" t="s">
        <v>32</v>
      </c>
      <c r="B6"/>
      <c r="C6"/>
      <c r="D6"/>
      <c r="E6"/>
      <c r="F6"/>
      <c r="G6"/>
      <c r="H6"/>
    </row>
    <row r="7" spans="1:8" x14ac:dyDescent="0.2">
      <c r="A7" s="81" t="s">
        <v>122</v>
      </c>
      <c r="B7"/>
      <c r="C7"/>
      <c r="D7"/>
      <c r="E7"/>
      <c r="F7"/>
      <c r="G7"/>
      <c r="H7"/>
    </row>
    <row r="8" spans="1:8" x14ac:dyDescent="0.2">
      <c r="A8" t="s">
        <v>33</v>
      </c>
      <c r="B8"/>
      <c r="C8"/>
      <c r="D8"/>
      <c r="E8"/>
      <c r="F8"/>
      <c r="G8"/>
      <c r="H8"/>
    </row>
    <row r="9" spans="1:8" x14ac:dyDescent="0.2">
      <c r="A9" t="s">
        <v>78</v>
      </c>
      <c r="B9"/>
      <c r="C9"/>
      <c r="D9"/>
      <c r="E9"/>
      <c r="F9"/>
      <c r="G9"/>
      <c r="H9"/>
    </row>
    <row r="10" spans="1:8" x14ac:dyDescent="0.2">
      <c r="A10" t="s">
        <v>79</v>
      </c>
      <c r="B10"/>
      <c r="C10"/>
      <c r="D10"/>
      <c r="E10"/>
      <c r="F10"/>
      <c r="G10"/>
      <c r="H10"/>
    </row>
    <row r="11" spans="1:8" x14ac:dyDescent="0.2">
      <c r="A11" t="s">
        <v>80</v>
      </c>
      <c r="B11"/>
      <c r="C11"/>
      <c r="D11"/>
      <c r="E11"/>
      <c r="F11"/>
      <c r="G11"/>
      <c r="H11"/>
    </row>
    <row r="12" spans="1:8" x14ac:dyDescent="0.2">
      <c r="A12" t="s">
        <v>81</v>
      </c>
      <c r="B12"/>
      <c r="C12"/>
      <c r="D12"/>
      <c r="E12"/>
      <c r="F12"/>
      <c r="G12"/>
      <c r="H12"/>
    </row>
    <row r="13" spans="1:8" x14ac:dyDescent="0.2">
      <c r="A13" t="s">
        <v>82</v>
      </c>
      <c r="B13"/>
      <c r="C13"/>
      <c r="D13"/>
      <c r="E13"/>
      <c r="F13"/>
      <c r="G13"/>
      <c r="H13"/>
    </row>
    <row r="14" spans="1:8" x14ac:dyDescent="0.2">
      <c r="A14" t="s">
        <v>42</v>
      </c>
      <c r="B14"/>
      <c r="C14"/>
      <c r="D14"/>
      <c r="E14"/>
      <c r="F14"/>
      <c r="G14"/>
      <c r="H14"/>
    </row>
    <row r="15" spans="1:8" ht="13.5" thickBot="1" x14ac:dyDescent="0.25">
      <c r="A15"/>
      <c r="B15"/>
      <c r="C15"/>
      <c r="D15"/>
      <c r="E15"/>
      <c r="F15"/>
      <c r="G15"/>
      <c r="H15"/>
    </row>
    <row r="16" spans="1:8" ht="21" thickBot="1" x14ac:dyDescent="0.35">
      <c r="A16" s="16" t="s">
        <v>34</v>
      </c>
      <c r="B16" s="109"/>
      <c r="C16"/>
      <c r="D16"/>
      <c r="E16"/>
      <c r="F16"/>
      <c r="G16"/>
      <c r="H16"/>
    </row>
    <row r="17" spans="1:8" ht="21" thickBot="1" x14ac:dyDescent="0.35">
      <c r="A17" s="16" t="s">
        <v>35</v>
      </c>
      <c r="B17" s="109"/>
      <c r="C17"/>
      <c r="D17"/>
      <c r="E17"/>
      <c r="F17"/>
      <c r="G17"/>
      <c r="H17"/>
    </row>
    <row r="18" spans="1:8" ht="21" thickBot="1" x14ac:dyDescent="0.35">
      <c r="A18" s="16" t="s">
        <v>36</v>
      </c>
      <c r="B18" s="109"/>
      <c r="C18"/>
      <c r="D18"/>
      <c r="E18"/>
      <c r="F18"/>
      <c r="G18"/>
      <c r="H18"/>
    </row>
    <row r="19" spans="1:8" ht="57.75" customHeight="1" thickBot="1" x14ac:dyDescent="0.35">
      <c r="A19" s="17" t="s">
        <v>37</v>
      </c>
      <c r="B19" s="109"/>
      <c r="C19"/>
      <c r="D19"/>
      <c r="E19"/>
      <c r="F19"/>
      <c r="G19"/>
      <c r="H19"/>
    </row>
    <row r="20" spans="1:8" x14ac:dyDescent="0.2">
      <c r="A20"/>
      <c r="B20"/>
      <c r="C20"/>
      <c r="D20"/>
      <c r="E20"/>
      <c r="F20"/>
      <c r="G20"/>
      <c r="H20"/>
    </row>
    <row r="21" spans="1:8" x14ac:dyDescent="0.2">
      <c r="A21"/>
      <c r="B21"/>
      <c r="C21"/>
      <c r="D21"/>
      <c r="E21"/>
      <c r="F21"/>
      <c r="G21"/>
      <c r="H21"/>
    </row>
  </sheetData>
  <sheetProtection algorithmName="SHA-512" hashValue="CP3z9BSgv95hssgiEQ32saOipFkyqCHHJavs2tuFNNtef6YpPer9+cOVDQCVaMWY1dXk/zyayjuFDTMGJW/7fw==" saltValue="1M7+QKvOowaQUDvCnosznQ==" spinCount="100000" sheet="1" objects="1" scenarios="1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D4F35-FF54-4F8C-AF8A-E1BE7BC1D3CA}">
  <dimension ref="A1:E13"/>
  <sheetViews>
    <sheetView workbookViewId="0">
      <selection activeCell="C14" sqref="C14"/>
    </sheetView>
  </sheetViews>
  <sheetFormatPr defaultRowHeight="15" x14ac:dyDescent="0.25"/>
  <cols>
    <col min="1" max="1" width="42.5703125" style="18" customWidth="1"/>
    <col min="2" max="2" width="23.85546875" style="18" customWidth="1"/>
    <col min="3" max="3" width="19" style="18" customWidth="1"/>
    <col min="4" max="16384" width="9.140625" style="18"/>
  </cols>
  <sheetData>
    <row r="1" spans="1:5" ht="24" thickBot="1" x14ac:dyDescent="0.4">
      <c r="A1" s="82" t="s">
        <v>50</v>
      </c>
      <c r="B1" s="82"/>
    </row>
    <row r="3" spans="1:5" x14ac:dyDescent="0.25">
      <c r="A3" s="69" t="s">
        <v>100</v>
      </c>
      <c r="B3" s="70">
        <f>'1. Stuksprijs pompen'!D39</f>
        <v>0</v>
      </c>
      <c r="C3" s="64"/>
      <c r="E3" s="65"/>
    </row>
    <row r="4" spans="1:5" x14ac:dyDescent="0.25">
      <c r="A4" s="69" t="s">
        <v>77</v>
      </c>
      <c r="B4" s="70">
        <f>'2. Preventief onderhoud'!D66</f>
        <v>0</v>
      </c>
      <c r="C4" s="64"/>
      <c r="E4" s="65"/>
    </row>
    <row r="5" spans="1:5" x14ac:dyDescent="0.25">
      <c r="A5" s="69" t="s">
        <v>102</v>
      </c>
      <c r="B5" s="70">
        <f>'3. Correctief onderhoud'!B26</f>
        <v>0</v>
      </c>
      <c r="C5" s="64"/>
      <c r="E5" s="65"/>
    </row>
    <row r="6" spans="1:5" ht="15.75" thickBot="1" x14ac:dyDescent="0.3">
      <c r="A6" s="73" t="s">
        <v>101</v>
      </c>
      <c r="B6" s="74">
        <f>'4. Uurtarieven'!F17</f>
        <v>0</v>
      </c>
      <c r="C6" s="64"/>
      <c r="E6" s="65"/>
    </row>
    <row r="7" spans="1:5" ht="15.75" thickBot="1" x14ac:dyDescent="0.3">
      <c r="A7" s="77"/>
      <c r="B7" s="77"/>
    </row>
    <row r="8" spans="1:5" ht="19.5" thickBot="1" x14ac:dyDescent="0.35">
      <c r="A8" s="78" t="s">
        <v>103</v>
      </c>
      <c r="B8" s="79">
        <f>SUM(B3:B7)</f>
        <v>0</v>
      </c>
      <c r="C8" s="65"/>
    </row>
    <row r="9" spans="1:5" ht="15.75" thickBot="1" x14ac:dyDescent="0.3">
      <c r="A9" s="75"/>
      <c r="B9" s="75"/>
    </row>
    <row r="10" spans="1:5" ht="19.5" thickBot="1" x14ac:dyDescent="0.35">
      <c r="A10" s="78" t="s">
        <v>116</v>
      </c>
      <c r="B10" s="110"/>
    </row>
    <row r="11" spans="1:5" ht="19.5" thickBot="1" x14ac:dyDescent="0.35">
      <c r="A11" s="76"/>
      <c r="B11" s="76"/>
    </row>
    <row r="12" spans="1:5" ht="19.5" thickBot="1" x14ac:dyDescent="0.35">
      <c r="A12" s="78" t="s">
        <v>104</v>
      </c>
      <c r="B12" s="80">
        <f>B8+B10</f>
        <v>0</v>
      </c>
    </row>
    <row r="13" spans="1:5" x14ac:dyDescent="0.25">
      <c r="A13" s="84"/>
      <c r="B13" s="86"/>
      <c r="C13" s="85"/>
    </row>
  </sheetData>
  <sheetProtection algorithmName="SHA-512" hashValue="/Zt76MwvTMBejakG1KVU5m21cVZ93nKJQUBxvz0RuLCZsJCs3jkIICSYXG8yIkrFRzGYG2Qhm54rbDr/PNgRWg==" saltValue="ZvwCecn9vuTnX56mMiycFA==" spinCount="100000" sheet="1" objects="1" scenarios="1"/>
  <mergeCells count="1">
    <mergeCell ref="A1:B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2C6D9-8D1D-4851-B33A-3793C85FF108}">
  <dimension ref="A1:D39"/>
  <sheetViews>
    <sheetView showGridLines="0" topLeftCell="A7" workbookViewId="0">
      <selection sqref="A1:D1"/>
    </sheetView>
  </sheetViews>
  <sheetFormatPr defaultRowHeight="15" x14ac:dyDescent="0.25"/>
  <cols>
    <col min="1" max="1" width="87.28515625" style="18" customWidth="1"/>
    <col min="2" max="2" width="9.140625" style="18" customWidth="1"/>
    <col min="3" max="3" width="13.85546875" style="18" customWidth="1"/>
    <col min="4" max="4" width="22.28515625" style="18" customWidth="1"/>
    <col min="5" max="16384" width="9.140625" style="18"/>
  </cols>
  <sheetData>
    <row r="1" spans="1:4" ht="21.75" thickBot="1" x14ac:dyDescent="0.3">
      <c r="A1" s="48" t="s">
        <v>46</v>
      </c>
      <c r="B1" s="49"/>
      <c r="C1" s="49"/>
      <c r="D1" s="50"/>
    </row>
    <row r="2" spans="1:4" x14ac:dyDescent="0.25">
      <c r="A2" s="4" t="s">
        <v>47</v>
      </c>
      <c r="B2" s="4"/>
      <c r="C2" s="4"/>
      <c r="D2" s="4"/>
    </row>
    <row r="3" spans="1:4" ht="15.75" thickBot="1" x14ac:dyDescent="0.3">
      <c r="A3" s="36"/>
      <c r="B3" s="36"/>
      <c r="C3" s="36"/>
      <c r="D3" s="36"/>
    </row>
    <row r="4" spans="1:4" ht="25.5" x14ac:dyDescent="0.25">
      <c r="A4" s="19" t="s">
        <v>49</v>
      </c>
      <c r="B4" s="20" t="s">
        <v>1</v>
      </c>
      <c r="C4" s="21" t="s">
        <v>48</v>
      </c>
      <c r="D4" s="22" t="s">
        <v>2</v>
      </c>
    </row>
    <row r="5" spans="1:4" x14ac:dyDescent="0.25">
      <c r="A5" s="2" t="s">
        <v>0</v>
      </c>
      <c r="B5" s="5">
        <v>4</v>
      </c>
      <c r="C5" s="111">
        <v>0</v>
      </c>
      <c r="D5" s="24">
        <f>C5*B5</f>
        <v>0</v>
      </c>
    </row>
    <row r="6" spans="1:4" x14ac:dyDescent="0.25">
      <c r="A6" s="2" t="s">
        <v>43</v>
      </c>
      <c r="B6" s="5">
        <v>19</v>
      </c>
      <c r="C6" s="111">
        <v>0</v>
      </c>
      <c r="D6" s="24">
        <f t="shared" ref="D6:D10" si="0">C6*B6</f>
        <v>0</v>
      </c>
    </row>
    <row r="7" spans="1:4" x14ac:dyDescent="0.25">
      <c r="A7" s="2" t="s">
        <v>3</v>
      </c>
      <c r="B7" s="5">
        <v>1</v>
      </c>
      <c r="C7" s="111">
        <v>0</v>
      </c>
      <c r="D7" s="24">
        <f t="shared" si="0"/>
        <v>0</v>
      </c>
    </row>
    <row r="8" spans="1:4" x14ac:dyDescent="0.25">
      <c r="A8" s="2" t="s">
        <v>4</v>
      </c>
      <c r="B8" s="5">
        <v>3</v>
      </c>
      <c r="C8" s="111">
        <v>0</v>
      </c>
      <c r="D8" s="24">
        <f t="shared" si="0"/>
        <v>0</v>
      </c>
    </row>
    <row r="9" spans="1:4" x14ac:dyDescent="0.25">
      <c r="A9" s="2" t="s">
        <v>44</v>
      </c>
      <c r="B9" s="5">
        <v>27</v>
      </c>
      <c r="C9" s="111">
        <v>0</v>
      </c>
      <c r="D9" s="24">
        <f t="shared" si="0"/>
        <v>0</v>
      </c>
    </row>
    <row r="10" spans="1:4" x14ac:dyDescent="0.25">
      <c r="A10" s="2" t="s">
        <v>5</v>
      </c>
      <c r="B10" s="5">
        <v>1</v>
      </c>
      <c r="C10" s="111">
        <v>0</v>
      </c>
      <c r="D10" s="24">
        <f t="shared" si="0"/>
        <v>0</v>
      </c>
    </row>
    <row r="11" spans="1:4" ht="15.75" thickBot="1" x14ac:dyDescent="0.3">
      <c r="A11" s="3" t="s">
        <v>51</v>
      </c>
      <c r="B11" s="27"/>
      <c r="C11" s="28"/>
      <c r="D11" s="29">
        <f>SUM(D5:D10)</f>
        <v>0</v>
      </c>
    </row>
    <row r="12" spans="1:4" ht="15.75" thickBot="1" x14ac:dyDescent="0.3">
      <c r="A12" s="4"/>
      <c r="B12" s="35"/>
      <c r="C12" s="35"/>
      <c r="D12" s="35"/>
    </row>
    <row r="13" spans="1:4" ht="25.5" x14ac:dyDescent="0.25">
      <c r="A13" s="19" t="s">
        <v>83</v>
      </c>
      <c r="B13" s="20" t="s">
        <v>1</v>
      </c>
      <c r="C13" s="21" t="s">
        <v>48</v>
      </c>
      <c r="D13" s="22" t="s">
        <v>2</v>
      </c>
    </row>
    <row r="14" spans="1:4" x14ac:dyDescent="0.25">
      <c r="A14" s="45" t="s">
        <v>84</v>
      </c>
      <c r="B14" s="20"/>
      <c r="C14" s="21"/>
      <c r="D14" s="22"/>
    </row>
    <row r="15" spans="1:4" x14ac:dyDescent="0.25">
      <c r="A15" s="2" t="s">
        <v>85</v>
      </c>
      <c r="B15" s="5">
        <v>5</v>
      </c>
      <c r="C15" s="111">
        <v>0</v>
      </c>
      <c r="D15" s="24">
        <f>C15*B15</f>
        <v>0</v>
      </c>
    </row>
    <row r="16" spans="1:4" x14ac:dyDescent="0.25">
      <c r="A16" s="2" t="s">
        <v>86</v>
      </c>
      <c r="B16" s="5">
        <v>20</v>
      </c>
      <c r="C16" s="111">
        <v>0</v>
      </c>
      <c r="D16" s="24">
        <f t="shared" ref="D16:D35" si="1">C16*B16</f>
        <v>0</v>
      </c>
    </row>
    <row r="17" spans="1:4" x14ac:dyDescent="0.25">
      <c r="A17" s="2" t="s">
        <v>87</v>
      </c>
      <c r="B17" s="5">
        <v>2</v>
      </c>
      <c r="C17" s="111">
        <v>0</v>
      </c>
      <c r="D17" s="24">
        <f t="shared" si="1"/>
        <v>0</v>
      </c>
    </row>
    <row r="18" spans="1:4" x14ac:dyDescent="0.25">
      <c r="A18" s="2" t="s">
        <v>88</v>
      </c>
      <c r="B18" s="5">
        <v>2</v>
      </c>
      <c r="C18" s="111">
        <v>0</v>
      </c>
      <c r="D18" s="24">
        <f t="shared" si="1"/>
        <v>0</v>
      </c>
    </row>
    <row r="19" spans="1:4" x14ac:dyDescent="0.25">
      <c r="A19" s="2" t="s">
        <v>89</v>
      </c>
      <c r="B19" s="5">
        <v>5</v>
      </c>
      <c r="C19" s="111">
        <v>0</v>
      </c>
      <c r="D19" s="24">
        <f t="shared" si="1"/>
        <v>0</v>
      </c>
    </row>
    <row r="20" spans="1:4" x14ac:dyDescent="0.25">
      <c r="A20" s="2" t="s">
        <v>90</v>
      </c>
      <c r="B20" s="5">
        <v>20</v>
      </c>
      <c r="C20" s="111">
        <v>0</v>
      </c>
      <c r="D20" s="24">
        <f t="shared" si="1"/>
        <v>0</v>
      </c>
    </row>
    <row r="21" spans="1:4" x14ac:dyDescent="0.25">
      <c r="A21" s="2" t="s">
        <v>91</v>
      </c>
      <c r="B21" s="5">
        <v>2</v>
      </c>
      <c r="C21" s="111">
        <v>0</v>
      </c>
      <c r="D21" s="24">
        <f t="shared" si="1"/>
        <v>0</v>
      </c>
    </row>
    <row r="22" spans="1:4" x14ac:dyDescent="0.25">
      <c r="A22" s="2" t="s">
        <v>92</v>
      </c>
      <c r="B22" s="5">
        <v>2</v>
      </c>
      <c r="C22" s="111">
        <v>0</v>
      </c>
      <c r="D22" s="24">
        <f t="shared" si="1"/>
        <v>0</v>
      </c>
    </row>
    <row r="23" spans="1:4" x14ac:dyDescent="0.25">
      <c r="A23" s="2" t="s">
        <v>94</v>
      </c>
      <c r="B23" s="5">
        <v>5</v>
      </c>
      <c r="C23" s="111">
        <v>0</v>
      </c>
      <c r="D23" s="24">
        <f t="shared" si="1"/>
        <v>0</v>
      </c>
    </row>
    <row r="24" spans="1:4" x14ac:dyDescent="0.25">
      <c r="A24" s="2" t="s">
        <v>95</v>
      </c>
      <c r="B24" s="5">
        <v>20</v>
      </c>
      <c r="C24" s="111">
        <v>0</v>
      </c>
      <c r="D24" s="24">
        <f t="shared" si="1"/>
        <v>0</v>
      </c>
    </row>
    <row r="25" spans="1:4" x14ac:dyDescent="0.25">
      <c r="A25" s="2" t="s">
        <v>96</v>
      </c>
      <c r="B25" s="5">
        <v>2</v>
      </c>
      <c r="C25" s="111">
        <v>0</v>
      </c>
      <c r="D25" s="24">
        <f t="shared" si="1"/>
        <v>0</v>
      </c>
    </row>
    <row r="26" spans="1:4" x14ac:dyDescent="0.25">
      <c r="A26" s="2" t="s">
        <v>97</v>
      </c>
      <c r="B26" s="5">
        <v>2</v>
      </c>
      <c r="C26" s="111">
        <v>0</v>
      </c>
      <c r="D26" s="24">
        <f t="shared" si="1"/>
        <v>0</v>
      </c>
    </row>
    <row r="27" spans="1:4" x14ac:dyDescent="0.25">
      <c r="A27" s="1" t="s">
        <v>93</v>
      </c>
      <c r="B27" s="5"/>
      <c r="C27" s="46"/>
      <c r="D27" s="24"/>
    </row>
    <row r="28" spans="1:4" x14ac:dyDescent="0.25">
      <c r="A28" s="2" t="s">
        <v>94</v>
      </c>
      <c r="B28" s="5">
        <v>5</v>
      </c>
      <c r="C28" s="111">
        <v>0</v>
      </c>
      <c r="D28" s="24">
        <f t="shared" si="1"/>
        <v>0</v>
      </c>
    </row>
    <row r="29" spans="1:4" x14ac:dyDescent="0.25">
      <c r="A29" s="2" t="s">
        <v>95</v>
      </c>
      <c r="B29" s="5">
        <v>20</v>
      </c>
      <c r="C29" s="111">
        <v>0</v>
      </c>
      <c r="D29" s="24">
        <f t="shared" si="1"/>
        <v>0</v>
      </c>
    </row>
    <row r="30" spans="1:4" x14ac:dyDescent="0.25">
      <c r="A30" s="2" t="s">
        <v>96</v>
      </c>
      <c r="B30" s="5">
        <v>2</v>
      </c>
      <c r="C30" s="111">
        <v>0</v>
      </c>
      <c r="D30" s="24">
        <f t="shared" si="1"/>
        <v>0</v>
      </c>
    </row>
    <row r="31" spans="1:4" x14ac:dyDescent="0.25">
      <c r="A31" s="2" t="s">
        <v>97</v>
      </c>
      <c r="B31" s="5">
        <v>2</v>
      </c>
      <c r="C31" s="111">
        <v>0</v>
      </c>
      <c r="D31" s="24">
        <f t="shared" si="1"/>
        <v>0</v>
      </c>
    </row>
    <row r="32" spans="1:4" x14ac:dyDescent="0.25">
      <c r="A32" s="2" t="s">
        <v>89</v>
      </c>
      <c r="B32" s="5">
        <v>5</v>
      </c>
      <c r="C32" s="111">
        <v>0</v>
      </c>
      <c r="D32" s="24">
        <f t="shared" si="1"/>
        <v>0</v>
      </c>
    </row>
    <row r="33" spans="1:4" x14ac:dyDescent="0.25">
      <c r="A33" s="2" t="s">
        <v>90</v>
      </c>
      <c r="B33" s="5">
        <v>20</v>
      </c>
      <c r="C33" s="111">
        <v>0</v>
      </c>
      <c r="D33" s="24">
        <f t="shared" si="1"/>
        <v>0</v>
      </c>
    </row>
    <row r="34" spans="1:4" x14ac:dyDescent="0.25">
      <c r="A34" s="2" t="s">
        <v>91</v>
      </c>
      <c r="B34" s="5">
        <v>2</v>
      </c>
      <c r="C34" s="111">
        <v>0</v>
      </c>
      <c r="D34" s="24">
        <f t="shared" si="1"/>
        <v>0</v>
      </c>
    </row>
    <row r="35" spans="1:4" x14ac:dyDescent="0.25">
      <c r="A35" s="2" t="s">
        <v>92</v>
      </c>
      <c r="B35" s="5">
        <v>2</v>
      </c>
      <c r="C35" s="111">
        <v>0</v>
      </c>
      <c r="D35" s="24">
        <f t="shared" si="1"/>
        <v>0</v>
      </c>
    </row>
    <row r="36" spans="1:4" x14ac:dyDescent="0.25">
      <c r="A36" s="6"/>
      <c r="B36" s="5"/>
      <c r="C36" s="46"/>
      <c r="D36" s="24"/>
    </row>
    <row r="37" spans="1:4" x14ac:dyDescent="0.25">
      <c r="A37" s="55" t="s">
        <v>98</v>
      </c>
      <c r="B37" s="104"/>
      <c r="C37" s="46"/>
      <c r="D37" s="47">
        <f>SUM(D15:D36)</f>
        <v>0</v>
      </c>
    </row>
    <row r="38" spans="1:4" ht="15.75" thickBot="1" x14ac:dyDescent="0.3">
      <c r="A38" s="105"/>
      <c r="B38" s="25"/>
      <c r="C38" s="39"/>
      <c r="D38" s="26"/>
    </row>
    <row r="39" spans="1:4" ht="19.5" thickBot="1" x14ac:dyDescent="0.3">
      <c r="A39" s="106" t="s">
        <v>99</v>
      </c>
      <c r="B39" s="107"/>
      <c r="C39" s="107"/>
      <c r="D39" s="108">
        <f>D11+D37</f>
        <v>0</v>
      </c>
    </row>
  </sheetData>
  <sheetProtection algorithmName="SHA-512" hashValue="L1FvCpmPqmjunRAsX+9jR9oywJLE4YBu0IaWPcXV9nw2KEzd+di3U+yREYyQgHuR/e8WJFXzDrTX4A9JN65uWg==" saltValue="P85wAMKdnqLswdziiyqCkQ==" spinCount="100000" sheet="1" objects="1" scenarios="1"/>
  <mergeCells count="2">
    <mergeCell ref="A1:D1"/>
    <mergeCell ref="A39:C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0727A-13ED-4597-BA50-BD43F51D5DD9}">
  <dimension ref="A1:D68"/>
  <sheetViews>
    <sheetView showGridLines="0" topLeftCell="A31" workbookViewId="0">
      <selection sqref="A1:D1"/>
    </sheetView>
  </sheetViews>
  <sheetFormatPr defaultRowHeight="12.75" x14ac:dyDescent="0.2"/>
  <cols>
    <col min="1" max="1" width="98.7109375" style="4" customWidth="1"/>
    <col min="2" max="2" width="9.140625" style="4" customWidth="1"/>
    <col min="3" max="3" width="13.85546875" style="4" customWidth="1"/>
    <col min="4" max="4" width="22.28515625" style="4" customWidth="1"/>
    <col min="5" max="16384" width="9.140625" style="4"/>
  </cols>
  <sheetData>
    <row r="1" spans="1:4" ht="21.75" thickBot="1" x14ac:dyDescent="0.25">
      <c r="A1" s="51" t="s">
        <v>52</v>
      </c>
      <c r="B1" s="52"/>
      <c r="C1" s="52"/>
      <c r="D1" s="53"/>
    </row>
    <row r="2" spans="1:4" ht="13.5" thickBot="1" x14ac:dyDescent="0.25">
      <c r="B2" s="35"/>
      <c r="C2" s="35"/>
      <c r="D2" s="35"/>
    </row>
    <row r="3" spans="1:4" ht="26.25" thickBot="1" x14ac:dyDescent="0.25">
      <c r="A3" s="19" t="s">
        <v>49</v>
      </c>
      <c r="B3" s="21" t="s">
        <v>59</v>
      </c>
      <c r="C3" s="21" t="s">
        <v>68</v>
      </c>
      <c r="D3" s="22" t="s">
        <v>2</v>
      </c>
    </row>
    <row r="4" spans="1:4" ht="13.5" thickBot="1" x14ac:dyDescent="0.25">
      <c r="A4" s="32" t="s">
        <v>53</v>
      </c>
      <c r="B4" s="33"/>
      <c r="C4" s="33"/>
      <c r="D4" s="34"/>
    </row>
    <row r="5" spans="1:4" x14ac:dyDescent="0.2">
      <c r="A5" s="2" t="s">
        <v>6</v>
      </c>
      <c r="B5" s="5">
        <v>4</v>
      </c>
      <c r="C5" s="23">
        <v>0</v>
      </c>
      <c r="D5" s="24">
        <f>C5*B5</f>
        <v>0</v>
      </c>
    </row>
    <row r="6" spans="1:4" ht="13.5" thickBot="1" x14ac:dyDescent="0.25">
      <c r="A6" s="2" t="s">
        <v>45</v>
      </c>
      <c r="B6" s="5">
        <v>4</v>
      </c>
      <c r="C6" s="23">
        <v>0</v>
      </c>
      <c r="D6" s="24">
        <f t="shared" ref="D6:D45" si="0">C6*B6</f>
        <v>0</v>
      </c>
    </row>
    <row r="7" spans="1:4" ht="13.5" thickBot="1" x14ac:dyDescent="0.25">
      <c r="A7" s="32" t="s">
        <v>54</v>
      </c>
      <c r="B7" s="33"/>
      <c r="C7" s="33"/>
      <c r="D7" s="33"/>
    </row>
    <row r="8" spans="1:4" x14ac:dyDescent="0.2">
      <c r="A8" s="2" t="s">
        <v>6</v>
      </c>
      <c r="B8" s="5">
        <v>19</v>
      </c>
      <c r="C8" s="23">
        <v>0</v>
      </c>
      <c r="D8" s="24">
        <f t="shared" si="0"/>
        <v>0</v>
      </c>
    </row>
    <row r="9" spans="1:4" ht="13.5" thickBot="1" x14ac:dyDescent="0.25">
      <c r="A9" s="2" t="s">
        <v>45</v>
      </c>
      <c r="B9" s="5">
        <v>19</v>
      </c>
      <c r="C9" s="23">
        <v>0</v>
      </c>
      <c r="D9" s="24">
        <f t="shared" si="0"/>
        <v>0</v>
      </c>
    </row>
    <row r="10" spans="1:4" ht="13.5" thickBot="1" x14ac:dyDescent="0.25">
      <c r="A10" s="32" t="s">
        <v>55</v>
      </c>
      <c r="B10" s="33"/>
      <c r="C10" s="33"/>
      <c r="D10" s="33"/>
    </row>
    <row r="11" spans="1:4" x14ac:dyDescent="0.2">
      <c r="A11" s="2" t="s">
        <v>6</v>
      </c>
      <c r="B11" s="5">
        <v>1</v>
      </c>
      <c r="C11" s="23">
        <v>0</v>
      </c>
      <c r="D11" s="24">
        <f t="shared" si="0"/>
        <v>0</v>
      </c>
    </row>
    <row r="12" spans="1:4" ht="13.5" thickBot="1" x14ac:dyDescent="0.25">
      <c r="A12" s="2" t="s">
        <v>45</v>
      </c>
      <c r="B12" s="5">
        <v>1</v>
      </c>
      <c r="C12" s="23">
        <v>0</v>
      </c>
      <c r="D12" s="24">
        <f t="shared" si="0"/>
        <v>0</v>
      </c>
    </row>
    <row r="13" spans="1:4" ht="13.5" thickBot="1" x14ac:dyDescent="0.25">
      <c r="A13" s="32" t="s">
        <v>56</v>
      </c>
      <c r="B13" s="33"/>
      <c r="C13" s="33"/>
      <c r="D13" s="33"/>
    </row>
    <row r="14" spans="1:4" x14ac:dyDescent="0.2">
      <c r="A14" s="2" t="s">
        <v>6</v>
      </c>
      <c r="B14" s="5">
        <v>3</v>
      </c>
      <c r="C14" s="23">
        <v>0</v>
      </c>
      <c r="D14" s="24">
        <f t="shared" si="0"/>
        <v>0</v>
      </c>
    </row>
    <row r="15" spans="1:4" ht="13.5" thickBot="1" x14ac:dyDescent="0.25">
      <c r="A15" s="2" t="s">
        <v>45</v>
      </c>
      <c r="B15" s="5">
        <v>3</v>
      </c>
      <c r="C15" s="23">
        <v>0</v>
      </c>
      <c r="D15" s="24">
        <f t="shared" si="0"/>
        <v>0</v>
      </c>
    </row>
    <row r="16" spans="1:4" ht="13.5" thickBot="1" x14ac:dyDescent="0.25">
      <c r="A16" s="32" t="s">
        <v>57</v>
      </c>
      <c r="B16" s="33"/>
      <c r="C16" s="33"/>
      <c r="D16" s="33"/>
    </row>
    <row r="17" spans="1:4" x14ac:dyDescent="0.2">
      <c r="A17" s="2" t="s">
        <v>6</v>
      </c>
      <c r="B17" s="5">
        <v>27</v>
      </c>
      <c r="C17" s="23">
        <v>0</v>
      </c>
      <c r="D17" s="24">
        <f t="shared" si="0"/>
        <v>0</v>
      </c>
    </row>
    <row r="18" spans="1:4" ht="13.5" thickBot="1" x14ac:dyDescent="0.25">
      <c r="A18" s="2" t="s">
        <v>45</v>
      </c>
      <c r="B18" s="5">
        <v>27</v>
      </c>
      <c r="C18" s="23">
        <v>0</v>
      </c>
      <c r="D18" s="24">
        <f t="shared" si="0"/>
        <v>0</v>
      </c>
    </row>
    <row r="19" spans="1:4" ht="13.5" thickBot="1" x14ac:dyDescent="0.25">
      <c r="A19" s="32" t="s">
        <v>58</v>
      </c>
      <c r="B19" s="33"/>
      <c r="C19" s="33"/>
      <c r="D19" s="33"/>
    </row>
    <row r="20" spans="1:4" x14ac:dyDescent="0.2">
      <c r="A20" s="2" t="s">
        <v>6</v>
      </c>
      <c r="B20" s="5">
        <v>1</v>
      </c>
      <c r="C20" s="23">
        <v>0</v>
      </c>
      <c r="D20" s="24">
        <f t="shared" si="0"/>
        <v>0</v>
      </c>
    </row>
    <row r="21" spans="1:4" ht="13.5" thickBot="1" x14ac:dyDescent="0.25">
      <c r="A21" s="2" t="s">
        <v>45</v>
      </c>
      <c r="B21" s="5">
        <v>1</v>
      </c>
      <c r="C21" s="23">
        <v>0</v>
      </c>
      <c r="D21" s="24">
        <f t="shared" si="0"/>
        <v>0</v>
      </c>
    </row>
    <row r="22" spans="1:4" ht="13.5" thickBot="1" x14ac:dyDescent="0.25">
      <c r="A22" s="32" t="s">
        <v>60</v>
      </c>
      <c r="B22" s="33"/>
      <c r="C22" s="33"/>
      <c r="D22" s="33"/>
    </row>
    <row r="23" spans="1:4" x14ac:dyDescent="0.2">
      <c r="A23" s="2" t="s">
        <v>6</v>
      </c>
      <c r="B23" s="5">
        <v>2</v>
      </c>
      <c r="C23" s="23">
        <v>0</v>
      </c>
      <c r="D23" s="24">
        <f t="shared" si="0"/>
        <v>0</v>
      </c>
    </row>
    <row r="24" spans="1:4" ht="13.5" thickBot="1" x14ac:dyDescent="0.25">
      <c r="A24" s="2" t="s">
        <v>45</v>
      </c>
      <c r="B24" s="5">
        <v>2</v>
      </c>
      <c r="C24" s="23">
        <v>0</v>
      </c>
      <c r="D24" s="24">
        <f t="shared" si="0"/>
        <v>0</v>
      </c>
    </row>
    <row r="25" spans="1:4" ht="13.5" thickBot="1" x14ac:dyDescent="0.25">
      <c r="A25" s="32" t="s">
        <v>61</v>
      </c>
      <c r="B25" s="33"/>
      <c r="C25" s="33"/>
      <c r="D25" s="33"/>
    </row>
    <row r="26" spans="1:4" x14ac:dyDescent="0.2">
      <c r="A26" s="2" t="s">
        <v>6</v>
      </c>
      <c r="B26" s="5">
        <v>10</v>
      </c>
      <c r="C26" s="23">
        <v>0</v>
      </c>
      <c r="D26" s="24">
        <f t="shared" si="0"/>
        <v>0</v>
      </c>
    </row>
    <row r="27" spans="1:4" ht="13.5" thickBot="1" x14ac:dyDescent="0.25">
      <c r="A27" s="2" t="s">
        <v>45</v>
      </c>
      <c r="B27" s="5">
        <v>10</v>
      </c>
      <c r="C27" s="23">
        <v>0</v>
      </c>
      <c r="D27" s="24">
        <f t="shared" si="0"/>
        <v>0</v>
      </c>
    </row>
    <row r="28" spans="1:4" ht="13.5" thickBot="1" x14ac:dyDescent="0.25">
      <c r="A28" s="32" t="s">
        <v>62</v>
      </c>
      <c r="B28" s="33"/>
      <c r="C28" s="33"/>
      <c r="D28" s="33"/>
    </row>
    <row r="29" spans="1:4" x14ac:dyDescent="0.2">
      <c r="A29" s="2" t="s">
        <v>6</v>
      </c>
      <c r="B29" s="5">
        <v>7</v>
      </c>
      <c r="C29" s="23">
        <v>0</v>
      </c>
      <c r="D29" s="24">
        <f t="shared" si="0"/>
        <v>0</v>
      </c>
    </row>
    <row r="30" spans="1:4" ht="13.5" thickBot="1" x14ac:dyDescent="0.25">
      <c r="A30" s="2" t="s">
        <v>45</v>
      </c>
      <c r="B30" s="5">
        <v>7</v>
      </c>
      <c r="C30" s="23">
        <v>0</v>
      </c>
      <c r="D30" s="24">
        <f t="shared" si="0"/>
        <v>0</v>
      </c>
    </row>
    <row r="31" spans="1:4" ht="13.5" thickBot="1" x14ac:dyDescent="0.25">
      <c r="A31" s="32" t="s">
        <v>63</v>
      </c>
      <c r="B31" s="33"/>
      <c r="C31" s="33"/>
      <c r="D31" s="33"/>
    </row>
    <row r="32" spans="1:4" x14ac:dyDescent="0.2">
      <c r="A32" s="2" t="s">
        <v>6</v>
      </c>
      <c r="B32" s="5">
        <v>1</v>
      </c>
      <c r="C32" s="23">
        <v>0</v>
      </c>
      <c r="D32" s="24">
        <f t="shared" si="0"/>
        <v>0</v>
      </c>
    </row>
    <row r="33" spans="1:4" ht="13.5" thickBot="1" x14ac:dyDescent="0.25">
      <c r="A33" s="2" t="s">
        <v>45</v>
      </c>
      <c r="B33" s="5">
        <v>1</v>
      </c>
      <c r="C33" s="23">
        <v>0</v>
      </c>
      <c r="D33" s="24">
        <f t="shared" si="0"/>
        <v>0</v>
      </c>
    </row>
    <row r="34" spans="1:4" ht="13.5" thickBot="1" x14ac:dyDescent="0.25">
      <c r="A34" s="32" t="s">
        <v>64</v>
      </c>
      <c r="B34" s="33"/>
      <c r="C34" s="33"/>
      <c r="D34" s="33"/>
    </row>
    <row r="35" spans="1:4" x14ac:dyDescent="0.2">
      <c r="A35" s="2" t="s">
        <v>6</v>
      </c>
      <c r="B35" s="5">
        <v>25</v>
      </c>
      <c r="C35" s="23">
        <v>0</v>
      </c>
      <c r="D35" s="24">
        <f t="shared" si="0"/>
        <v>0</v>
      </c>
    </row>
    <row r="36" spans="1:4" ht="13.5" thickBot="1" x14ac:dyDescent="0.25">
      <c r="A36" s="2" t="s">
        <v>45</v>
      </c>
      <c r="B36" s="5">
        <v>25</v>
      </c>
      <c r="C36" s="23">
        <v>0</v>
      </c>
      <c r="D36" s="24">
        <f t="shared" si="0"/>
        <v>0</v>
      </c>
    </row>
    <row r="37" spans="1:4" ht="13.5" thickBot="1" x14ac:dyDescent="0.25">
      <c r="A37" s="32" t="s">
        <v>65</v>
      </c>
      <c r="B37" s="33"/>
      <c r="C37" s="33"/>
      <c r="D37" s="33"/>
    </row>
    <row r="38" spans="1:4" x14ac:dyDescent="0.2">
      <c r="A38" s="2" t="s">
        <v>6</v>
      </c>
      <c r="B38" s="5">
        <v>2</v>
      </c>
      <c r="C38" s="23">
        <v>0</v>
      </c>
      <c r="D38" s="24">
        <f t="shared" si="0"/>
        <v>0</v>
      </c>
    </row>
    <row r="39" spans="1:4" ht="13.5" thickBot="1" x14ac:dyDescent="0.25">
      <c r="A39" s="2" t="s">
        <v>45</v>
      </c>
      <c r="B39" s="5">
        <v>2</v>
      </c>
      <c r="C39" s="23">
        <v>0</v>
      </c>
      <c r="D39" s="24">
        <f t="shared" si="0"/>
        <v>0</v>
      </c>
    </row>
    <row r="40" spans="1:4" ht="13.5" thickBot="1" x14ac:dyDescent="0.25">
      <c r="A40" s="32" t="s">
        <v>66</v>
      </c>
      <c r="B40" s="33"/>
      <c r="C40" s="33"/>
      <c r="D40" s="33"/>
    </row>
    <row r="41" spans="1:4" x14ac:dyDescent="0.2">
      <c r="A41" s="2" t="s">
        <v>6</v>
      </c>
      <c r="B41" s="5">
        <v>1</v>
      </c>
      <c r="C41" s="23">
        <v>0</v>
      </c>
      <c r="D41" s="24">
        <f t="shared" si="0"/>
        <v>0</v>
      </c>
    </row>
    <row r="42" spans="1:4" ht="13.5" thickBot="1" x14ac:dyDescent="0.25">
      <c r="A42" s="2" t="s">
        <v>45</v>
      </c>
      <c r="B42" s="5">
        <v>1</v>
      </c>
      <c r="C42" s="23">
        <v>0</v>
      </c>
      <c r="D42" s="24">
        <f t="shared" si="0"/>
        <v>0</v>
      </c>
    </row>
    <row r="43" spans="1:4" ht="13.5" thickBot="1" x14ac:dyDescent="0.25">
      <c r="A43" s="32" t="s">
        <v>105</v>
      </c>
      <c r="B43" s="33"/>
      <c r="C43" s="33"/>
      <c r="D43" s="33"/>
    </row>
    <row r="44" spans="1:4" x14ac:dyDescent="0.2">
      <c r="A44" s="2" t="s">
        <v>6</v>
      </c>
      <c r="B44" s="25">
        <v>35</v>
      </c>
      <c r="C44" s="23">
        <v>0</v>
      </c>
      <c r="D44" s="24">
        <f t="shared" si="0"/>
        <v>0</v>
      </c>
    </row>
    <row r="45" spans="1:4" ht="13.5" thickBot="1" x14ac:dyDescent="0.25">
      <c r="A45" s="2" t="s">
        <v>45</v>
      </c>
      <c r="B45" s="25">
        <v>35</v>
      </c>
      <c r="C45" s="23">
        <v>0</v>
      </c>
      <c r="D45" s="24">
        <f t="shared" si="0"/>
        <v>0</v>
      </c>
    </row>
    <row r="46" spans="1:4" ht="13.5" thickBot="1" x14ac:dyDescent="0.25">
      <c r="A46" s="32" t="s">
        <v>71</v>
      </c>
      <c r="B46" s="33"/>
      <c r="C46" s="33"/>
      <c r="D46" s="33"/>
    </row>
    <row r="47" spans="1:4" x14ac:dyDescent="0.2">
      <c r="A47" s="2" t="s">
        <v>6</v>
      </c>
      <c r="B47" s="25">
        <v>45</v>
      </c>
      <c r="C47" s="23">
        <v>0</v>
      </c>
      <c r="D47" s="24">
        <f t="shared" ref="D47:D48" si="1">C47*B47</f>
        <v>0</v>
      </c>
    </row>
    <row r="48" spans="1:4" ht="13.5" thickBot="1" x14ac:dyDescent="0.25">
      <c r="A48" s="2" t="s">
        <v>45</v>
      </c>
      <c r="B48" s="25">
        <v>45</v>
      </c>
      <c r="C48" s="23">
        <v>0</v>
      </c>
      <c r="D48" s="24">
        <f t="shared" si="1"/>
        <v>0</v>
      </c>
    </row>
    <row r="49" spans="1:4" ht="13.5" thickBot="1" x14ac:dyDescent="0.25">
      <c r="A49" s="32" t="s">
        <v>72</v>
      </c>
      <c r="B49" s="33"/>
      <c r="C49" s="33"/>
      <c r="D49" s="33"/>
    </row>
    <row r="50" spans="1:4" x14ac:dyDescent="0.2">
      <c r="A50" s="2" t="s">
        <v>6</v>
      </c>
      <c r="B50" s="25">
        <v>6</v>
      </c>
      <c r="C50" s="23">
        <v>0</v>
      </c>
      <c r="D50" s="24">
        <f t="shared" ref="D50:D51" si="2">C50*B50</f>
        <v>0</v>
      </c>
    </row>
    <row r="51" spans="1:4" ht="13.5" thickBot="1" x14ac:dyDescent="0.25">
      <c r="A51" s="2" t="s">
        <v>45</v>
      </c>
      <c r="B51" s="25">
        <v>6</v>
      </c>
      <c r="C51" s="23">
        <v>0</v>
      </c>
      <c r="D51" s="24">
        <f t="shared" si="2"/>
        <v>0</v>
      </c>
    </row>
    <row r="52" spans="1:4" ht="13.5" thickBot="1" x14ac:dyDescent="0.25">
      <c r="A52" s="32" t="s">
        <v>73</v>
      </c>
      <c r="B52" s="33"/>
      <c r="C52" s="33"/>
      <c r="D52" s="33"/>
    </row>
    <row r="53" spans="1:4" x14ac:dyDescent="0.2">
      <c r="A53" s="2" t="s">
        <v>6</v>
      </c>
      <c r="B53" s="25">
        <v>5</v>
      </c>
      <c r="C53" s="23">
        <v>0</v>
      </c>
      <c r="D53" s="24">
        <f t="shared" ref="D53:D54" si="3">C53*B53</f>
        <v>0</v>
      </c>
    </row>
    <row r="54" spans="1:4" ht="13.5" thickBot="1" x14ac:dyDescent="0.25">
      <c r="A54" s="2" t="s">
        <v>45</v>
      </c>
      <c r="B54" s="25">
        <v>5</v>
      </c>
      <c r="C54" s="23">
        <v>0</v>
      </c>
      <c r="D54" s="24">
        <f t="shared" si="3"/>
        <v>0</v>
      </c>
    </row>
    <row r="55" spans="1:4" ht="13.5" thickBot="1" x14ac:dyDescent="0.25">
      <c r="A55" s="32" t="s">
        <v>74</v>
      </c>
      <c r="B55" s="33"/>
      <c r="C55" s="33"/>
      <c r="D55" s="33"/>
    </row>
    <row r="56" spans="1:4" x14ac:dyDescent="0.2">
      <c r="A56" s="2" t="s">
        <v>6</v>
      </c>
      <c r="B56" s="25">
        <v>11</v>
      </c>
      <c r="C56" s="23">
        <v>0</v>
      </c>
      <c r="D56" s="24">
        <f t="shared" ref="D56:D57" si="4">C56*B56</f>
        <v>0</v>
      </c>
    </row>
    <row r="57" spans="1:4" ht="13.5" thickBot="1" x14ac:dyDescent="0.25">
      <c r="A57" s="2" t="s">
        <v>45</v>
      </c>
      <c r="B57" s="25">
        <v>11</v>
      </c>
      <c r="C57" s="23">
        <v>0</v>
      </c>
      <c r="D57" s="24">
        <f t="shared" si="4"/>
        <v>0</v>
      </c>
    </row>
    <row r="58" spans="1:4" ht="13.5" thickBot="1" x14ac:dyDescent="0.25">
      <c r="A58" s="32" t="s">
        <v>75</v>
      </c>
      <c r="B58" s="33"/>
      <c r="C58" s="33"/>
      <c r="D58" s="33"/>
    </row>
    <row r="59" spans="1:4" x14ac:dyDescent="0.2">
      <c r="A59" s="2" t="s">
        <v>6</v>
      </c>
      <c r="B59" s="25">
        <v>3</v>
      </c>
      <c r="C59" s="23">
        <v>0</v>
      </c>
      <c r="D59" s="24">
        <f t="shared" ref="D59:D60" si="5">C59*B59</f>
        <v>0</v>
      </c>
    </row>
    <row r="60" spans="1:4" ht="13.5" thickBot="1" x14ac:dyDescent="0.25">
      <c r="A60" s="2" t="s">
        <v>45</v>
      </c>
      <c r="B60" s="25">
        <v>3</v>
      </c>
      <c r="C60" s="23">
        <v>0</v>
      </c>
      <c r="D60" s="24">
        <f t="shared" si="5"/>
        <v>0</v>
      </c>
    </row>
    <row r="61" spans="1:4" ht="13.5" thickBot="1" x14ac:dyDescent="0.25">
      <c r="A61" s="32" t="s">
        <v>76</v>
      </c>
      <c r="B61" s="33"/>
      <c r="C61" s="33"/>
      <c r="D61" s="33"/>
    </row>
    <row r="62" spans="1:4" x14ac:dyDescent="0.2">
      <c r="A62" s="2" t="s">
        <v>6</v>
      </c>
      <c r="B62" s="25">
        <v>1</v>
      </c>
      <c r="C62" s="23">
        <v>0</v>
      </c>
      <c r="D62" s="24">
        <f t="shared" ref="D62:D63" si="6">C62*B62</f>
        <v>0</v>
      </c>
    </row>
    <row r="63" spans="1:4" x14ac:dyDescent="0.2">
      <c r="A63" s="2" t="s">
        <v>45</v>
      </c>
      <c r="B63" s="25">
        <v>1</v>
      </c>
      <c r="C63" s="23">
        <v>0</v>
      </c>
      <c r="D63" s="24">
        <f t="shared" si="6"/>
        <v>0</v>
      </c>
    </row>
    <row r="64" spans="1:4" ht="13.5" thickBot="1" x14ac:dyDescent="0.25">
      <c r="A64" s="37"/>
      <c r="B64" s="38"/>
      <c r="C64" s="39"/>
      <c r="D64" s="40"/>
    </row>
    <row r="65" spans="1:4" ht="13.5" thickBot="1" x14ac:dyDescent="0.25">
      <c r="A65" s="44" t="s">
        <v>69</v>
      </c>
      <c r="B65" s="43"/>
      <c r="C65" s="41"/>
      <c r="D65" s="42">
        <f>SUM(D5:D63)</f>
        <v>0</v>
      </c>
    </row>
    <row r="66" spans="1:4" ht="19.5" thickBot="1" x14ac:dyDescent="0.35">
      <c r="A66" s="99" t="s">
        <v>70</v>
      </c>
      <c r="B66" s="100"/>
      <c r="C66" s="101"/>
      <c r="D66" s="102">
        <f>D65*6</f>
        <v>0</v>
      </c>
    </row>
    <row r="68" spans="1:4" x14ac:dyDescent="0.2">
      <c r="C68" s="30"/>
      <c r="D68" s="31"/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1373A-C3A1-4023-BA99-1DE065709BFE}">
  <dimension ref="A1:O27"/>
  <sheetViews>
    <sheetView showGridLines="0" workbookViewId="0">
      <selection activeCell="C26" sqref="C25:C26"/>
    </sheetView>
  </sheetViews>
  <sheetFormatPr defaultRowHeight="12.75" x14ac:dyDescent="0.2"/>
  <cols>
    <col min="1" max="1" width="74.7109375" style="54" customWidth="1"/>
    <col min="2" max="2" width="22.42578125" style="54" customWidth="1"/>
    <col min="3" max="4" width="11.140625" style="54" bestFit="1" customWidth="1"/>
    <col min="5" max="5" width="13.7109375" style="54" bestFit="1" customWidth="1"/>
    <col min="6" max="8" width="11.140625" style="54" bestFit="1" customWidth="1"/>
    <col min="9" max="9" width="12.7109375" style="54" customWidth="1"/>
    <col min="10" max="10" width="11.42578125" style="54" bestFit="1" customWidth="1"/>
    <col min="11" max="11" width="11.140625" style="54" bestFit="1" customWidth="1"/>
    <col min="12" max="12" width="15" style="54" bestFit="1" customWidth="1"/>
    <col min="13" max="13" width="15.140625" style="54" bestFit="1" customWidth="1"/>
    <col min="14" max="15" width="11.140625" style="54" bestFit="1" customWidth="1"/>
    <col min="16" max="16384" width="9.140625" style="54"/>
  </cols>
  <sheetData>
    <row r="1" spans="1:14" ht="21.75" thickBot="1" x14ac:dyDescent="0.25">
      <c r="A1" s="91" t="s">
        <v>106</v>
      </c>
    </row>
    <row r="2" spans="1:14" ht="25.5" x14ac:dyDescent="0.2">
      <c r="A2" s="71" t="s">
        <v>49</v>
      </c>
      <c r="B2" s="83" t="s">
        <v>123</v>
      </c>
      <c r="C2" s="57" t="s">
        <v>7</v>
      </c>
      <c r="D2" s="57" t="s">
        <v>8</v>
      </c>
      <c r="E2" s="58" t="s">
        <v>9</v>
      </c>
      <c r="F2" s="57" t="s">
        <v>10</v>
      </c>
      <c r="G2" s="57" t="s">
        <v>11</v>
      </c>
      <c r="H2" s="57" t="s">
        <v>12</v>
      </c>
      <c r="I2" s="59" t="s">
        <v>107</v>
      </c>
      <c r="J2" s="57" t="s">
        <v>13</v>
      </c>
      <c r="K2" s="57" t="s">
        <v>119</v>
      </c>
      <c r="L2" s="57" t="s">
        <v>14</v>
      </c>
      <c r="M2" s="57" t="s">
        <v>15</v>
      </c>
      <c r="N2" s="57" t="s">
        <v>16</v>
      </c>
    </row>
    <row r="3" spans="1:14" x14ac:dyDescent="0.2">
      <c r="A3" s="56" t="s">
        <v>53</v>
      </c>
      <c r="B3" s="112">
        <v>0</v>
      </c>
      <c r="C3" s="112">
        <v>0</v>
      </c>
      <c r="D3" s="112">
        <v>0</v>
      </c>
      <c r="E3" s="112">
        <v>0</v>
      </c>
      <c r="F3" s="112">
        <v>0</v>
      </c>
      <c r="G3" s="112">
        <v>0</v>
      </c>
      <c r="H3" s="112">
        <v>0</v>
      </c>
      <c r="I3" s="112">
        <v>0</v>
      </c>
      <c r="J3" s="112">
        <v>0</v>
      </c>
      <c r="K3" s="112">
        <v>0</v>
      </c>
      <c r="L3" s="112">
        <v>0</v>
      </c>
      <c r="M3" s="112">
        <v>0</v>
      </c>
      <c r="N3" s="112">
        <v>0</v>
      </c>
    </row>
    <row r="4" spans="1:14" x14ac:dyDescent="0.2">
      <c r="A4" s="56" t="s">
        <v>54</v>
      </c>
      <c r="B4" s="112">
        <v>0</v>
      </c>
      <c r="C4" s="112">
        <v>0</v>
      </c>
      <c r="D4" s="112">
        <v>0</v>
      </c>
      <c r="E4" s="112">
        <v>0</v>
      </c>
      <c r="F4" s="112">
        <v>0</v>
      </c>
      <c r="G4" s="112">
        <v>0</v>
      </c>
      <c r="H4" s="112">
        <v>0</v>
      </c>
      <c r="I4" s="112">
        <v>0</v>
      </c>
      <c r="J4" s="112">
        <v>0</v>
      </c>
      <c r="K4" s="112">
        <v>0</v>
      </c>
      <c r="L4" s="112">
        <v>0</v>
      </c>
      <c r="M4" s="112">
        <v>0</v>
      </c>
      <c r="N4" s="112">
        <v>0</v>
      </c>
    </row>
    <row r="5" spans="1:14" x14ac:dyDescent="0.2">
      <c r="A5" s="56" t="s">
        <v>55</v>
      </c>
      <c r="B5" s="112">
        <v>0</v>
      </c>
      <c r="C5" s="112">
        <v>0</v>
      </c>
      <c r="D5" s="112">
        <v>0</v>
      </c>
      <c r="E5" s="112">
        <v>0</v>
      </c>
      <c r="F5" s="112">
        <v>0</v>
      </c>
      <c r="G5" s="112">
        <v>0</v>
      </c>
      <c r="H5" s="112">
        <v>0</v>
      </c>
      <c r="I5" s="112">
        <v>0</v>
      </c>
      <c r="J5" s="112">
        <v>0</v>
      </c>
      <c r="K5" s="112">
        <v>0</v>
      </c>
      <c r="L5" s="112">
        <v>0</v>
      </c>
      <c r="M5" s="112">
        <v>0</v>
      </c>
      <c r="N5" s="112">
        <v>0</v>
      </c>
    </row>
    <row r="6" spans="1:14" x14ac:dyDescent="0.2">
      <c r="A6" s="56" t="s">
        <v>56</v>
      </c>
      <c r="B6" s="112">
        <v>0</v>
      </c>
      <c r="C6" s="112">
        <v>0</v>
      </c>
      <c r="D6" s="112">
        <v>0</v>
      </c>
      <c r="E6" s="112">
        <v>0</v>
      </c>
      <c r="F6" s="112">
        <v>0</v>
      </c>
      <c r="G6" s="112">
        <v>0</v>
      </c>
      <c r="H6" s="112">
        <v>0</v>
      </c>
      <c r="I6" s="112">
        <v>0</v>
      </c>
      <c r="J6" s="112">
        <v>0</v>
      </c>
      <c r="K6" s="112">
        <v>0</v>
      </c>
      <c r="L6" s="112">
        <v>0</v>
      </c>
      <c r="M6" s="112">
        <v>0</v>
      </c>
      <c r="N6" s="112">
        <v>0</v>
      </c>
    </row>
    <row r="7" spans="1:14" x14ac:dyDescent="0.2">
      <c r="A7" s="56" t="s">
        <v>57</v>
      </c>
      <c r="B7" s="112">
        <v>0</v>
      </c>
      <c r="C7" s="112">
        <v>0</v>
      </c>
      <c r="D7" s="112">
        <v>0</v>
      </c>
      <c r="E7" s="112">
        <v>0</v>
      </c>
      <c r="F7" s="112">
        <v>0</v>
      </c>
      <c r="G7" s="112">
        <v>0</v>
      </c>
      <c r="H7" s="112">
        <v>0</v>
      </c>
      <c r="I7" s="112">
        <v>0</v>
      </c>
      <c r="J7" s="112">
        <v>0</v>
      </c>
      <c r="K7" s="112">
        <v>0</v>
      </c>
      <c r="L7" s="112">
        <v>0</v>
      </c>
      <c r="M7" s="112">
        <v>0</v>
      </c>
      <c r="N7" s="112">
        <v>0</v>
      </c>
    </row>
    <row r="8" spans="1:14" x14ac:dyDescent="0.2">
      <c r="A8" s="56" t="s">
        <v>58</v>
      </c>
      <c r="B8" s="112">
        <v>0</v>
      </c>
      <c r="C8" s="112">
        <v>0</v>
      </c>
      <c r="D8" s="112">
        <v>0</v>
      </c>
      <c r="E8" s="112">
        <v>0</v>
      </c>
      <c r="F8" s="112">
        <v>0</v>
      </c>
      <c r="G8" s="112">
        <v>0</v>
      </c>
      <c r="H8" s="112">
        <v>0</v>
      </c>
      <c r="I8" s="112">
        <v>0</v>
      </c>
      <c r="J8" s="112">
        <v>0</v>
      </c>
      <c r="K8" s="112">
        <v>0</v>
      </c>
      <c r="L8" s="112">
        <v>0</v>
      </c>
      <c r="M8" s="112">
        <v>0</v>
      </c>
      <c r="N8" s="112">
        <v>0</v>
      </c>
    </row>
    <row r="9" spans="1:14" x14ac:dyDescent="0.2">
      <c r="A9" s="56" t="s">
        <v>60</v>
      </c>
      <c r="B9" s="112">
        <v>0</v>
      </c>
      <c r="C9" s="112">
        <v>0</v>
      </c>
      <c r="D9" s="112">
        <v>0</v>
      </c>
      <c r="E9" s="66" t="s">
        <v>117</v>
      </c>
      <c r="F9" s="66" t="s">
        <v>113</v>
      </c>
      <c r="G9" s="66" t="s">
        <v>117</v>
      </c>
      <c r="H9" s="66" t="s">
        <v>117</v>
      </c>
      <c r="I9" s="66" t="s">
        <v>117</v>
      </c>
      <c r="J9" s="66" t="s">
        <v>117</v>
      </c>
      <c r="K9" s="66" t="s">
        <v>117</v>
      </c>
      <c r="L9" s="66" t="s">
        <v>117</v>
      </c>
      <c r="M9" s="66" t="s">
        <v>117</v>
      </c>
      <c r="N9" s="66" t="s">
        <v>117</v>
      </c>
    </row>
    <row r="10" spans="1:14" x14ac:dyDescent="0.2">
      <c r="A10" s="56" t="s">
        <v>61</v>
      </c>
      <c r="B10" s="112">
        <v>0</v>
      </c>
      <c r="C10" s="112">
        <v>0</v>
      </c>
      <c r="D10" s="112">
        <v>0</v>
      </c>
      <c r="E10" s="66" t="s">
        <v>117</v>
      </c>
      <c r="F10" s="66" t="s">
        <v>113</v>
      </c>
      <c r="G10" s="66" t="s">
        <v>117</v>
      </c>
      <c r="H10" s="66" t="s">
        <v>117</v>
      </c>
      <c r="I10" s="66" t="s">
        <v>117</v>
      </c>
      <c r="J10" s="66" t="s">
        <v>117</v>
      </c>
      <c r="K10" s="66" t="s">
        <v>117</v>
      </c>
      <c r="L10" s="66" t="s">
        <v>117</v>
      </c>
      <c r="M10" s="66" t="s">
        <v>117</v>
      </c>
      <c r="N10" s="66" t="s">
        <v>117</v>
      </c>
    </row>
    <row r="11" spans="1:14" x14ac:dyDescent="0.2">
      <c r="A11" s="56" t="s">
        <v>62</v>
      </c>
      <c r="B11" s="112">
        <v>0</v>
      </c>
      <c r="C11" s="112">
        <v>0</v>
      </c>
      <c r="D11" s="112">
        <v>0</v>
      </c>
      <c r="E11" s="66" t="s">
        <v>117</v>
      </c>
      <c r="F11" s="66" t="s">
        <v>113</v>
      </c>
      <c r="G11" s="66" t="s">
        <v>117</v>
      </c>
      <c r="H11" s="66" t="s">
        <v>117</v>
      </c>
      <c r="I11" s="66" t="s">
        <v>117</v>
      </c>
      <c r="J11" s="66" t="s">
        <v>117</v>
      </c>
      <c r="K11" s="66" t="s">
        <v>117</v>
      </c>
      <c r="L11" s="66" t="s">
        <v>117</v>
      </c>
      <c r="M11" s="66" t="s">
        <v>117</v>
      </c>
      <c r="N11" s="66" t="s">
        <v>117</v>
      </c>
    </row>
    <row r="12" spans="1:14" x14ac:dyDescent="0.2">
      <c r="A12" s="56" t="s">
        <v>63</v>
      </c>
      <c r="B12" s="112">
        <v>0</v>
      </c>
      <c r="C12" s="112">
        <v>0</v>
      </c>
      <c r="D12" s="112">
        <v>0</v>
      </c>
      <c r="E12" s="66" t="s">
        <v>117</v>
      </c>
      <c r="F12" s="66" t="s">
        <v>113</v>
      </c>
      <c r="G12" s="66" t="s">
        <v>117</v>
      </c>
      <c r="H12" s="66" t="s">
        <v>117</v>
      </c>
      <c r="I12" s="66" t="s">
        <v>117</v>
      </c>
      <c r="J12" s="66" t="s">
        <v>117</v>
      </c>
      <c r="K12" s="66" t="s">
        <v>117</v>
      </c>
      <c r="L12" s="66" t="s">
        <v>117</v>
      </c>
      <c r="M12" s="66" t="s">
        <v>117</v>
      </c>
      <c r="N12" s="66" t="s">
        <v>117</v>
      </c>
    </row>
    <row r="13" spans="1:14" x14ac:dyDescent="0.2">
      <c r="A13" s="56" t="s">
        <v>64</v>
      </c>
      <c r="B13" s="112">
        <v>0</v>
      </c>
      <c r="C13" s="112">
        <v>0</v>
      </c>
      <c r="D13" s="112">
        <v>0</v>
      </c>
      <c r="E13" s="66" t="s">
        <v>117</v>
      </c>
      <c r="F13" s="66" t="s">
        <v>113</v>
      </c>
      <c r="G13" s="112">
        <v>0</v>
      </c>
      <c r="H13" s="66" t="s">
        <v>117</v>
      </c>
      <c r="I13" s="66" t="s">
        <v>117</v>
      </c>
      <c r="J13" s="66" t="s">
        <v>117</v>
      </c>
      <c r="K13" s="66" t="s">
        <v>117</v>
      </c>
      <c r="L13" s="66" t="s">
        <v>117</v>
      </c>
      <c r="M13" s="66" t="s">
        <v>117</v>
      </c>
      <c r="N13" s="66" t="s">
        <v>117</v>
      </c>
    </row>
    <row r="14" spans="1:14" x14ac:dyDescent="0.2">
      <c r="A14" s="56" t="s">
        <v>118</v>
      </c>
      <c r="B14" s="112">
        <v>0</v>
      </c>
      <c r="C14" s="112">
        <v>0</v>
      </c>
      <c r="D14" s="112">
        <v>0</v>
      </c>
      <c r="E14" s="112">
        <v>0</v>
      </c>
      <c r="F14" s="112">
        <v>0</v>
      </c>
      <c r="G14" s="112">
        <v>0</v>
      </c>
      <c r="H14" s="112">
        <v>0</v>
      </c>
      <c r="I14" s="112">
        <v>0</v>
      </c>
      <c r="J14" s="112">
        <v>0</v>
      </c>
      <c r="K14" s="112">
        <v>0</v>
      </c>
      <c r="L14" s="112">
        <v>0</v>
      </c>
      <c r="M14" s="112">
        <v>0</v>
      </c>
      <c r="N14" s="66" t="s">
        <v>117</v>
      </c>
    </row>
    <row r="15" spans="1:14" s="88" customFormat="1" x14ac:dyDescent="0.2">
      <c r="A15" s="56" t="s">
        <v>66</v>
      </c>
      <c r="B15" s="112">
        <v>0</v>
      </c>
      <c r="C15" s="112">
        <v>0</v>
      </c>
      <c r="D15" s="112">
        <v>0</v>
      </c>
      <c r="E15" s="67" t="s">
        <v>117</v>
      </c>
      <c r="F15" s="67" t="s">
        <v>113</v>
      </c>
      <c r="G15" s="67" t="s">
        <v>117</v>
      </c>
      <c r="H15" s="67" t="s">
        <v>117</v>
      </c>
      <c r="I15" s="67" t="s">
        <v>117</v>
      </c>
      <c r="J15" s="67" t="s">
        <v>117</v>
      </c>
      <c r="K15" s="67" t="s">
        <v>117</v>
      </c>
      <c r="L15" s="67" t="s">
        <v>117</v>
      </c>
      <c r="M15" s="67" t="s">
        <v>117</v>
      </c>
      <c r="N15" s="67" t="s">
        <v>117</v>
      </c>
    </row>
    <row r="16" spans="1:14" x14ac:dyDescent="0.2">
      <c r="A16" s="56" t="s">
        <v>67</v>
      </c>
      <c r="B16" s="112">
        <v>0</v>
      </c>
      <c r="C16" s="112">
        <v>0</v>
      </c>
      <c r="D16" s="112">
        <v>0</v>
      </c>
      <c r="E16" s="67" t="s">
        <v>117</v>
      </c>
      <c r="F16" s="67" t="s">
        <v>113</v>
      </c>
      <c r="G16" s="67" t="s">
        <v>117</v>
      </c>
      <c r="H16" s="67" t="s">
        <v>117</v>
      </c>
      <c r="I16" s="67" t="s">
        <v>117</v>
      </c>
      <c r="J16" s="67" t="s">
        <v>117</v>
      </c>
      <c r="K16" s="67" t="s">
        <v>117</v>
      </c>
      <c r="L16" s="67" t="s">
        <v>117</v>
      </c>
      <c r="M16" s="67" t="s">
        <v>117</v>
      </c>
      <c r="N16" s="67" t="s">
        <v>117</v>
      </c>
    </row>
    <row r="17" spans="1:15" x14ac:dyDescent="0.2">
      <c r="A17" s="56" t="s">
        <v>125</v>
      </c>
      <c r="B17" s="112">
        <v>0</v>
      </c>
      <c r="C17" s="112">
        <v>0</v>
      </c>
      <c r="D17" s="112">
        <v>0</v>
      </c>
      <c r="E17" s="112">
        <v>0</v>
      </c>
      <c r="F17" s="112">
        <v>0</v>
      </c>
      <c r="G17" s="112">
        <v>0</v>
      </c>
      <c r="H17" s="112">
        <v>0</v>
      </c>
      <c r="I17" s="112">
        <v>0</v>
      </c>
      <c r="J17" s="68" t="s">
        <v>117</v>
      </c>
      <c r="K17" s="112">
        <v>0</v>
      </c>
      <c r="L17" s="112">
        <v>0</v>
      </c>
      <c r="M17" s="112">
        <v>0</v>
      </c>
      <c r="N17" s="68" t="s">
        <v>117</v>
      </c>
    </row>
    <row r="18" spans="1:15" x14ac:dyDescent="0.2">
      <c r="A18" s="56" t="s">
        <v>124</v>
      </c>
      <c r="B18" s="112">
        <v>0</v>
      </c>
      <c r="C18" s="112">
        <v>0</v>
      </c>
      <c r="D18" s="112">
        <v>0</v>
      </c>
      <c r="E18" s="112">
        <v>0</v>
      </c>
      <c r="F18" s="112">
        <v>0</v>
      </c>
      <c r="G18" s="112">
        <v>0</v>
      </c>
      <c r="H18" s="112">
        <v>0</v>
      </c>
      <c r="I18" s="112">
        <v>0</v>
      </c>
      <c r="J18" s="68" t="s">
        <v>117</v>
      </c>
      <c r="K18" s="112">
        <v>0</v>
      </c>
      <c r="L18" s="112">
        <v>0</v>
      </c>
      <c r="M18" s="112">
        <v>0</v>
      </c>
      <c r="N18" s="68" t="s">
        <v>117</v>
      </c>
    </row>
    <row r="19" spans="1:15" x14ac:dyDescent="0.2">
      <c r="A19" s="56" t="s">
        <v>73</v>
      </c>
      <c r="B19" s="112">
        <v>0</v>
      </c>
      <c r="C19" s="112">
        <v>0</v>
      </c>
      <c r="D19" s="112">
        <v>0</v>
      </c>
      <c r="E19" s="112">
        <v>0</v>
      </c>
      <c r="F19" s="112">
        <v>0</v>
      </c>
      <c r="G19" s="112">
        <v>0</v>
      </c>
      <c r="H19" s="112">
        <v>0</v>
      </c>
      <c r="I19" s="112">
        <v>0</v>
      </c>
      <c r="J19" s="68" t="s">
        <v>117</v>
      </c>
      <c r="K19" s="112">
        <v>0</v>
      </c>
      <c r="L19" s="112">
        <v>0</v>
      </c>
      <c r="M19" s="112">
        <v>0</v>
      </c>
      <c r="N19" s="112">
        <v>0</v>
      </c>
    </row>
    <row r="20" spans="1:15" x14ac:dyDescent="0.2">
      <c r="A20" s="56" t="s">
        <v>74</v>
      </c>
      <c r="B20" s="112">
        <v>0</v>
      </c>
      <c r="C20" s="112">
        <v>0</v>
      </c>
      <c r="D20" s="112">
        <v>0</v>
      </c>
      <c r="E20" s="66" t="s">
        <v>117</v>
      </c>
      <c r="F20" s="66" t="s">
        <v>113</v>
      </c>
      <c r="G20" s="66" t="s">
        <v>117</v>
      </c>
      <c r="H20" s="66" t="s">
        <v>117</v>
      </c>
      <c r="I20" s="66" t="s">
        <v>117</v>
      </c>
      <c r="J20" s="66" t="s">
        <v>117</v>
      </c>
      <c r="K20" s="66" t="s">
        <v>117</v>
      </c>
      <c r="L20" s="66" t="s">
        <v>117</v>
      </c>
      <c r="M20" s="66" t="s">
        <v>117</v>
      </c>
      <c r="N20" s="66" t="s">
        <v>117</v>
      </c>
    </row>
    <row r="21" spans="1:15" x14ac:dyDescent="0.2">
      <c r="A21" s="56" t="s">
        <v>75</v>
      </c>
      <c r="B21" s="112">
        <v>0</v>
      </c>
      <c r="C21" s="112">
        <v>0</v>
      </c>
      <c r="D21" s="112">
        <v>0</v>
      </c>
      <c r="E21" s="66" t="s">
        <v>117</v>
      </c>
      <c r="F21" s="66" t="s">
        <v>113</v>
      </c>
      <c r="G21" s="66" t="s">
        <v>117</v>
      </c>
      <c r="H21" s="66" t="s">
        <v>117</v>
      </c>
      <c r="I21" s="66" t="s">
        <v>117</v>
      </c>
      <c r="J21" s="66" t="s">
        <v>117</v>
      </c>
      <c r="K21" s="66" t="s">
        <v>117</v>
      </c>
      <c r="L21" s="66" t="s">
        <v>117</v>
      </c>
      <c r="M21" s="66" t="s">
        <v>117</v>
      </c>
      <c r="N21" s="66" t="s">
        <v>117</v>
      </c>
    </row>
    <row r="22" spans="1:15" x14ac:dyDescent="0.2">
      <c r="A22" s="56" t="s">
        <v>76</v>
      </c>
      <c r="B22" s="112">
        <v>0</v>
      </c>
      <c r="C22" s="112">
        <v>0</v>
      </c>
      <c r="D22" s="112">
        <v>0</v>
      </c>
      <c r="E22" s="66" t="s">
        <v>117</v>
      </c>
      <c r="F22" s="66" t="s">
        <v>113</v>
      </c>
      <c r="G22" s="66" t="s">
        <v>117</v>
      </c>
      <c r="H22" s="66" t="s">
        <v>117</v>
      </c>
      <c r="I22" s="66" t="s">
        <v>117</v>
      </c>
      <c r="J22" s="66" t="s">
        <v>117</v>
      </c>
      <c r="K22" s="66" t="s">
        <v>117</v>
      </c>
      <c r="L22" s="66" t="s">
        <v>117</v>
      </c>
      <c r="M22" s="66" t="s">
        <v>117</v>
      </c>
      <c r="N22" s="66" t="s">
        <v>117</v>
      </c>
    </row>
    <row r="23" spans="1:15" x14ac:dyDescent="0.2">
      <c r="A23" s="61" t="s">
        <v>110</v>
      </c>
      <c r="B23" s="60">
        <f>SUM(B3:B22)</f>
        <v>0</v>
      </c>
      <c r="C23" s="60">
        <f t="shared" ref="C23:N23" si="0">SUM(C3:C22)</f>
        <v>0</v>
      </c>
      <c r="D23" s="60">
        <f t="shared" si="0"/>
        <v>0</v>
      </c>
      <c r="E23" s="60">
        <f t="shared" si="0"/>
        <v>0</v>
      </c>
      <c r="F23" s="60">
        <f t="shared" si="0"/>
        <v>0</v>
      </c>
      <c r="G23" s="60">
        <f t="shared" si="0"/>
        <v>0</v>
      </c>
      <c r="H23" s="60">
        <f t="shared" si="0"/>
        <v>0</v>
      </c>
      <c r="I23" s="60">
        <f t="shared" si="0"/>
        <v>0</v>
      </c>
      <c r="J23" s="60">
        <f t="shared" si="0"/>
        <v>0</v>
      </c>
      <c r="K23" s="60">
        <f t="shared" si="0"/>
        <v>0</v>
      </c>
      <c r="L23" s="60">
        <f t="shared" si="0"/>
        <v>0</v>
      </c>
      <c r="M23" s="60">
        <f t="shared" si="0"/>
        <v>0</v>
      </c>
      <c r="N23" s="60">
        <f t="shared" si="0"/>
        <v>0</v>
      </c>
    </row>
    <row r="24" spans="1:15" ht="13.5" thickBot="1" x14ac:dyDescent="0.25">
      <c r="A24" s="89"/>
    </row>
    <row r="25" spans="1:15" ht="16.5" thickBot="1" x14ac:dyDescent="0.3">
      <c r="A25" s="92" t="s">
        <v>108</v>
      </c>
      <c r="B25" s="93">
        <f>SUM(B23:N23)</f>
        <v>0</v>
      </c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</row>
    <row r="26" spans="1:15" ht="19.5" thickBot="1" x14ac:dyDescent="0.35">
      <c r="A26" s="97" t="s">
        <v>109</v>
      </c>
      <c r="B26" s="98">
        <f>B25*6</f>
        <v>0</v>
      </c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</row>
    <row r="27" spans="1:15" x14ac:dyDescent="0.2">
      <c r="A27" s="87"/>
    </row>
  </sheetData>
  <sheetProtection algorithmName="SHA-512" hashValue="Rk0eyjQzoJWUuvIkgUP4lIPiQi7i2dFR0mCE6wmF4rvhKHEIUpg8AqKMcy/EdliGkjRGdiG/WpF3EuDusQl0rw==" saltValue="ItGRto4od7cVVeRezfFyuQ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96936-2AD6-42E6-8F8E-77122FA6EE72}">
  <dimension ref="A1:F17"/>
  <sheetViews>
    <sheetView showGridLines="0" zoomScaleNormal="100" workbookViewId="0">
      <selection activeCell="G17" sqref="G17"/>
    </sheetView>
  </sheetViews>
  <sheetFormatPr defaultRowHeight="12.75" x14ac:dyDescent="0.2"/>
  <cols>
    <col min="1" max="1" width="65.85546875" style="4" customWidth="1"/>
    <col min="2" max="2" width="12.42578125" style="4" bestFit="1" customWidth="1"/>
    <col min="3" max="3" width="12.28515625" style="4" customWidth="1"/>
    <col min="4" max="4" width="12.42578125" style="4" bestFit="1" customWidth="1"/>
    <col min="5" max="5" width="12.42578125" style="4" customWidth="1"/>
    <col min="6" max="6" width="19" style="4" customWidth="1"/>
    <col min="7" max="16384" width="9.140625" style="4"/>
  </cols>
  <sheetData>
    <row r="1" spans="1:6" ht="21.75" thickBot="1" x14ac:dyDescent="0.25">
      <c r="A1" s="103" t="s">
        <v>17</v>
      </c>
      <c r="B1" s="103"/>
      <c r="C1" s="103"/>
      <c r="D1" s="103"/>
      <c r="E1" s="103"/>
      <c r="F1" s="103"/>
    </row>
    <row r="2" spans="1:6" x14ac:dyDescent="0.2">
      <c r="A2" s="4" t="s">
        <v>115</v>
      </c>
    </row>
    <row r="3" spans="1:6" x14ac:dyDescent="0.2">
      <c r="A3" s="4" t="s">
        <v>26</v>
      </c>
    </row>
    <row r="4" spans="1:6" x14ac:dyDescent="0.2">
      <c r="A4" s="4" t="s">
        <v>27</v>
      </c>
    </row>
    <row r="5" spans="1:6" ht="13.5" thickBot="1" x14ac:dyDescent="0.25"/>
    <row r="6" spans="1:6" x14ac:dyDescent="0.2">
      <c r="A6" s="10" t="s">
        <v>18</v>
      </c>
      <c r="B6" s="11" t="s">
        <v>19</v>
      </c>
      <c r="C6" s="11" t="s">
        <v>20</v>
      </c>
      <c r="D6" s="11" t="s">
        <v>111</v>
      </c>
      <c r="E6" s="12" t="s">
        <v>112</v>
      </c>
      <c r="F6" s="13" t="s">
        <v>120</v>
      </c>
    </row>
    <row r="7" spans="1:6" x14ac:dyDescent="0.2">
      <c r="A7" s="7" t="s">
        <v>21</v>
      </c>
      <c r="B7" s="8">
        <v>30</v>
      </c>
      <c r="C7" s="8" t="s">
        <v>22</v>
      </c>
      <c r="D7" s="63">
        <v>0</v>
      </c>
      <c r="E7" s="62">
        <f>D7*B7</f>
        <v>0</v>
      </c>
      <c r="F7" s="9">
        <f>E7*6</f>
        <v>0</v>
      </c>
    </row>
    <row r="8" spans="1:6" x14ac:dyDescent="0.2">
      <c r="A8" s="7" t="s">
        <v>23</v>
      </c>
      <c r="B8" s="8">
        <v>30</v>
      </c>
      <c r="C8" s="8" t="s">
        <v>22</v>
      </c>
      <c r="D8" s="63">
        <v>0</v>
      </c>
      <c r="E8" s="62">
        <f t="shared" ref="E8:E15" si="0">D8*B8</f>
        <v>0</v>
      </c>
      <c r="F8" s="9">
        <f t="shared" ref="F8:F15" si="1">E8*6</f>
        <v>0</v>
      </c>
    </row>
    <row r="9" spans="1:6" x14ac:dyDescent="0.2">
      <c r="A9" s="7" t="s">
        <v>24</v>
      </c>
      <c r="B9" s="8">
        <v>16</v>
      </c>
      <c r="C9" s="8" t="s">
        <v>22</v>
      </c>
      <c r="D9" s="63">
        <v>0</v>
      </c>
      <c r="E9" s="62">
        <f t="shared" si="0"/>
        <v>0</v>
      </c>
      <c r="F9" s="9">
        <f t="shared" si="1"/>
        <v>0</v>
      </c>
    </row>
    <row r="10" spans="1:6" x14ac:dyDescent="0.2">
      <c r="A10" s="7" t="s">
        <v>25</v>
      </c>
      <c r="B10" s="8">
        <v>16</v>
      </c>
      <c r="C10" s="8" t="s">
        <v>22</v>
      </c>
      <c r="D10" s="63">
        <v>0</v>
      </c>
      <c r="E10" s="62">
        <f>D10*B10</f>
        <v>0</v>
      </c>
      <c r="F10" s="9">
        <f t="shared" si="1"/>
        <v>0</v>
      </c>
    </row>
    <row r="11" spans="1:6" x14ac:dyDescent="0.2">
      <c r="A11" s="7" t="s">
        <v>30</v>
      </c>
      <c r="B11" s="8">
        <v>10</v>
      </c>
      <c r="C11" s="8" t="s">
        <v>22</v>
      </c>
      <c r="D11" s="63">
        <v>0</v>
      </c>
      <c r="E11" s="62">
        <f t="shared" si="0"/>
        <v>0</v>
      </c>
      <c r="F11" s="9">
        <f t="shared" si="1"/>
        <v>0</v>
      </c>
    </row>
    <row r="12" spans="1:6" x14ac:dyDescent="0.2">
      <c r="A12" s="7" t="s">
        <v>31</v>
      </c>
      <c r="B12" s="8">
        <v>10</v>
      </c>
      <c r="C12" s="8" t="s">
        <v>22</v>
      </c>
      <c r="D12" s="63">
        <v>0</v>
      </c>
      <c r="E12" s="62">
        <f t="shared" si="0"/>
        <v>0</v>
      </c>
      <c r="F12" s="9">
        <f t="shared" si="1"/>
        <v>0</v>
      </c>
    </row>
    <row r="13" spans="1:6" x14ac:dyDescent="0.2">
      <c r="A13" s="7" t="s">
        <v>28</v>
      </c>
      <c r="B13" s="8">
        <v>8</v>
      </c>
      <c r="C13" s="8" t="s">
        <v>22</v>
      </c>
      <c r="D13" s="63">
        <v>0</v>
      </c>
      <c r="E13" s="62">
        <f t="shared" si="0"/>
        <v>0</v>
      </c>
      <c r="F13" s="9">
        <f t="shared" si="1"/>
        <v>0</v>
      </c>
    </row>
    <row r="14" spans="1:6" x14ac:dyDescent="0.2">
      <c r="A14" s="7" t="s">
        <v>29</v>
      </c>
      <c r="B14" s="8">
        <v>8</v>
      </c>
      <c r="C14" s="8" t="s">
        <v>22</v>
      </c>
      <c r="D14" s="63">
        <v>0</v>
      </c>
      <c r="E14" s="62">
        <f t="shared" si="0"/>
        <v>0</v>
      </c>
      <c r="F14" s="9">
        <f t="shared" si="1"/>
        <v>0</v>
      </c>
    </row>
    <row r="15" spans="1:6" x14ac:dyDescent="0.2">
      <c r="A15" s="7" t="s">
        <v>114</v>
      </c>
      <c r="B15" s="8">
        <v>12</v>
      </c>
      <c r="C15" s="8" t="s">
        <v>126</v>
      </c>
      <c r="D15" s="63">
        <v>0</v>
      </c>
      <c r="E15" s="62">
        <f t="shared" si="0"/>
        <v>0</v>
      </c>
      <c r="F15" s="9">
        <f t="shared" si="1"/>
        <v>0</v>
      </c>
    </row>
    <row r="16" spans="1:6" ht="13.5" thickBot="1" x14ac:dyDescent="0.25"/>
    <row r="17" spans="1:6" ht="19.5" thickBot="1" x14ac:dyDescent="0.35">
      <c r="A17" s="94" t="s">
        <v>121</v>
      </c>
      <c r="B17" s="95"/>
      <c r="C17" s="95"/>
      <c r="D17" s="95"/>
      <c r="E17" s="96"/>
      <c r="F17" s="72">
        <f>SUM(F7:F15)</f>
        <v>0</v>
      </c>
    </row>
  </sheetData>
  <sheetProtection algorithmName="SHA-512" hashValue="KM9TWb4SKpUDi2hpxFUDBr0PgU7hMBqnerAzET1gfxhh/01l1qIBPn75qtFa1vJlDRKHQtf7KO/e/4Y1I0WQug==" saltValue="pLTWK1aPFZJHOFR5aoarkA==" spinCount="100000" sheet="1" objects="1" scenarios="1"/>
  <mergeCells count="2">
    <mergeCell ref="A17:E17"/>
    <mergeCell ref="A1:F1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SharedContentType xmlns="Microsoft.SharePoint.Taxonomy.ContentTypeSync" SourceId="9e1b9b6d-b887-446c-9dce-4968e9b06264" ContentTypeId="0x010100DCD422DC78816243BC06FDD53AB4B00001" PreviousValue="tru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 WL" ma:contentTypeID="0x010100DCD422DC78816243BC06FDD53AB4B00001050050B5B856F42B474C862652678557011A" ma:contentTypeVersion="183" ma:contentTypeDescription="document WL" ma:contentTypeScope="" ma:versionID="ea9de8756806ed12be6b4705823a9c37">
  <xsd:schema xmlns:xsd="http://www.w3.org/2001/XMLSchema" xmlns:xs="http://www.w3.org/2001/XMLSchema" xmlns:p="http://schemas.microsoft.com/office/2006/metadata/properties" xmlns:ns1="http://schemas.microsoft.com/sharepoint/v3" xmlns:ns2="c41d040b-1f23-46d8-95f8-73c4343eacb6" xmlns:ns4="9729beee-8231-416b-840d-ac6e112eeed3" xmlns:ns5="dfc62a55-fff3-4b8d-9937-2b197328c51d" targetNamespace="http://schemas.microsoft.com/office/2006/metadata/properties" ma:root="true" ma:fieldsID="ae412af873fea68efc83fd9a3307400a" ns1:_="" ns2:_="" ns4:_="" ns5:_="">
    <xsd:import namespace="http://schemas.microsoft.com/sharepoint/v3"/>
    <xsd:import namespace="c41d040b-1f23-46d8-95f8-73c4343eacb6"/>
    <xsd:import namespace="9729beee-8231-416b-840d-ac6e112eeed3"/>
    <xsd:import namespace="dfc62a55-fff3-4b8d-9937-2b197328c51d"/>
    <xsd:element name="properties">
      <xsd:complexType>
        <xsd:sequence>
          <xsd:element name="documentManagement">
            <xsd:complexType>
              <xsd:all>
                <xsd:element ref="ns2:Documentomschrijving" minOccurs="0"/>
                <xsd:element ref="ns2:Documentsortering1" minOccurs="0"/>
                <xsd:element ref="ns2:Documentsortering2" minOccurs="0"/>
                <xsd:element ref="ns2:UwKenmerk" minOccurs="0"/>
                <xsd:element ref="ns2:ContactNaam" minOccurs="0"/>
                <xsd:element ref="ns2:ContactAdres" minOccurs="0"/>
                <xsd:element ref="ns2:ContactPostcode" minOccurs="0"/>
                <xsd:element ref="ns2:ContactPlaats" minOccurs="0"/>
                <xsd:element ref="ns2:ContactLand" minOccurs="0"/>
                <xsd:element ref="ns2:ContactTelefoon" minOccurs="0"/>
                <xsd:element ref="ns2:ContactEmail" minOccurs="0"/>
                <xsd:element ref="ns2:DatumDocument" minOccurs="0"/>
                <xsd:element ref="ns2:Verzenddatum" minOccurs="0"/>
                <xsd:element ref="ns2:DatumVervanging" minOccurs="0"/>
                <xsd:element ref="ns2:DocumentcreatieXML" minOccurs="0"/>
                <xsd:element ref="ns2:Documentnummer" minOccurs="0"/>
                <xsd:element ref="ns2:IdentificatiekenmerkTMLO" minOccurs="0"/>
                <xsd:element ref="ns2:KlantPlaats" minOccurs="0"/>
                <xsd:element ref="ns2:ZaakId" minOccurs="0"/>
                <xsd:element ref="ns4:Bestandsgrootte" minOccurs="0"/>
                <xsd:element ref="ns4:AfgewekenVanInkoopbeleid" minOccurs="0"/>
                <xsd:element ref="ns4:Inkoopcategorie" minOccurs="0"/>
                <xsd:element ref="ns4:DuurzaamheidscriteriumPianoo" minOccurs="0"/>
                <xsd:element ref="ns4:VoorgeschrevenProcedure" minOccurs="0"/>
                <xsd:element ref="ns4:Gunningscriterium" minOccurs="0"/>
                <xsd:element ref="ns4:SoortAanbesteding" minOccurs="0"/>
                <xsd:element ref="ns2:KlantNaam" minOccurs="0"/>
                <xsd:element ref="ns1:DocumentSetDescription" minOccurs="0"/>
                <xsd:element ref="ns2:KlantLand" minOccurs="0"/>
                <xsd:element ref="ns2:KlantPostcode" minOccurs="0"/>
                <xsd:element ref="ns2:KlantAdres" minOccurs="0"/>
                <xsd:element ref="ns2:Zaaknummer" minOccurs="0"/>
                <xsd:element ref="ns5:MediaServiceDateTaken" minOccurs="0"/>
                <xsd:element ref="ns5:MediaServiceLocation" minOccurs="0"/>
                <xsd:element ref="ns5:MediaLengthInSeconds" minOccurs="0"/>
                <xsd:element ref="ns2:KlantVestigingsnummer" minOccurs="0"/>
                <xsd:element ref="ns2:Zaakbehandelaar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36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1d040b-1f23-46d8-95f8-73c4343eacb6" elementFormDefault="qualified">
    <xsd:import namespace="http://schemas.microsoft.com/office/2006/documentManagement/types"/>
    <xsd:import namespace="http://schemas.microsoft.com/office/infopath/2007/PartnerControls"/>
    <xsd:element name="Documentomschrijving" ma:index="1" nillable="true" ma:displayName="Documentomschrijving" ma:internalName="Documentomschrijving" ma:readOnly="false">
      <xsd:simpleType>
        <xsd:restriction base="dms:Text">
          <xsd:maxLength value="255"/>
        </xsd:restriction>
      </xsd:simpleType>
    </xsd:element>
    <xsd:element name="Documentsortering1" ma:index="2" nillable="true" ma:displayName="Documentsortering 1" ma:internalName="Documentsortering1" ma:readOnly="false">
      <xsd:simpleType>
        <xsd:restriction base="dms:Text">
          <xsd:maxLength value="255"/>
        </xsd:restriction>
      </xsd:simpleType>
    </xsd:element>
    <xsd:element name="Documentsortering2" ma:index="3" nillable="true" ma:displayName="Documentsortering 2" ma:internalName="Documentsortering2" ma:readOnly="false">
      <xsd:simpleType>
        <xsd:restriction base="dms:Text">
          <xsd:maxLength value="255"/>
        </xsd:restriction>
      </xsd:simpleType>
    </xsd:element>
    <xsd:element name="UwKenmerk" ma:index="5" nillable="true" ma:displayName="Uw kenmerk" ma:internalName="UwKenmerk" ma:readOnly="false">
      <xsd:simpleType>
        <xsd:restriction base="dms:Text">
          <xsd:maxLength value="255"/>
        </xsd:restriction>
      </xsd:simpleType>
    </xsd:element>
    <xsd:element name="ContactNaam" ma:index="6" nillable="true" ma:displayName="Contact naam" ma:internalName="ContactNaam" ma:readOnly="false">
      <xsd:simpleType>
        <xsd:restriction base="dms:Text">
          <xsd:maxLength value="255"/>
        </xsd:restriction>
      </xsd:simpleType>
    </xsd:element>
    <xsd:element name="ContactAdres" ma:index="7" nillable="true" ma:displayName="Contact adres" ma:internalName="ContactAdres" ma:readOnly="false">
      <xsd:simpleType>
        <xsd:restriction base="dms:Text">
          <xsd:maxLength value="255"/>
        </xsd:restriction>
      </xsd:simpleType>
    </xsd:element>
    <xsd:element name="ContactPostcode" ma:index="8" nillable="true" ma:displayName="Contact postcode" ma:internalName="ContactPostcode" ma:readOnly="false">
      <xsd:simpleType>
        <xsd:restriction base="dms:Text">
          <xsd:maxLength value="255"/>
        </xsd:restriction>
      </xsd:simpleType>
    </xsd:element>
    <xsd:element name="ContactPlaats" ma:index="9" nillable="true" ma:displayName="Contact  Plaats" ma:internalName="ContactPlaats" ma:readOnly="false">
      <xsd:simpleType>
        <xsd:restriction base="dms:Text">
          <xsd:maxLength value="255"/>
        </xsd:restriction>
      </xsd:simpleType>
    </xsd:element>
    <xsd:element name="ContactLand" ma:index="10" nillable="true" ma:displayName="Contact land" ma:default="Nederland" ma:format="Dropdown" ma:internalName="ContactLand" ma:readOnly="false">
      <xsd:simpleType>
        <xsd:restriction base="dms:Choice">
          <xsd:enumeration value="Nederland"/>
          <xsd:enumeration value="Belgie"/>
          <xsd:enumeration value="Duitsland"/>
        </xsd:restriction>
      </xsd:simpleType>
    </xsd:element>
    <xsd:element name="ContactTelefoon" ma:index="11" nillable="true" ma:displayName="Contact telefoon" ma:internalName="ContactTelefoon" ma:readOnly="false">
      <xsd:simpleType>
        <xsd:restriction base="dms:Text">
          <xsd:maxLength value="255"/>
        </xsd:restriction>
      </xsd:simpleType>
    </xsd:element>
    <xsd:element name="ContactEmail" ma:index="12" nillable="true" ma:displayName="Contact email" ma:internalName="ContactEmail" ma:readOnly="false">
      <xsd:simpleType>
        <xsd:restriction base="dms:Text">
          <xsd:maxLength value="255"/>
        </xsd:restriction>
      </xsd:simpleType>
    </xsd:element>
    <xsd:element name="DatumDocument" ma:index="13" nillable="true" ma:displayName="Datum document" ma:format="DateOnly" ma:internalName="DatumDocument" ma:readOnly="false">
      <xsd:simpleType>
        <xsd:restriction base="dms:DateTime"/>
      </xsd:simpleType>
    </xsd:element>
    <xsd:element name="Verzenddatum" ma:index="14" nillable="true" ma:displayName="Verzenddatum" ma:format="DateOnly" ma:internalName="Verzenddatum" ma:readOnly="false">
      <xsd:simpleType>
        <xsd:restriction base="dms:DateTime"/>
      </xsd:simpleType>
    </xsd:element>
    <xsd:element name="DatumVervanging" ma:index="15" nillable="true" ma:displayName="Datum vervanging" ma:format="DateOnly" ma:internalName="DatumVervanging" ma:readOnly="false">
      <xsd:simpleType>
        <xsd:restriction base="dms:DateTime"/>
      </xsd:simpleType>
    </xsd:element>
    <xsd:element name="DocumentcreatieXML" ma:index="17" nillable="true" ma:displayName="DocumentcreatieXML" ma:internalName="DocumentcreatieXML">
      <xsd:simpleType>
        <xsd:restriction base="dms:Text">
          <xsd:maxLength value="255"/>
        </xsd:restriction>
      </xsd:simpleType>
    </xsd:element>
    <xsd:element name="Documentnummer" ma:index="18" nillable="true" ma:displayName="Documentnummer" ma:internalName="Documentnummer">
      <xsd:simpleType>
        <xsd:restriction base="dms:Text">
          <xsd:maxLength value="255"/>
        </xsd:restriction>
      </xsd:simpleType>
    </xsd:element>
    <xsd:element name="IdentificatiekenmerkTMLO" ma:index="25" nillable="true" ma:displayName="Identificatiekenmerk TMLO" ma:default="Waterschap Limburg" ma:format="Dropdown" ma:internalName="IdentificatiekenmerkTMLO" ma:readOnly="false">
      <xsd:simpleType>
        <xsd:restriction base="dms:Choice">
          <xsd:enumeration value="Waterschap Limburg"/>
        </xsd:restriction>
      </xsd:simpleType>
    </xsd:element>
    <xsd:element name="KlantPlaats" ma:index="26" nillable="true" ma:displayName="Klant plaats" ma:internalName="KlantPlaats" ma:readOnly="false">
      <xsd:simpleType>
        <xsd:restriction base="dms:Text">
          <xsd:maxLength value="255"/>
        </xsd:restriction>
      </xsd:simpleType>
    </xsd:element>
    <xsd:element name="ZaakId" ma:index="27" nillable="true" ma:displayName="ZaakId" ma:indexed="true" ma:internalName="ZaakId">
      <xsd:simpleType>
        <xsd:restriction base="dms:Text">
          <xsd:maxLength value="255"/>
        </xsd:restriction>
      </xsd:simpleType>
    </xsd:element>
    <xsd:element name="KlantNaam" ma:index="35" nillable="true" ma:displayName="Klant naam" ma:internalName="KlantNaam" ma:readOnly="false">
      <xsd:simpleType>
        <xsd:restriction base="dms:Text">
          <xsd:maxLength value="255"/>
        </xsd:restriction>
      </xsd:simpleType>
    </xsd:element>
    <xsd:element name="KlantLand" ma:index="37" nillable="true" ma:displayName="Klant land" ma:default="Nederland" ma:format="Dropdown" ma:internalName="KlantLand" ma:readOnly="false">
      <xsd:simpleType>
        <xsd:restriction base="dms:Choice">
          <xsd:enumeration value="Nederland"/>
          <xsd:enumeration value="Belgie"/>
          <xsd:enumeration value="Duitsland"/>
        </xsd:restriction>
      </xsd:simpleType>
    </xsd:element>
    <xsd:element name="KlantPostcode" ma:index="38" nillable="true" ma:displayName="Klant postcode" ma:internalName="KlantPostcode" ma:readOnly="false">
      <xsd:simpleType>
        <xsd:restriction base="dms:Text">
          <xsd:maxLength value="255"/>
        </xsd:restriction>
      </xsd:simpleType>
    </xsd:element>
    <xsd:element name="KlantAdres" ma:index="39" nillable="true" ma:displayName="Klant adres" ma:internalName="KlantAdres" ma:readOnly="false">
      <xsd:simpleType>
        <xsd:restriction base="dms:Text">
          <xsd:maxLength value="255"/>
        </xsd:restriction>
      </xsd:simpleType>
    </xsd:element>
    <xsd:element name="Zaaknummer" ma:index="40" nillable="true" ma:displayName="Zaaknummer" ma:indexed="true" ma:internalName="Zaaknummer" ma:readOnly="false">
      <xsd:simpleType>
        <xsd:restriction base="dms:Text">
          <xsd:maxLength value="255"/>
        </xsd:restriction>
      </xsd:simpleType>
    </xsd:element>
    <xsd:element name="KlantVestigingsnummer" ma:index="44" nillable="true" ma:displayName="Klant vestigingsnummer" ma:internalName="KlantVestigingsnummer" ma:readOnly="false">
      <xsd:simpleType>
        <xsd:restriction base="dms:Text">
          <xsd:maxLength value="255"/>
        </xsd:restriction>
      </xsd:simpleType>
    </xsd:element>
    <xsd:element name="Zaakbehandelaar" ma:index="45" nillable="true" ma:displayName="Zaakbehandelaar" ma:indexed="true" ma:internalName="Zaakbehandelaa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29beee-8231-416b-840d-ac6e112eeed3" elementFormDefault="qualified">
    <xsd:import namespace="http://schemas.microsoft.com/office/2006/documentManagement/types"/>
    <xsd:import namespace="http://schemas.microsoft.com/office/infopath/2007/PartnerControls"/>
    <xsd:element name="Bestandsgrootte" ma:index="28" nillable="true" ma:displayName="Bestandsgrootte" ma:hidden="true" ma:internalName="Bestandsgrootte" ma:readOnly="false">
      <xsd:simpleType>
        <xsd:restriction base="dms:Text">
          <xsd:maxLength value="255"/>
        </xsd:restriction>
      </xsd:simpleType>
    </xsd:element>
    <xsd:element name="AfgewekenVanInkoopbeleid" ma:index="29" nillable="true" ma:displayName="Afgeweken van inkoopbeleid" ma:default="Maak uw keuze" ma:format="Dropdown" ma:internalName="AfgewekenVanInkoopbeleid" ma:readOnly="false">
      <xsd:simpleType>
        <xsd:restriction base="dms:Choice">
          <xsd:enumeration value="Maak uw keuze"/>
          <xsd:enumeration value="Ja"/>
          <xsd:enumeration value="Nee"/>
        </xsd:restriction>
      </xsd:simpleType>
    </xsd:element>
    <xsd:element name="Inkoopcategorie" ma:index="30" nillable="true" ma:displayName="Inkoopcategorie" ma:default="Maak uw keuze" ma:format="Dropdown" ma:internalName="Inkoopcategorie" ma:readOnly="false">
      <xsd:simpleType>
        <xsd:restriction base="dms:Choice">
          <xsd:enumeration value="Maak uw keuze"/>
          <xsd:enumeration value="werken"/>
          <xsd:enumeration value="leveringen"/>
          <xsd:enumeration value="diensten"/>
        </xsd:restriction>
      </xsd:simpleType>
    </xsd:element>
    <xsd:element name="DuurzaamheidscriteriumPianoo" ma:index="31" nillable="true" ma:displayName="Duurzaamheidscriterium Pianoo" ma:default="Maak uw keuze" ma:format="Dropdown" ma:internalName="DuurzaamheidscriteriumPianoo" ma:readOnly="false">
      <xsd:simpleType>
        <xsd:restriction base="dms:Choice">
          <xsd:enumeration value="Maak uw keuze"/>
          <xsd:enumeration value="Ja"/>
          <xsd:enumeration value="Nee"/>
        </xsd:restriction>
      </xsd:simpleType>
    </xsd:element>
    <xsd:element name="VoorgeschrevenProcedure" ma:index="32" nillable="true" ma:displayName="Voorgeschreven procedure" ma:default="Maak uw keuze" ma:format="Dropdown" ma:internalName="VoorgeschrevenProcedure" ma:readOnly="false">
      <xsd:simpleType>
        <xsd:restriction base="dms:Choice">
          <xsd:enumeration value="Maak uw keuze"/>
          <xsd:enumeration value="Enkelvoudig onderhands"/>
          <xsd:enumeration value="Meervoudig onderhands"/>
          <xsd:enumeration value="Nationaal"/>
          <xsd:enumeration value="Europees"/>
        </xsd:restriction>
      </xsd:simpleType>
    </xsd:element>
    <xsd:element name="Gunningscriterium" ma:index="33" nillable="true" ma:displayName="Gunningscriterium" ma:default="Maak uw keuze" ma:format="Dropdown" ma:internalName="Gunningscriterium" ma:readOnly="false">
      <xsd:simpleType>
        <xsd:restriction base="dms:Choice">
          <xsd:enumeration value="Maak uw keuze"/>
          <xsd:enumeration value="laagste prijs"/>
          <xsd:enumeration value="beste prijs kwaliteitsverhouding"/>
          <xsd:enumeration value="levenscycluskosten"/>
          <xsd:enumeration value="n.v.t."/>
        </xsd:restriction>
      </xsd:simpleType>
    </xsd:element>
    <xsd:element name="SoortAanbesteding" ma:index="34" nillable="true" ma:displayName="Soort aanbesteding" ma:default="Maak uw keuze" ma:format="Dropdown" ma:internalName="SoortAanbesteding" ma:readOnly="false">
      <xsd:simpleType>
        <xsd:restriction base="dms:Choice">
          <xsd:enumeration value="Maak uw keuze"/>
          <xsd:enumeration value="Europese aanbesteding"/>
          <xsd:enumeration value="nationale aanbesteding"/>
          <xsd:enumeration value="meervoudig onderhandse aanbesteding"/>
        </xsd:restriction>
      </xsd:simpleType>
    </xsd:element>
    <xsd:element name="_dlc_DocId" ma:index="4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4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48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c62a55-fff3-4b8d-9937-2b197328c51d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4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42" nillable="true" ma:displayName="Location" ma:internalName="MediaServiceLocation" ma:readOnly="true">
      <xsd:simpleType>
        <xsd:restriction base="dms:Text"/>
      </xsd:simpleType>
    </xsd:element>
    <xsd:element name="MediaLengthInSeconds" ma:index="43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4" ma:displayName="Auteur"/>
        <xsd:element ref="dcterms:created" minOccurs="0" maxOccurs="1"/>
        <xsd:element ref="dc:identifier" minOccurs="0" maxOccurs="1"/>
        <xsd:element name="contentType" minOccurs="0" maxOccurs="1" type="xsd:string" ma:index="24" ma:displayName="Inhoudstype"/>
        <xsd:element ref="dc:title" minOccurs="0" maxOccurs="1" ma:index="16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lantLand xmlns="c41d040b-1f23-46d8-95f8-73c4343eacb6" xsi:nil="true"/>
    <KlantAdres xmlns="c41d040b-1f23-46d8-95f8-73c4343eacb6" xsi:nil="true"/>
    <KlantVestigingsnummer xmlns="c41d040b-1f23-46d8-95f8-73c4343eacb6" xsi:nil="true"/>
    <IdentificatiekenmerkTMLO xmlns="c41d040b-1f23-46d8-95f8-73c4343eacb6">Waterschap Limburg</IdentificatiekenmerkTMLO>
    <ZaakId xmlns="c41d040b-1f23-46d8-95f8-73c4343eacb6">24852</ZaakId>
    <SoortAanbesteding xmlns="9729beee-8231-416b-840d-ac6e112eeed3">Maak uw keuze</SoortAanbesteding>
    <KlantNaam xmlns="c41d040b-1f23-46d8-95f8-73c4343eacb6" xsi:nil="true"/>
    <Zaaknummer xmlns="c41d040b-1f23-46d8-95f8-73c4343eacb6">2021-Z3257</Zaaknummer>
    <Documentsortering1 xmlns="c41d040b-1f23-46d8-95f8-73c4343eacb6" xsi:nil="true"/>
    <ContactTelefoon xmlns="c41d040b-1f23-46d8-95f8-73c4343eacb6" xsi:nil="true"/>
    <Verzenddatum xmlns="c41d040b-1f23-46d8-95f8-73c4343eacb6" xsi:nil="true"/>
    <Zaakbehandelaar xmlns="c41d040b-1f23-46d8-95f8-73c4343eacb6" xsi:nil="true"/>
    <DocumentSetDescription xmlns="http://schemas.microsoft.com/sharepoint/v3">Inkoopzaak: Reguliere vervanging pompen hoogwaterbestrijding gelijktijdig met het vergroten capaciteit</DocumentSetDescription>
    <Documentsortering2 xmlns="c41d040b-1f23-46d8-95f8-73c4343eacb6" xsi:nil="true"/>
    <UwKenmerk xmlns="c41d040b-1f23-46d8-95f8-73c4343eacb6" xsi:nil="true"/>
    <ContactAdres xmlns="c41d040b-1f23-46d8-95f8-73c4343eacb6" xsi:nil="true"/>
    <ContactLand xmlns="c41d040b-1f23-46d8-95f8-73c4343eacb6">Nederland</ContactLand>
    <Gunningscriterium xmlns="9729beee-8231-416b-840d-ac6e112eeed3">Maak uw keuze</Gunningscriterium>
    <KlantPlaats xmlns="c41d040b-1f23-46d8-95f8-73c4343eacb6" xsi:nil="true"/>
    <Bestandsgrootte xmlns="9729beee-8231-416b-840d-ac6e112eeed3" xsi:nil="true"/>
    <Inkoopcategorie xmlns="9729beee-8231-416b-840d-ac6e112eeed3">Maak uw keuze</Inkoopcategorie>
    <DatumDocument xmlns="c41d040b-1f23-46d8-95f8-73c4343eacb6" xsi:nil="true"/>
    <DocumentcreatieXML xmlns="c41d040b-1f23-46d8-95f8-73c4343eacb6" xsi:nil="true"/>
    <VoorgeschrevenProcedure xmlns="9729beee-8231-416b-840d-ac6e112eeed3">Maak uw keuze</VoorgeschrevenProcedure>
    <Documentomschrijving xmlns="c41d040b-1f23-46d8-95f8-73c4343eacb6" xsi:nil="true"/>
    <ContactNaam xmlns="c41d040b-1f23-46d8-95f8-73c4343eacb6" xsi:nil="true"/>
    <KlantPostcode xmlns="c41d040b-1f23-46d8-95f8-73c4343eacb6" xsi:nil="true"/>
    <ContactPlaats xmlns="c41d040b-1f23-46d8-95f8-73c4343eacb6" xsi:nil="true"/>
    <DatumVervanging xmlns="c41d040b-1f23-46d8-95f8-73c4343eacb6" xsi:nil="true"/>
    <Documentnummer xmlns="c41d040b-1f23-46d8-95f8-73c4343eacb6" xsi:nil="true"/>
    <AfgewekenVanInkoopbeleid xmlns="9729beee-8231-416b-840d-ac6e112eeed3">Maak uw keuze</AfgewekenVanInkoopbeleid>
    <DuurzaamheidscriteriumPianoo xmlns="9729beee-8231-416b-840d-ac6e112eeed3">Maak uw keuze</DuurzaamheidscriteriumPianoo>
    <ContactPostcode xmlns="c41d040b-1f23-46d8-95f8-73c4343eacb6" xsi:nil="true"/>
    <ContactEmail xmlns="c41d040b-1f23-46d8-95f8-73c4343eacb6" xsi:nil="true"/>
    <_dlc_DocId xmlns="9729beee-8231-416b-840d-ac6e112eeed3">WLDOC-1187088822-130116</_dlc_DocId>
    <_dlc_DocIdUrl xmlns="9729beee-8231-416b-840d-ac6e112eeed3">
      <Url>https://waterschaplimburg.sharepoint.com/sites/Inkoop/_layouts/15/DocIdRedir.aspx?ID=WLDOC-1187088822-130116</Url>
      <Description>WLDOC-1187088822-130116</Description>
    </_dlc_DocIdUrl>
  </documentManagement>
</p:properties>
</file>

<file path=customXml/itemProps1.xml><?xml version="1.0" encoding="utf-8"?>
<ds:datastoreItem xmlns:ds="http://schemas.openxmlformats.org/officeDocument/2006/customXml" ds:itemID="{F68BAEFC-A048-4055-A6A9-FDB37CBD8E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E4CCF3-A54B-4E16-8A77-5746CCA89FC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6563599-1FD1-46BB-8A04-C6DD4FA2DCD3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E5EC3AD3-BEB3-4D4B-BA7D-5D6395A1A5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41d040b-1f23-46d8-95f8-73c4343eacb6"/>
    <ds:schemaRef ds:uri="9729beee-8231-416b-840d-ac6e112eeed3"/>
    <ds:schemaRef ds:uri="dfc62a55-fff3-4b8d-9937-2b197328c5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23CD948A-54DD-4519-9BFB-83D554B3442C}">
  <ds:schemaRefs>
    <ds:schemaRef ds:uri="http://schemas.microsoft.com/office/2006/documentManagement/types"/>
    <ds:schemaRef ds:uri="http://schemas.microsoft.com/sharepoint/v3"/>
    <ds:schemaRef ds:uri="dfc62a55-fff3-4b8d-9937-2b197328c51d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  <ds:schemaRef ds:uri="9729beee-8231-416b-840d-ac6e112eeed3"/>
    <ds:schemaRef ds:uri="c41d040b-1f23-46d8-95f8-73c4343eacb6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Invul instructie</vt:lpstr>
      <vt:lpstr>Inschrijfprijs</vt:lpstr>
      <vt:lpstr>1. Stuksprijs pompen</vt:lpstr>
      <vt:lpstr>2. Preventief onderhoud</vt:lpstr>
      <vt:lpstr>3. Correctief onderhoud</vt:lpstr>
      <vt:lpstr>4. Uurtarieven</vt:lpstr>
    </vt:vector>
  </TitlesOfParts>
  <Company>Waterschap Limburg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 Daemen</dc:creator>
  <cp:lastModifiedBy>Wil Daemen</cp:lastModifiedBy>
  <dcterms:created xsi:type="dcterms:W3CDTF">2021-11-29T10:22:01Z</dcterms:created>
  <dcterms:modified xsi:type="dcterms:W3CDTF">2021-12-02T14:54:00Z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0x010100DCD422DC78816243BC06FDD53AB4B00001050050B5B856F42B474C862652678557011A</vt:lpwstr>
  </property>
  <property fmtid="{D5CDD505-2E9C-101B-9397-08002B2CF9AE}" pid="3" name="_dlc_DocIdItemGuid">
    <vt:lpwstr>bd4e0d8b-9819-42a4-92ca-f4e8472c2efb</vt:lpwstr>
  </property>
</Properties>
</file>