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printscanbvnl-my.sharepoint.com/personal/frank_printscan_nl/Documents/Trajecten 2021/Dynamiek Scholengroep/Aanbesteding/NVI/"/>
    </mc:Choice>
  </mc:AlternateContent>
  <xr:revisionPtr revIDLastSave="0" documentId="8_{F6B10E86-3C32-4C4E-9E75-6046E52CC5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uur 6 jaar" sheetId="1" r:id="rId1"/>
    <sheet name="Optionele verlenging 1 jaar" sheetId="2" r:id="rId2"/>
  </sheets>
  <definedNames>
    <definedName name="_xlnm.Print_Area" localSheetId="0">'Huur 6 jaar'!$A$1:$E$38</definedName>
    <definedName name="_xlnm.Print_Area" localSheetId="1">'Optionele verlenging 1 jaar'!$A$1:$E$33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E11" i="2"/>
  <c r="E13" i="2"/>
  <c r="E13" i="1"/>
  <c r="E7" i="1" l="1"/>
  <c r="E9" i="2" l="1"/>
  <c r="E9" i="1"/>
  <c r="E21" i="2" l="1"/>
  <c r="E22" i="2" s="1"/>
  <c r="E21" i="1" l="1"/>
  <c r="E22" i="1" s="1"/>
  <c r="C32" i="1" l="1"/>
  <c r="E15" i="2" l="1"/>
  <c r="E7" i="2"/>
  <c r="E5" i="2"/>
  <c r="E3" i="2"/>
  <c r="D27" i="2"/>
  <c r="E27" i="2" s="1"/>
  <c r="D26" i="2"/>
  <c r="D28" i="2" l="1"/>
  <c r="E26" i="2"/>
  <c r="E28" i="2" s="1"/>
  <c r="B32" i="2" l="1"/>
  <c r="B35" i="2" s="1"/>
  <c r="C40" i="1" s="1"/>
  <c r="E15" i="1"/>
  <c r="E11" i="1"/>
  <c r="E5" i="1"/>
  <c r="E3" i="1"/>
  <c r="E17" i="1" l="1"/>
  <c r="D26" i="1"/>
  <c r="E26" i="1" l="1"/>
  <c r="D27" i="1"/>
  <c r="E27" i="1" s="1"/>
  <c r="D28" i="1" l="1"/>
  <c r="E28" i="1"/>
  <c r="B37" i="1" s="1"/>
  <c r="B40" i="1" s="1"/>
  <c r="D40" i="1" s="1"/>
</calcChain>
</file>

<file path=xl/sharedStrings.xml><?xml version="1.0" encoding="utf-8"?>
<sst xmlns="http://schemas.openxmlformats.org/spreadsheetml/2006/main" count="77" uniqueCount="47">
  <si>
    <t>HARDWARE</t>
  </si>
  <si>
    <t>Model</t>
  </si>
  <si>
    <t xml:space="preserve">Aantal </t>
  </si>
  <si>
    <t>Totalen</t>
  </si>
  <si>
    <t>Geprognotiseerd aantal</t>
  </si>
  <si>
    <t>Afdrukprijs</t>
  </si>
  <si>
    <t>Maandbedrag</t>
  </si>
  <si>
    <t>Zwart/wit</t>
  </si>
  <si>
    <t>Kleur</t>
  </si>
  <si>
    <t>Projectprijs éénmalig</t>
  </si>
  <si>
    <t>Projectprijs</t>
  </si>
  <si>
    <t>ONDERHOUD</t>
  </si>
  <si>
    <t>PROJECTPRIJS</t>
  </si>
  <si>
    <t>Totaal per maand</t>
  </si>
  <si>
    <t>TOTAAL INSCHRIJVING per maand</t>
  </si>
  <si>
    <t>Let op! Graag een realistisch bedrag voor de volledige installatie, implementatie en projectmanagement afgeven.</t>
  </si>
  <si>
    <t>Huurprijs unit/ mnd bij 72 mnd</t>
  </si>
  <si>
    <t>Huurbedrag over 72 mnd</t>
  </si>
  <si>
    <t>Totaal over 72 maanden</t>
  </si>
  <si>
    <t>Projectprijs bij 72 mnd per maand</t>
  </si>
  <si>
    <t>Afdrukken  mfp per maand</t>
  </si>
  <si>
    <t>Huurprijs unit/ mnd bij 12 mnd</t>
  </si>
  <si>
    <t>Huurbedrag over 12 mnd</t>
  </si>
  <si>
    <t>Totaal over 12 maanden</t>
  </si>
  <si>
    <t>TOTAAL INSCHRIJVING</t>
  </si>
  <si>
    <t>Aantal</t>
  </si>
  <si>
    <t>Huurbedrag mnd</t>
  </si>
  <si>
    <t xml:space="preserve">Onderhoud per jaar </t>
  </si>
  <si>
    <t>Totaal 72 maanden</t>
  </si>
  <si>
    <t>Totaal 12 maanden</t>
  </si>
  <si>
    <t>Totaal prijs huur 6 jaar</t>
  </si>
  <si>
    <t>Totaal verlenging 1 jaar</t>
  </si>
  <si>
    <t>Totale beoordelingsprijs</t>
  </si>
  <si>
    <t>Totaal prijs huur 1 jaar</t>
  </si>
  <si>
    <t>Type 2: Kleur MFP A3/A4 (45 ppm)</t>
  </si>
  <si>
    <t>Handtekening inschrijver</t>
  </si>
  <si>
    <t>Naam inschrijver:</t>
  </si>
  <si>
    <t>Naam organisatie:</t>
  </si>
  <si>
    <t>Type 1: Kleur MFP A3/A4 (65 ppm)</t>
  </si>
  <si>
    <t>Type 3: Kleur MFP A3/A4 (30 ppm)</t>
  </si>
  <si>
    <t>Externe finisher t.b.v. type 1 t/m 3</t>
  </si>
  <si>
    <t>Eis 13 print- en scanmanagement oplossing aangeboden als SaaS</t>
  </si>
  <si>
    <t>licentie per device</t>
  </si>
  <si>
    <t>Huurbedrag mnd/ per device</t>
  </si>
  <si>
    <t>Externe hoge capaciteitslade type 1</t>
  </si>
  <si>
    <t>Booklet finisher t.b.v. type 1</t>
  </si>
  <si>
    <t>Interne finisher t.b.v. type 2 en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</si>
</sst>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"/>
    <numFmt numFmtId="165" formatCode="&quot;€&quot;\ #,##0.00000"/>
  </numFmts>
  <fonts count="12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6969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2" borderId="1" xfId="0" applyFont="1" applyFill="1" applyBorder="1" applyAlignment="1" applyProtection="1">
      <alignment horizontal="center"/>
    </xf>
    <xf numFmtId="164" fontId="2" fillId="5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164" fontId="2" fillId="3" borderId="1" xfId="0" applyNumberFormat="1" applyFont="1" applyFill="1" applyBorder="1" applyAlignment="1" applyProtection="1">
      <alignment horizontal="center"/>
    </xf>
    <xf numFmtId="164" fontId="5" fillId="4" borderId="2" xfId="0" applyNumberFormat="1" applyFont="1" applyFill="1" applyBorder="1" applyAlignment="1" applyProtection="1">
      <alignment horizontal="center"/>
    </xf>
    <xf numFmtId="164" fontId="5" fillId="4" borderId="1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Protection="1"/>
    <xf numFmtId="0" fontId="2" fillId="0" borderId="1" xfId="0" applyFont="1" applyBorder="1" applyProtection="1"/>
    <xf numFmtId="164" fontId="2" fillId="0" borderId="1" xfId="0" applyNumberFormat="1" applyFont="1" applyFill="1" applyBorder="1" applyAlignment="1" applyProtection="1">
      <alignment horizontal="center"/>
    </xf>
    <xf numFmtId="0" fontId="2" fillId="5" borderId="1" xfId="0" applyFont="1" applyFill="1" applyBorder="1" applyProtection="1"/>
    <xf numFmtId="0" fontId="3" fillId="0" borderId="0" xfId="0" applyFont="1" applyAlignment="1" applyProtection="1">
      <alignment horizontal="right"/>
    </xf>
    <xf numFmtId="0" fontId="2" fillId="0" borderId="1" xfId="0" applyFont="1" applyFill="1" applyBorder="1" applyProtection="1"/>
    <xf numFmtId="0" fontId="2" fillId="0" borderId="0" xfId="0" applyFont="1" applyBorder="1" applyProtection="1"/>
    <xf numFmtId="164" fontId="2" fillId="0" borderId="0" xfId="0" applyNumberFormat="1" applyFont="1" applyProtection="1"/>
    <xf numFmtId="0" fontId="7" fillId="0" borderId="0" xfId="0" applyFont="1" applyBorder="1" applyProtection="1"/>
    <xf numFmtId="0" fontId="6" fillId="2" borderId="1" xfId="0" applyFont="1" applyFill="1" applyBorder="1" applyAlignment="1" applyProtection="1">
      <alignment horizontal="center"/>
    </xf>
    <xf numFmtId="164" fontId="5" fillId="6" borderId="1" xfId="0" applyNumberFormat="1" applyFont="1" applyFill="1" applyBorder="1" applyAlignment="1" applyProtection="1">
      <alignment horizontal="center"/>
      <protection locked="0"/>
    </xf>
    <xf numFmtId="164" fontId="2" fillId="6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Protection="1"/>
    <xf numFmtId="3" fontId="4" fillId="0" borderId="1" xfId="0" applyNumberFormat="1" applyFont="1" applyBorder="1" applyAlignment="1" applyProtection="1">
      <alignment horizontal="center"/>
    </xf>
    <xf numFmtId="3" fontId="4" fillId="5" borderId="1" xfId="0" applyNumberFormat="1" applyFont="1" applyFill="1" applyBorder="1" applyAlignment="1" applyProtection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center"/>
    </xf>
    <xf numFmtId="8" fontId="2" fillId="0" borderId="0" xfId="0" applyNumberFormat="1" applyFont="1" applyAlignment="1" applyProtection="1">
      <alignment horizontal="center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Protection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6" fillId="8" borderId="1" xfId="0" applyFont="1" applyFill="1" applyBorder="1"/>
    <xf numFmtId="0" fontId="10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8" fontId="7" fillId="6" borderId="1" xfId="0" applyNumberFormat="1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11" fillId="0" borderId="0" xfId="0" applyFont="1"/>
    <xf numFmtId="8" fontId="9" fillId="7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/>
    </xf>
    <xf numFmtId="8" fontId="9" fillId="7" borderId="2" xfId="0" applyNumberFormat="1" applyFont="1" applyFill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7" xfId="0" applyFont="1" applyBorder="1" applyProtection="1"/>
    <xf numFmtId="0" fontId="4" fillId="0" borderId="6" xfId="0" applyFont="1" applyBorder="1" applyAlignment="1" applyProtection="1">
      <alignment horizontal="left"/>
    </xf>
    <xf numFmtId="0" fontId="4" fillId="0" borderId="8" xfId="0" applyFont="1" applyBorder="1" applyProtection="1"/>
    <xf numFmtId="0" fontId="2" fillId="0" borderId="9" xfId="0" applyFont="1" applyBorder="1" applyProtection="1"/>
    <xf numFmtId="0" fontId="4" fillId="0" borderId="10" xfId="0" applyFont="1" applyBorder="1" applyProtection="1"/>
    <xf numFmtId="0" fontId="2" fillId="0" borderId="11" xfId="0" applyFont="1" applyBorder="1" applyProtection="1"/>
    <xf numFmtId="1" fontId="4" fillId="3" borderId="2" xfId="0" applyNumberFormat="1" applyFont="1" applyFill="1" applyBorder="1" applyAlignment="1" applyProtection="1">
      <alignment horizontal="center"/>
    </xf>
    <xf numFmtId="1" fontId="4" fillId="3" borderId="3" xfId="0" applyNumberFormat="1" applyFont="1" applyFill="1" applyBorder="1" applyAlignment="1" applyProtection="1">
      <alignment horizontal="center"/>
    </xf>
    <xf numFmtId="1" fontId="4" fillId="5" borderId="2" xfId="0" applyNumberFormat="1" applyFont="1" applyFill="1" applyBorder="1" applyAlignment="1" applyProtection="1">
      <alignment horizontal="center"/>
    </xf>
    <xf numFmtId="1" fontId="4" fillId="5" borderId="3" xfId="0" applyNumberFormat="1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mruColors>
      <color rgb="FF99CC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view="pageLayout" zoomScaleNormal="100" workbookViewId="0">
      <selection activeCell="A11" sqref="A11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3.1406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x14ac:dyDescent="0.2">
      <c r="A1" s="1" t="s">
        <v>0</v>
      </c>
    </row>
    <row r="2" spans="1:5" ht="15" x14ac:dyDescent="0.25">
      <c r="A2" s="26" t="s">
        <v>1</v>
      </c>
      <c r="B2" s="58" t="s">
        <v>2</v>
      </c>
      <c r="C2" s="59"/>
      <c r="D2" s="3" t="s">
        <v>16</v>
      </c>
      <c r="E2" s="3" t="s">
        <v>17</v>
      </c>
    </row>
    <row r="3" spans="1:5" x14ac:dyDescent="0.2">
      <c r="A3" s="21" t="s">
        <v>38</v>
      </c>
      <c r="B3" s="56">
        <v>9</v>
      </c>
      <c r="C3" s="57"/>
      <c r="D3" s="20">
        <v>0</v>
      </c>
      <c r="E3" s="4">
        <f>(B3*D3)*72</f>
        <v>0</v>
      </c>
    </row>
    <row r="4" spans="1:5" x14ac:dyDescent="0.2">
      <c r="A4" s="5"/>
      <c r="B4" s="54"/>
      <c r="C4" s="55"/>
      <c r="D4" s="54"/>
      <c r="E4" s="55"/>
    </row>
    <row r="5" spans="1:5" x14ac:dyDescent="0.2">
      <c r="A5" s="21" t="s">
        <v>34</v>
      </c>
      <c r="B5" s="56">
        <v>8</v>
      </c>
      <c r="C5" s="57"/>
      <c r="D5" s="20">
        <v>0</v>
      </c>
      <c r="E5" s="4">
        <f>(B5*D5)*72</f>
        <v>0</v>
      </c>
    </row>
    <row r="6" spans="1:5" x14ac:dyDescent="0.2">
      <c r="A6" s="5"/>
      <c r="B6" s="54"/>
      <c r="C6" s="55"/>
      <c r="D6" s="54"/>
      <c r="E6" s="55"/>
    </row>
    <row r="7" spans="1:5" x14ac:dyDescent="0.2">
      <c r="A7" s="21" t="s">
        <v>39</v>
      </c>
      <c r="B7" s="56">
        <v>8</v>
      </c>
      <c r="C7" s="57"/>
      <c r="D7" s="20">
        <v>0</v>
      </c>
      <c r="E7" s="4">
        <f>(B7*D7)*72</f>
        <v>0</v>
      </c>
    </row>
    <row r="8" spans="1:5" x14ac:dyDescent="0.2">
      <c r="A8" s="5"/>
      <c r="B8" s="54"/>
      <c r="C8" s="55"/>
      <c r="D8" s="54"/>
      <c r="E8" s="55"/>
    </row>
    <row r="9" spans="1:5" x14ac:dyDescent="0.2">
      <c r="A9" s="21" t="s">
        <v>46</v>
      </c>
      <c r="B9" s="56">
        <v>11</v>
      </c>
      <c r="C9" s="57"/>
      <c r="D9" s="20">
        <v>0</v>
      </c>
      <c r="E9" s="4">
        <f>(B9*D9)*72</f>
        <v>0</v>
      </c>
    </row>
    <row r="10" spans="1:5" x14ac:dyDescent="0.2">
      <c r="A10" s="5"/>
      <c r="B10" s="54"/>
      <c r="C10" s="55"/>
      <c r="D10" s="54"/>
      <c r="E10" s="55"/>
    </row>
    <row r="11" spans="1:5" x14ac:dyDescent="0.2">
      <c r="A11" s="21" t="s">
        <v>40</v>
      </c>
      <c r="B11" s="56">
        <v>12</v>
      </c>
      <c r="C11" s="57"/>
      <c r="D11" s="20">
        <v>0</v>
      </c>
      <c r="E11" s="4">
        <f>(B11*D11)*72</f>
        <v>0</v>
      </c>
    </row>
    <row r="12" spans="1:5" x14ac:dyDescent="0.2">
      <c r="A12" s="5"/>
      <c r="B12" s="54"/>
      <c r="C12" s="55"/>
      <c r="D12" s="54"/>
      <c r="E12" s="55"/>
    </row>
    <row r="13" spans="1:5" x14ac:dyDescent="0.2">
      <c r="A13" s="21" t="s">
        <v>45</v>
      </c>
      <c r="B13" s="56">
        <v>2</v>
      </c>
      <c r="C13" s="57"/>
      <c r="D13" s="20">
        <v>0</v>
      </c>
      <c r="E13" s="4">
        <f>(B13*D13)*72</f>
        <v>0</v>
      </c>
    </row>
    <row r="14" spans="1:5" x14ac:dyDescent="0.2">
      <c r="A14" s="5"/>
      <c r="B14" s="54"/>
      <c r="C14" s="55"/>
      <c r="D14" s="54"/>
      <c r="E14" s="55"/>
    </row>
    <row r="15" spans="1:5" x14ac:dyDescent="0.2">
      <c r="A15" s="21" t="s">
        <v>44</v>
      </c>
      <c r="B15" s="56">
        <v>1</v>
      </c>
      <c r="C15" s="57"/>
      <c r="D15" s="20">
        <v>0</v>
      </c>
      <c r="E15" s="4">
        <f>(B15*D15)*72</f>
        <v>0</v>
      </c>
    </row>
    <row r="16" spans="1:5" x14ac:dyDescent="0.2">
      <c r="A16" s="5"/>
      <c r="B16" s="54"/>
      <c r="C16" s="55"/>
      <c r="D16" s="54"/>
      <c r="E16" s="55"/>
    </row>
    <row r="17" spans="1:6" x14ac:dyDescent="0.2">
      <c r="C17" s="25" t="s">
        <v>3</v>
      </c>
      <c r="D17" s="7"/>
      <c r="E17" s="8">
        <f>SUM(E3,E5,E7,E9,E11,E13,E15)</f>
        <v>0</v>
      </c>
      <c r="F17" s="16"/>
    </row>
    <row r="19" spans="1:6" x14ac:dyDescent="0.2">
      <c r="A19" s="31" t="s">
        <v>41</v>
      </c>
      <c r="B19" s="32"/>
      <c r="C19" s="33"/>
      <c r="D19" s="33"/>
      <c r="E19" s="32"/>
    </row>
    <row r="20" spans="1:6" x14ac:dyDescent="0.2">
      <c r="A20" s="34"/>
      <c r="B20" s="35" t="s">
        <v>25</v>
      </c>
      <c r="C20" s="36" t="s">
        <v>43</v>
      </c>
      <c r="D20" s="36" t="s">
        <v>27</v>
      </c>
      <c r="E20" s="35" t="s">
        <v>28</v>
      </c>
    </row>
    <row r="21" spans="1:6" x14ac:dyDescent="0.2">
      <c r="A21" s="37" t="s">
        <v>42</v>
      </c>
      <c r="B21" s="38">
        <v>25</v>
      </c>
      <c r="C21" s="39">
        <v>0</v>
      </c>
      <c r="D21" s="39">
        <v>0</v>
      </c>
      <c r="E21" s="40">
        <f>((B21*C21)*72)+(D21*6)</f>
        <v>0</v>
      </c>
    </row>
    <row r="22" spans="1:6" x14ac:dyDescent="0.2">
      <c r="A22" s="41"/>
      <c r="B22" s="32"/>
      <c r="C22" s="33"/>
      <c r="D22" s="33" t="s">
        <v>3</v>
      </c>
      <c r="E22" s="42">
        <f>SUM(E21:E21)</f>
        <v>0</v>
      </c>
    </row>
    <row r="24" spans="1:6" x14ac:dyDescent="0.2">
      <c r="A24" s="1" t="s">
        <v>11</v>
      </c>
    </row>
    <row r="25" spans="1:6" x14ac:dyDescent="0.2">
      <c r="A25" s="9" t="s">
        <v>20</v>
      </c>
      <c r="B25" s="3" t="s">
        <v>4</v>
      </c>
      <c r="C25" s="3" t="s">
        <v>5</v>
      </c>
      <c r="D25" s="3" t="s">
        <v>6</v>
      </c>
      <c r="E25" s="3" t="s">
        <v>18</v>
      </c>
    </row>
    <row r="26" spans="1:6" x14ac:dyDescent="0.2">
      <c r="A26" s="10" t="s">
        <v>7</v>
      </c>
      <c r="B26" s="22">
        <v>185000</v>
      </c>
      <c r="C26" s="29">
        <v>0</v>
      </c>
      <c r="D26" s="11">
        <f>B26*C26</f>
        <v>0</v>
      </c>
      <c r="E26" s="11">
        <f>D26*72</f>
        <v>0</v>
      </c>
    </row>
    <row r="27" spans="1:6" x14ac:dyDescent="0.2">
      <c r="A27" s="12" t="s">
        <v>8</v>
      </c>
      <c r="B27" s="23">
        <v>92000</v>
      </c>
      <c r="C27" s="29">
        <v>0</v>
      </c>
      <c r="D27" s="4">
        <f>B27*C27</f>
        <v>0</v>
      </c>
      <c r="E27" s="4">
        <f>D27*72</f>
        <v>0</v>
      </c>
    </row>
    <row r="28" spans="1:6" x14ac:dyDescent="0.2">
      <c r="C28" s="13" t="s">
        <v>3</v>
      </c>
      <c r="D28" s="8">
        <f>SUM(D26:D27)</f>
        <v>0</v>
      </c>
      <c r="E28" s="8">
        <f>SUM(E26:E27)</f>
        <v>0</v>
      </c>
    </row>
    <row r="29" spans="1:6" x14ac:dyDescent="0.2">
      <c r="C29" s="13"/>
      <c r="D29" s="13"/>
    </row>
    <row r="30" spans="1:6" ht="12.75" thickBot="1" x14ac:dyDescent="0.25">
      <c r="A30" s="1" t="s">
        <v>12</v>
      </c>
      <c r="C30" s="13"/>
      <c r="D30" s="13"/>
    </row>
    <row r="31" spans="1:6" x14ac:dyDescent="0.2">
      <c r="A31" s="9" t="s">
        <v>10</v>
      </c>
      <c r="B31" s="18" t="s">
        <v>9</v>
      </c>
      <c r="C31" s="43" t="s">
        <v>19</v>
      </c>
      <c r="D31" s="45"/>
      <c r="E31" s="46"/>
    </row>
    <row r="32" spans="1:6" x14ac:dyDescent="0.2">
      <c r="A32" s="14" t="s">
        <v>10</v>
      </c>
      <c r="B32" s="19">
        <v>0</v>
      </c>
      <c r="C32" s="44">
        <f>B32/72</f>
        <v>0</v>
      </c>
      <c r="D32" s="47"/>
      <c r="E32" s="48"/>
    </row>
    <row r="33" spans="1:5" x14ac:dyDescent="0.2">
      <c r="A33" s="30" t="s">
        <v>15</v>
      </c>
      <c r="D33" s="47"/>
      <c r="E33" s="48"/>
    </row>
    <row r="34" spans="1:5" x14ac:dyDescent="0.2">
      <c r="B34" s="15"/>
      <c r="C34" s="15"/>
      <c r="D34" s="47"/>
      <c r="E34" s="48"/>
    </row>
    <row r="35" spans="1:5" x14ac:dyDescent="0.2">
      <c r="A35" s="17"/>
      <c r="B35" s="16"/>
      <c r="D35" s="49" t="s">
        <v>35</v>
      </c>
      <c r="E35" s="48"/>
    </row>
    <row r="36" spans="1:5" x14ac:dyDescent="0.2">
      <c r="A36" s="1" t="s">
        <v>14</v>
      </c>
      <c r="B36" s="3" t="s">
        <v>13</v>
      </c>
      <c r="D36" s="50" t="s">
        <v>36</v>
      </c>
      <c r="E36" s="51"/>
    </row>
    <row r="37" spans="1:5" ht="12.75" thickBot="1" x14ac:dyDescent="0.25">
      <c r="A37" s="1"/>
      <c r="B37" s="8">
        <f>((E17+E22+E28)/72)+C32</f>
        <v>0</v>
      </c>
      <c r="D37" s="52" t="s">
        <v>37</v>
      </c>
      <c r="E37" s="53"/>
    </row>
    <row r="39" spans="1:5" x14ac:dyDescent="0.2">
      <c r="A39" s="1" t="s">
        <v>24</v>
      </c>
      <c r="B39" s="3" t="s">
        <v>30</v>
      </c>
      <c r="C39" s="3" t="s">
        <v>31</v>
      </c>
      <c r="D39" s="3" t="s">
        <v>32</v>
      </c>
    </row>
    <row r="40" spans="1:5" x14ac:dyDescent="0.2">
      <c r="A40" s="1"/>
      <c r="B40" s="8">
        <f>B37*72</f>
        <v>0</v>
      </c>
      <c r="C40" s="8">
        <f>'Optionele verlenging 1 jaar'!B35</f>
        <v>0</v>
      </c>
      <c r="D40" s="8">
        <f>B40+C40</f>
        <v>0</v>
      </c>
    </row>
    <row r="41" spans="1:5" x14ac:dyDescent="0.2">
      <c r="B41" s="24"/>
    </row>
  </sheetData>
  <mergeCells count="22">
    <mergeCell ref="D12:E12"/>
    <mergeCell ref="D16:E16"/>
    <mergeCell ref="B16:C16"/>
    <mergeCell ref="B11:C11"/>
    <mergeCell ref="B12:C12"/>
    <mergeCell ref="B15:C15"/>
    <mergeCell ref="B13:C13"/>
    <mergeCell ref="B14:C14"/>
    <mergeCell ref="D14:E14"/>
    <mergeCell ref="B2:C2"/>
    <mergeCell ref="B5:C5"/>
    <mergeCell ref="B6:C6"/>
    <mergeCell ref="B3:C3"/>
    <mergeCell ref="B4:C4"/>
    <mergeCell ref="D4:E4"/>
    <mergeCell ref="D6:E6"/>
    <mergeCell ref="D8:E8"/>
    <mergeCell ref="B9:C9"/>
    <mergeCell ref="B10:C10"/>
    <mergeCell ref="B7:C7"/>
    <mergeCell ref="B8:C8"/>
    <mergeCell ref="D10:E10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96" orientation="landscape" r:id="rId1"/>
  <headerFooter>
    <oddHeader>&amp;LPrijzenblad Stichting Dynamiek Scholengroep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4776-BFC3-4250-B557-D6C355CCCF67}">
  <sheetPr>
    <pageSetUpPr fitToPage="1"/>
  </sheetPr>
  <dimension ref="A1:F36"/>
  <sheetViews>
    <sheetView view="pageLayout" zoomScaleNormal="100" workbookViewId="0">
      <selection activeCell="A9" sqref="A9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3.57031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x14ac:dyDescent="0.2">
      <c r="A1" s="1" t="s">
        <v>0</v>
      </c>
    </row>
    <row r="2" spans="1:5" ht="15" x14ac:dyDescent="0.25">
      <c r="A2" s="26" t="s">
        <v>1</v>
      </c>
      <c r="B2" s="58" t="s">
        <v>2</v>
      </c>
      <c r="C2" s="59"/>
      <c r="D2" s="3" t="s">
        <v>21</v>
      </c>
      <c r="E2" s="3" t="s">
        <v>22</v>
      </c>
    </row>
    <row r="3" spans="1:5" x14ac:dyDescent="0.2">
      <c r="A3" s="21" t="s">
        <v>38</v>
      </c>
      <c r="B3" s="56">
        <v>9</v>
      </c>
      <c r="C3" s="57"/>
      <c r="D3" s="20">
        <v>0</v>
      </c>
      <c r="E3" s="4">
        <f>(B3*D3)*12</f>
        <v>0</v>
      </c>
    </row>
    <row r="4" spans="1:5" x14ac:dyDescent="0.2">
      <c r="A4" s="5"/>
      <c r="B4" s="54"/>
      <c r="C4" s="55"/>
      <c r="D4" s="6"/>
      <c r="E4" s="6"/>
    </row>
    <row r="5" spans="1:5" x14ac:dyDescent="0.2">
      <c r="A5" s="21" t="s">
        <v>34</v>
      </c>
      <c r="B5" s="56">
        <v>8</v>
      </c>
      <c r="C5" s="57"/>
      <c r="D5" s="20">
        <v>0</v>
      </c>
      <c r="E5" s="4">
        <f>(B5*D5)*12</f>
        <v>0</v>
      </c>
    </row>
    <row r="6" spans="1:5" x14ac:dyDescent="0.2">
      <c r="A6" s="5"/>
      <c r="B6" s="54"/>
      <c r="C6" s="55"/>
      <c r="D6" s="6"/>
      <c r="E6" s="6"/>
    </row>
    <row r="7" spans="1:5" x14ac:dyDescent="0.2">
      <c r="A7" s="21" t="s">
        <v>39</v>
      </c>
      <c r="B7" s="56">
        <v>8</v>
      </c>
      <c r="C7" s="57"/>
      <c r="D7" s="20">
        <v>0</v>
      </c>
      <c r="E7" s="4">
        <f>(B7*D7)*12</f>
        <v>0</v>
      </c>
    </row>
    <row r="8" spans="1:5" x14ac:dyDescent="0.2">
      <c r="A8" s="5"/>
      <c r="B8" s="54"/>
      <c r="C8" s="55"/>
      <c r="D8" s="54"/>
      <c r="E8" s="55"/>
    </row>
    <row r="9" spans="1:5" x14ac:dyDescent="0.2">
      <c r="A9" s="21" t="s">
        <v>46</v>
      </c>
      <c r="B9" s="56">
        <v>11</v>
      </c>
      <c r="C9" s="57"/>
      <c r="D9" s="20">
        <v>0</v>
      </c>
      <c r="E9" s="4">
        <f>(B9*D9)*12</f>
        <v>0</v>
      </c>
    </row>
    <row r="10" spans="1:5" x14ac:dyDescent="0.2">
      <c r="A10" s="5"/>
      <c r="B10" s="54"/>
      <c r="C10" s="55"/>
      <c r="D10" s="54"/>
      <c r="E10" s="55"/>
    </row>
    <row r="11" spans="1:5" x14ac:dyDescent="0.2">
      <c r="A11" s="21" t="s">
        <v>40</v>
      </c>
      <c r="B11" s="56">
        <v>12</v>
      </c>
      <c r="C11" s="57"/>
      <c r="D11" s="20">
        <v>0</v>
      </c>
      <c r="E11" s="4">
        <f>(B11*D11)*12</f>
        <v>0</v>
      </c>
    </row>
    <row r="12" spans="1:5" x14ac:dyDescent="0.2">
      <c r="A12" s="5"/>
      <c r="B12" s="54"/>
      <c r="C12" s="55"/>
      <c r="D12" s="54"/>
      <c r="E12" s="55"/>
    </row>
    <row r="13" spans="1:5" x14ac:dyDescent="0.2">
      <c r="A13" s="21" t="s">
        <v>45</v>
      </c>
      <c r="B13" s="56">
        <v>2</v>
      </c>
      <c r="C13" s="57"/>
      <c r="D13" s="20">
        <v>0</v>
      </c>
      <c r="E13" s="4">
        <f>(B13*D13)*12</f>
        <v>0</v>
      </c>
    </row>
    <row r="14" spans="1:5" x14ac:dyDescent="0.2">
      <c r="A14" s="5"/>
      <c r="B14" s="54"/>
      <c r="C14" s="55"/>
      <c r="D14" s="54"/>
      <c r="E14" s="55"/>
    </row>
    <row r="15" spans="1:5" x14ac:dyDescent="0.2">
      <c r="A15" s="21" t="s">
        <v>44</v>
      </c>
      <c r="B15" s="56">
        <v>1</v>
      </c>
      <c r="C15" s="57"/>
      <c r="D15" s="20">
        <v>0</v>
      </c>
      <c r="E15" s="4">
        <f>(B15*D15)*12</f>
        <v>0</v>
      </c>
    </row>
    <row r="16" spans="1:5" x14ac:dyDescent="0.2">
      <c r="A16" s="5"/>
      <c r="B16" s="54"/>
      <c r="C16" s="55"/>
      <c r="D16" s="54"/>
      <c r="E16" s="55"/>
    </row>
    <row r="17" spans="1:6" x14ac:dyDescent="0.2">
      <c r="C17" s="25" t="s">
        <v>3</v>
      </c>
      <c r="D17" s="7"/>
      <c r="E17" s="8">
        <f>SUM(E3,E5,E7,E9,E11,E13,+E15)</f>
        <v>0</v>
      </c>
      <c r="F17" s="16"/>
    </row>
    <row r="19" spans="1:6" x14ac:dyDescent="0.2">
      <c r="A19" s="31" t="s">
        <v>41</v>
      </c>
      <c r="B19" s="32"/>
      <c r="C19" s="33"/>
      <c r="D19" s="33"/>
      <c r="E19" s="32"/>
    </row>
    <row r="20" spans="1:6" x14ac:dyDescent="0.2">
      <c r="A20" s="34"/>
      <c r="B20" s="35" t="s">
        <v>25</v>
      </c>
      <c r="C20" s="36" t="s">
        <v>26</v>
      </c>
      <c r="D20" s="36" t="s">
        <v>27</v>
      </c>
      <c r="E20" s="35" t="s">
        <v>29</v>
      </c>
    </row>
    <row r="21" spans="1:6" x14ac:dyDescent="0.2">
      <c r="A21" s="37" t="s">
        <v>42</v>
      </c>
      <c r="B21" s="38">
        <v>25</v>
      </c>
      <c r="C21" s="39">
        <v>0</v>
      </c>
      <c r="D21" s="39">
        <v>0</v>
      </c>
      <c r="E21" s="40">
        <f>((B21*C21)*12)+(D21*1)</f>
        <v>0</v>
      </c>
    </row>
    <row r="22" spans="1:6" x14ac:dyDescent="0.2">
      <c r="A22" s="41"/>
      <c r="B22" s="32"/>
      <c r="C22" s="33"/>
      <c r="D22" s="33" t="s">
        <v>3</v>
      </c>
      <c r="E22" s="42">
        <f>SUM(E21:E21)</f>
        <v>0</v>
      </c>
    </row>
    <row r="24" spans="1:6" x14ac:dyDescent="0.2">
      <c r="A24" s="1" t="s">
        <v>11</v>
      </c>
    </row>
    <row r="25" spans="1:6" x14ac:dyDescent="0.2">
      <c r="A25" s="9" t="s">
        <v>20</v>
      </c>
      <c r="B25" s="3" t="s">
        <v>4</v>
      </c>
      <c r="C25" s="3" t="s">
        <v>5</v>
      </c>
      <c r="D25" s="3" t="s">
        <v>6</v>
      </c>
      <c r="E25" s="3" t="s">
        <v>23</v>
      </c>
    </row>
    <row r="26" spans="1:6" x14ac:dyDescent="0.2">
      <c r="A26" s="10" t="s">
        <v>7</v>
      </c>
      <c r="B26" s="22">
        <v>185000</v>
      </c>
      <c r="C26" s="29">
        <v>0</v>
      </c>
      <c r="D26" s="11">
        <f>B26*C26</f>
        <v>0</v>
      </c>
      <c r="E26" s="11">
        <f>D26*12</f>
        <v>0</v>
      </c>
    </row>
    <row r="27" spans="1:6" x14ac:dyDescent="0.2">
      <c r="A27" s="12" t="s">
        <v>8</v>
      </c>
      <c r="B27" s="23">
        <v>92000</v>
      </c>
      <c r="C27" s="29">
        <v>0</v>
      </c>
      <c r="D27" s="4">
        <f>B27*C27</f>
        <v>0</v>
      </c>
      <c r="E27" s="4">
        <f>D27*12</f>
        <v>0</v>
      </c>
    </row>
    <row r="28" spans="1:6" x14ac:dyDescent="0.2">
      <c r="C28" s="13" t="s">
        <v>3</v>
      </c>
      <c r="D28" s="8">
        <f>SUM(D26:D27)</f>
        <v>0</v>
      </c>
      <c r="E28" s="8">
        <f>SUM(E26:E27)</f>
        <v>0</v>
      </c>
    </row>
    <row r="29" spans="1:6" x14ac:dyDescent="0.2">
      <c r="C29" s="13"/>
      <c r="D29" s="27"/>
      <c r="E29" s="28"/>
      <c r="F29" s="28"/>
    </row>
    <row r="30" spans="1:6" x14ac:dyDescent="0.2">
      <c r="A30" s="17"/>
      <c r="B30" s="16"/>
    </row>
    <row r="31" spans="1:6" x14ac:dyDescent="0.2">
      <c r="A31" s="1" t="s">
        <v>14</v>
      </c>
      <c r="B31" s="3" t="s">
        <v>13</v>
      </c>
    </row>
    <row r="32" spans="1:6" x14ac:dyDescent="0.2">
      <c r="A32" s="1"/>
      <c r="B32" s="8">
        <f>((E17+E22+E28)/12)</f>
        <v>0</v>
      </c>
    </row>
    <row r="34" spans="1:2" x14ac:dyDescent="0.2">
      <c r="A34" s="1" t="s">
        <v>24</v>
      </c>
      <c r="B34" s="3" t="s">
        <v>33</v>
      </c>
    </row>
    <row r="35" spans="1:2" x14ac:dyDescent="0.2">
      <c r="A35" s="1"/>
      <c r="B35" s="8">
        <f>B32*12</f>
        <v>0</v>
      </c>
    </row>
    <row r="36" spans="1:2" x14ac:dyDescent="0.2">
      <c r="B36" s="24"/>
    </row>
  </sheetData>
  <mergeCells count="20">
    <mergeCell ref="B2:C2"/>
    <mergeCell ref="B3:C3"/>
    <mergeCell ref="B4:C4"/>
    <mergeCell ref="B5:C5"/>
    <mergeCell ref="B6:C6"/>
    <mergeCell ref="B15:C15"/>
    <mergeCell ref="B16:C16"/>
    <mergeCell ref="D16:E16"/>
    <mergeCell ref="B7:C7"/>
    <mergeCell ref="B8:C8"/>
    <mergeCell ref="D8:E8"/>
    <mergeCell ref="B9:C9"/>
    <mergeCell ref="B10:C10"/>
    <mergeCell ref="D10:E10"/>
    <mergeCell ref="B13:C13"/>
    <mergeCell ref="B14:C14"/>
    <mergeCell ref="D14:E14"/>
    <mergeCell ref="B11:C11"/>
    <mergeCell ref="B12:C12"/>
    <mergeCell ref="D12:E12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96" orientation="landscape" r:id="rId1"/>
  <headerFooter>
    <oddHeader>&amp;LPrijzenblad Stichting Dynamiek Scholengroep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Huur 6 jaar</vt:lpstr>
      <vt:lpstr>Optionele verlenging 1 jaar</vt:lpstr>
      <vt:lpstr>'Huur 6 jaar'!Afdrukbereik</vt:lpstr>
      <vt:lpstr>'Optionele verlenging 1 jaar'!Afdrukbereik</vt:lpstr>
    </vt:vector>
  </TitlesOfParts>
  <Company>RDC Midden Brabant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Menno Reijnders</dc:creator>
  <cp:lastModifiedBy>Frank | PrintScan BV</cp:lastModifiedBy>
  <cp:lastPrinted>2019-06-07T07:46:55Z</cp:lastPrinted>
  <dcterms:created xsi:type="dcterms:W3CDTF">2014-04-04T09:08:18Z</dcterms:created>
  <dcterms:modified xsi:type="dcterms:W3CDTF">2021-12-16T09:08:58Z</dcterms:modified>
</cp:coreProperties>
</file>