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VDHAABFPS01\CompendaArchief$\CRMAlphaAdviesBureauDB\Archief\00024500\"/>
    </mc:Choice>
  </mc:AlternateContent>
  <xr:revisionPtr revIDLastSave="0" documentId="13_ncr:1_{3C385A91-2B6A-4709-BEF2-7103C35B271D}" xr6:coauthVersionLast="47" xr6:coauthVersionMax="47" xr10:uidLastSave="{00000000-0000-0000-0000-000000000000}"/>
  <bookViews>
    <workbookView xWindow="-28920" yWindow="1305" windowWidth="29040" windowHeight="15840" activeTab="1" xr2:uid="{00000000-000D-0000-FFFF-FFFF00000000}"/>
  </bookViews>
  <sheets>
    <sheet name="Basisgegevens" sheetId="1" r:id="rId1"/>
    <sheet name="Totaalblad" sheetId="2" r:id="rId2"/>
    <sheet name="Prijzenblad VPN" sheetId="3" r:id="rId3"/>
    <sheet name="Prijzenblad optionele en alter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gYRR8wSCzku8BN1yA6tIsS1haRIg=="/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B9" i="2"/>
  <c r="B8" i="2"/>
  <c r="B7" i="2"/>
  <c r="R33" i="3"/>
  <c r="Q84" i="3"/>
  <c r="Q83" i="3"/>
  <c r="R83" i="3" s="1"/>
  <c r="Q82" i="3"/>
  <c r="Q81" i="3"/>
  <c r="Q80" i="3"/>
  <c r="Q79" i="3"/>
  <c r="R79" i="3" s="1"/>
  <c r="Q78" i="3"/>
  <c r="Q77" i="3"/>
  <c r="R77" i="3" s="1"/>
  <c r="Q76" i="3"/>
  <c r="R76" i="3" s="1"/>
  <c r="Q75" i="3"/>
  <c r="Q74" i="3"/>
  <c r="Q73" i="3"/>
  <c r="Q72" i="3"/>
  <c r="Q71" i="3"/>
  <c r="Q70" i="3"/>
  <c r="Q69" i="3"/>
  <c r="Q68" i="3"/>
  <c r="Q67" i="3"/>
  <c r="R67" i="3" s="1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R51" i="3" s="1"/>
  <c r="Q50" i="3"/>
  <c r="Q49" i="3"/>
  <c r="Q48" i="3"/>
  <c r="Q47" i="3"/>
  <c r="R47" i="3" s="1"/>
  <c r="Q46" i="3"/>
  <c r="Q45" i="3"/>
  <c r="Q44" i="3"/>
  <c r="Q43" i="3"/>
  <c r="Q42" i="3"/>
  <c r="Q41" i="3"/>
  <c r="Q40" i="3"/>
  <c r="Q39" i="3"/>
  <c r="Q38" i="3"/>
  <c r="Q37" i="3"/>
  <c r="Q36" i="3"/>
  <c r="Q35" i="3"/>
  <c r="R35" i="3" s="1"/>
  <c r="Q34" i="3"/>
  <c r="Q33" i="3"/>
  <c r="R84" i="3"/>
  <c r="M84" i="3"/>
  <c r="M83" i="3"/>
  <c r="R82" i="3"/>
  <c r="M82" i="3"/>
  <c r="R81" i="3"/>
  <c r="M81" i="3"/>
  <c r="R80" i="3"/>
  <c r="M80" i="3"/>
  <c r="M79" i="3"/>
  <c r="R78" i="3"/>
  <c r="M78" i="3"/>
  <c r="M77" i="3"/>
  <c r="M76" i="3"/>
  <c r="R75" i="3"/>
  <c r="M75" i="3"/>
  <c r="R74" i="3"/>
  <c r="M74" i="3"/>
  <c r="R73" i="3"/>
  <c r="M73" i="3"/>
  <c r="R72" i="3"/>
  <c r="M72" i="3"/>
  <c r="R71" i="3"/>
  <c r="M71" i="3"/>
  <c r="R70" i="3"/>
  <c r="M70" i="3"/>
  <c r="R69" i="3"/>
  <c r="M69" i="3"/>
  <c r="R68" i="3"/>
  <c r="M68" i="3"/>
  <c r="M67" i="3"/>
  <c r="R66" i="3"/>
  <c r="M66" i="3"/>
  <c r="R65" i="3"/>
  <c r="M65" i="3"/>
  <c r="R64" i="3"/>
  <c r="M64" i="3"/>
  <c r="R63" i="3"/>
  <c r="M63" i="3"/>
  <c r="R62" i="3"/>
  <c r="M62" i="3"/>
  <c r="R61" i="3"/>
  <c r="M61" i="3"/>
  <c r="R60" i="3"/>
  <c r="M60" i="3"/>
  <c r="R59" i="3"/>
  <c r="M59" i="3"/>
  <c r="R58" i="3"/>
  <c r="M58" i="3"/>
  <c r="R57" i="3"/>
  <c r="M57" i="3"/>
  <c r="R56" i="3"/>
  <c r="M56" i="3"/>
  <c r="R55" i="3"/>
  <c r="M55" i="3"/>
  <c r="R54" i="3"/>
  <c r="M54" i="3"/>
  <c r="R53" i="3"/>
  <c r="M53" i="3"/>
  <c r="R52" i="3"/>
  <c r="M52" i="3"/>
  <c r="M51" i="3"/>
  <c r="R50" i="3"/>
  <c r="M50" i="3"/>
  <c r="R49" i="3"/>
  <c r="M49" i="3"/>
  <c r="R48" i="3"/>
  <c r="M48" i="3"/>
  <c r="M47" i="3"/>
  <c r="R46" i="3"/>
  <c r="M46" i="3"/>
  <c r="R45" i="3"/>
  <c r="M45" i="3"/>
  <c r="R44" i="3"/>
  <c r="M44" i="3"/>
  <c r="R43" i="3"/>
  <c r="M43" i="3"/>
  <c r="R42" i="3"/>
  <c r="M42" i="3"/>
  <c r="R41" i="3"/>
  <c r="M41" i="3"/>
  <c r="R40" i="3"/>
  <c r="M40" i="3"/>
  <c r="R39" i="3"/>
  <c r="M39" i="3"/>
  <c r="R38" i="3"/>
  <c r="M38" i="3"/>
  <c r="R37" i="3"/>
  <c r="M37" i="3"/>
  <c r="R36" i="3"/>
  <c r="M36" i="3"/>
  <c r="M35" i="3"/>
  <c r="R34" i="3"/>
  <c r="M34" i="3"/>
  <c r="M33" i="3"/>
  <c r="O84" i="3"/>
  <c r="P84" i="3" s="1"/>
  <c r="O83" i="3"/>
  <c r="O82" i="3"/>
  <c r="P82" i="3" s="1"/>
  <c r="O81" i="3"/>
  <c r="O80" i="3"/>
  <c r="P80" i="3" s="1"/>
  <c r="O79" i="3"/>
  <c r="P79" i="3" s="1"/>
  <c r="O78" i="3"/>
  <c r="P78" i="3" s="1"/>
  <c r="O77" i="3"/>
  <c r="P77" i="3" s="1"/>
  <c r="O76" i="3"/>
  <c r="O75" i="3"/>
  <c r="P75" i="3" s="1"/>
  <c r="O74" i="3"/>
  <c r="O73" i="3"/>
  <c r="O72" i="3"/>
  <c r="P72" i="3" s="1"/>
  <c r="O71" i="3"/>
  <c r="P71" i="3" s="1"/>
  <c r="O70" i="3"/>
  <c r="O69" i="3"/>
  <c r="O68" i="3"/>
  <c r="O67" i="3"/>
  <c r="P67" i="3" s="1"/>
  <c r="O66" i="3"/>
  <c r="O65" i="3"/>
  <c r="O64" i="3"/>
  <c r="P64" i="3" s="1"/>
  <c r="O63" i="3"/>
  <c r="O62" i="3"/>
  <c r="O61" i="3"/>
  <c r="O60" i="3"/>
  <c r="P60" i="3" s="1"/>
  <c r="O59" i="3"/>
  <c r="O58" i="3"/>
  <c r="O57" i="3"/>
  <c r="O56" i="3"/>
  <c r="P56" i="3" s="1"/>
  <c r="O55" i="3"/>
  <c r="P55" i="3" s="1"/>
  <c r="O54" i="3"/>
  <c r="P54" i="3" s="1"/>
  <c r="O53" i="3"/>
  <c r="O52" i="3"/>
  <c r="O51" i="3"/>
  <c r="P51" i="3" s="1"/>
  <c r="O50" i="3"/>
  <c r="P50" i="3" s="1"/>
  <c r="O49" i="3"/>
  <c r="O48" i="3"/>
  <c r="P48" i="3" s="1"/>
  <c r="O47" i="3"/>
  <c r="P47" i="3" s="1"/>
  <c r="O46" i="3"/>
  <c r="O45" i="3"/>
  <c r="O44" i="3"/>
  <c r="P44" i="3" s="1"/>
  <c r="O43" i="3"/>
  <c r="P43" i="3" s="1"/>
  <c r="O42" i="3"/>
  <c r="P42" i="3" s="1"/>
  <c r="O41" i="3"/>
  <c r="P41" i="3" s="1"/>
  <c r="O40" i="3"/>
  <c r="P40" i="3" s="1"/>
  <c r="O39" i="3"/>
  <c r="P39" i="3" s="1"/>
  <c r="O38" i="3"/>
  <c r="P38" i="3" s="1"/>
  <c r="O37" i="3"/>
  <c r="P37" i="3" s="1"/>
  <c r="O36" i="3"/>
  <c r="P36" i="3" s="1"/>
  <c r="O35" i="3"/>
  <c r="O34" i="3"/>
  <c r="P34" i="3" s="1"/>
  <c r="O33" i="3"/>
  <c r="P33" i="3" s="1"/>
  <c r="P35" i="3"/>
  <c r="P45" i="3"/>
  <c r="P46" i="3"/>
  <c r="P49" i="3"/>
  <c r="P52" i="3"/>
  <c r="P53" i="3"/>
  <c r="P57" i="3"/>
  <c r="P58" i="3"/>
  <c r="P59" i="3"/>
  <c r="P61" i="3"/>
  <c r="P62" i="3"/>
  <c r="P63" i="3"/>
  <c r="P65" i="3"/>
  <c r="P66" i="3"/>
  <c r="P68" i="3"/>
  <c r="P69" i="3"/>
  <c r="P70" i="3"/>
  <c r="P73" i="3"/>
  <c r="P74" i="3"/>
  <c r="P76" i="3"/>
  <c r="P81" i="3"/>
  <c r="P83" i="3"/>
  <c r="N85" i="3"/>
  <c r="E12" i="4"/>
  <c r="I85" i="3"/>
  <c r="D22" i="3"/>
  <c r="B10" i="2" s="1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B6" i="2"/>
  <c r="L84" i="3"/>
  <c r="J84" i="3"/>
  <c r="K84" i="3" s="1"/>
  <c r="L83" i="3"/>
  <c r="J83" i="3"/>
  <c r="K83" i="3" s="1"/>
  <c r="L82" i="3"/>
  <c r="J82" i="3"/>
  <c r="K82" i="3" s="1"/>
  <c r="L81" i="3"/>
  <c r="J81" i="3"/>
  <c r="K81" i="3" s="1"/>
  <c r="L80" i="3"/>
  <c r="J80" i="3"/>
  <c r="K80" i="3" s="1"/>
  <c r="L79" i="3"/>
  <c r="J79" i="3"/>
  <c r="K79" i="3" s="1"/>
  <c r="L78" i="3"/>
  <c r="J78" i="3"/>
  <c r="K78" i="3" s="1"/>
  <c r="L77" i="3"/>
  <c r="J77" i="3"/>
  <c r="K77" i="3" s="1"/>
  <c r="L76" i="3"/>
  <c r="J76" i="3"/>
  <c r="K76" i="3" s="1"/>
  <c r="L75" i="3"/>
  <c r="J75" i="3"/>
  <c r="K75" i="3" s="1"/>
  <c r="L74" i="3"/>
  <c r="J74" i="3"/>
  <c r="K74" i="3" s="1"/>
  <c r="L73" i="3"/>
  <c r="J73" i="3"/>
  <c r="K73" i="3" s="1"/>
  <c r="L72" i="3"/>
  <c r="J72" i="3"/>
  <c r="K72" i="3" s="1"/>
  <c r="L71" i="3"/>
  <c r="J71" i="3"/>
  <c r="K71" i="3" s="1"/>
  <c r="L70" i="3"/>
  <c r="J70" i="3"/>
  <c r="K70" i="3" s="1"/>
  <c r="L69" i="3"/>
  <c r="J69" i="3"/>
  <c r="K69" i="3" s="1"/>
  <c r="L68" i="3"/>
  <c r="J68" i="3"/>
  <c r="K68" i="3" s="1"/>
  <c r="L67" i="3"/>
  <c r="J67" i="3"/>
  <c r="K67" i="3" s="1"/>
  <c r="L66" i="3"/>
  <c r="J66" i="3"/>
  <c r="K66" i="3" s="1"/>
  <c r="L65" i="3"/>
  <c r="J65" i="3"/>
  <c r="K65" i="3" s="1"/>
  <c r="L64" i="3"/>
  <c r="J64" i="3"/>
  <c r="K64" i="3" s="1"/>
  <c r="L63" i="3"/>
  <c r="J63" i="3"/>
  <c r="K63" i="3" s="1"/>
  <c r="L62" i="3"/>
  <c r="J62" i="3"/>
  <c r="K62" i="3" s="1"/>
  <c r="L61" i="3"/>
  <c r="J61" i="3"/>
  <c r="K61" i="3" s="1"/>
  <c r="L60" i="3"/>
  <c r="J60" i="3"/>
  <c r="K60" i="3" s="1"/>
  <c r="L59" i="3"/>
  <c r="J59" i="3"/>
  <c r="K59" i="3" s="1"/>
  <c r="L58" i="3"/>
  <c r="J58" i="3"/>
  <c r="K58" i="3" s="1"/>
  <c r="L57" i="3"/>
  <c r="J57" i="3"/>
  <c r="K57" i="3" s="1"/>
  <c r="L56" i="3"/>
  <c r="J56" i="3"/>
  <c r="K56" i="3" s="1"/>
  <c r="L55" i="3"/>
  <c r="J55" i="3"/>
  <c r="K55" i="3" s="1"/>
  <c r="L54" i="3"/>
  <c r="J54" i="3"/>
  <c r="K54" i="3" s="1"/>
  <c r="L53" i="3"/>
  <c r="J53" i="3"/>
  <c r="K53" i="3" s="1"/>
  <c r="L52" i="3"/>
  <c r="J52" i="3"/>
  <c r="K52" i="3" s="1"/>
  <c r="L51" i="3"/>
  <c r="J51" i="3"/>
  <c r="K51" i="3" s="1"/>
  <c r="L50" i="3"/>
  <c r="J50" i="3"/>
  <c r="K50" i="3" s="1"/>
  <c r="L49" i="3"/>
  <c r="J49" i="3"/>
  <c r="K49" i="3" s="1"/>
  <c r="L48" i="3"/>
  <c r="J48" i="3"/>
  <c r="K48" i="3" s="1"/>
  <c r="L47" i="3"/>
  <c r="J47" i="3"/>
  <c r="K47" i="3" s="1"/>
  <c r="L46" i="3"/>
  <c r="J46" i="3"/>
  <c r="K46" i="3" s="1"/>
  <c r="L45" i="3"/>
  <c r="J45" i="3"/>
  <c r="K45" i="3" s="1"/>
  <c r="L44" i="3"/>
  <c r="J44" i="3"/>
  <c r="K44" i="3" s="1"/>
  <c r="L43" i="3"/>
  <c r="J43" i="3"/>
  <c r="K43" i="3" s="1"/>
  <c r="L42" i="3"/>
  <c r="J42" i="3"/>
  <c r="K42" i="3" s="1"/>
  <c r="L41" i="3"/>
  <c r="J41" i="3"/>
  <c r="K41" i="3" s="1"/>
  <c r="L40" i="3"/>
  <c r="J40" i="3"/>
  <c r="K40" i="3" s="1"/>
  <c r="L39" i="3"/>
  <c r="J39" i="3"/>
  <c r="K39" i="3" s="1"/>
  <c r="L38" i="3"/>
  <c r="J38" i="3"/>
  <c r="K38" i="3" s="1"/>
  <c r="L37" i="3"/>
  <c r="J37" i="3"/>
  <c r="K37" i="3" s="1"/>
  <c r="L36" i="3"/>
  <c r="J36" i="3"/>
  <c r="K36" i="3" s="1"/>
  <c r="L35" i="3"/>
  <c r="J35" i="3"/>
  <c r="K35" i="3" s="1"/>
  <c r="L34" i="3"/>
  <c r="J34" i="3"/>
  <c r="K34" i="3" s="1"/>
  <c r="L33" i="3"/>
  <c r="J33" i="3"/>
  <c r="K33" i="3" s="1"/>
  <c r="R85" i="3" l="1"/>
  <c r="P85" i="3"/>
  <c r="E27" i="4"/>
  <c r="B14" i="2" s="1"/>
  <c r="D14" i="2" s="1"/>
  <c r="K85" i="3"/>
  <c r="M85" i="3"/>
  <c r="B5" i="2" s="1"/>
  <c r="C27" i="3" l="1"/>
  <c r="D27" i="3" s="1"/>
  <c r="C25" i="3"/>
  <c r="D25" i="3" s="1"/>
  <c r="C26" i="3"/>
  <c r="D26" i="3" s="1"/>
  <c r="B4" i="2"/>
  <c r="D4" i="2" s="1"/>
  <c r="B13" i="2" l="1"/>
  <c r="D13" i="2" s="1"/>
  <c r="B11" i="2"/>
  <c r="D11" i="2" s="1"/>
  <c r="D15" i="2" s="1"/>
  <c r="B12" i="2"/>
  <c r="D12" i="2" s="1"/>
</calcChain>
</file>

<file path=xl/sharedStrings.xml><?xml version="1.0" encoding="utf-8"?>
<sst xmlns="http://schemas.openxmlformats.org/spreadsheetml/2006/main" count="479" uniqueCount="325">
  <si>
    <t>Basisgegevens Contract</t>
  </si>
  <si>
    <t>Aanbestedende Dienst</t>
  </si>
  <si>
    <t>Naam Opdrachtgever</t>
  </si>
  <si>
    <t>Coöperatie Eduglas U.A. | Eduglas</t>
  </si>
  <si>
    <t>Vestigingsplaats Opdrachtgever</t>
  </si>
  <si>
    <t>Groningen</t>
  </si>
  <si>
    <t>Kvk-nummer</t>
  </si>
  <si>
    <t>*01182052</t>
  </si>
  <si>
    <t>Naam tekenbevoegde opdrachtgever voor contract</t>
  </si>
  <si>
    <t>Jeep Jonker</t>
  </si>
  <si>
    <t>Functie:</t>
  </si>
  <si>
    <t xml:space="preserve">Voorzitter </t>
  </si>
  <si>
    <t>Alpha Adviesbureau</t>
  </si>
  <si>
    <t>Contactpersoon</t>
  </si>
  <si>
    <t>Mitchel Vos</t>
  </si>
  <si>
    <t xml:space="preserve">Telefoonnummer </t>
  </si>
  <si>
    <t>085-2003991</t>
  </si>
  <si>
    <t xml:space="preserve">Email adres </t>
  </si>
  <si>
    <t>mvos@alpha-adviesbureau.nl</t>
  </si>
  <si>
    <t>Inschrijver</t>
  </si>
  <si>
    <t>Volledige naam Inschrijver (Handelsnaam KvK)</t>
  </si>
  <si>
    <t>Vestigingsplaats Inschrijver (KvK)</t>
  </si>
  <si>
    <t>KvK-nummer</t>
  </si>
  <si>
    <t>Tekenbevoegde voor overeenkomt</t>
  </si>
  <si>
    <t>Functie</t>
  </si>
  <si>
    <t>Contactpersoon offerte</t>
  </si>
  <si>
    <t>Telefoonnummer Kantoor</t>
  </si>
  <si>
    <t>Postadres Kantoor</t>
  </si>
  <si>
    <t>PC + Woonplaats Kantoor</t>
  </si>
  <si>
    <t>Mobielnummer contactpersoon offerte</t>
  </si>
  <si>
    <t>E-mail adres contactpersoon offerte</t>
  </si>
  <si>
    <t>Totaalblad</t>
  </si>
  <si>
    <t>Onderdeel</t>
  </si>
  <si>
    <t>Totaal</t>
  </si>
  <si>
    <t>Totaal inschrijfprijs (vergelijkingsprijs)</t>
  </si>
  <si>
    <t>Bandbreedte</t>
  </si>
  <si>
    <t>Maandelijkse kosten</t>
  </si>
  <si>
    <t>200 Mbps</t>
  </si>
  <si>
    <t>300 Mbps</t>
  </si>
  <si>
    <t xml:space="preserve">400 Mbps </t>
  </si>
  <si>
    <t>500 Mbps</t>
  </si>
  <si>
    <t>1 GBps</t>
  </si>
  <si>
    <t>2 GBps</t>
  </si>
  <si>
    <t>4 GBps</t>
  </si>
  <si>
    <t>10 Gbps</t>
  </si>
  <si>
    <t>Organisatie</t>
  </si>
  <si>
    <t>Locatie
code</t>
  </si>
  <si>
    <t>Locatie</t>
  </si>
  <si>
    <t>Straat</t>
  </si>
  <si>
    <t>Huisnr.</t>
  </si>
  <si>
    <t>Postcode</t>
  </si>
  <si>
    <t>Plaats</t>
  </si>
  <si>
    <t>Minimaal 
gevraagde
Bandbreedte</t>
  </si>
  <si>
    <t>Eenmalige kosten</t>
  </si>
  <si>
    <t>Maandelijkse kosten  E-VPN
5 vaste jaren</t>
  </si>
  <si>
    <t>Totale kosten 5 vaste jaren</t>
  </si>
  <si>
    <t>Totale kosten optiejaren (5 jaar)</t>
  </si>
  <si>
    <t>Lauwers en Eems-stichting</t>
  </si>
  <si>
    <t>LeE 01</t>
  </si>
  <si>
    <t>Wessel Gansfortcollege</t>
  </si>
  <si>
    <t>Meeden</t>
  </si>
  <si>
    <t>9951 HX</t>
  </si>
  <si>
    <t>WINSUM</t>
  </si>
  <si>
    <t>LeE 02</t>
  </si>
  <si>
    <t>Het Hogeland College Warffum</t>
  </si>
  <si>
    <t>A.G. Bellstraat</t>
  </si>
  <si>
    <t>9989 AT</t>
  </si>
  <si>
    <t>WARFFUM</t>
  </si>
  <si>
    <t>1 Gbps</t>
  </si>
  <si>
    <t>LeE 03</t>
  </si>
  <si>
    <t>Het Hogeland College Uithuizen</t>
  </si>
  <si>
    <t xml:space="preserve">J. Cohenstraat </t>
  </si>
  <si>
    <t>9981 JD</t>
  </si>
  <si>
    <t>UITHUIZEN</t>
  </si>
  <si>
    <t>Stichting RENN4</t>
  </si>
  <si>
    <t>RN4 01</t>
  </si>
  <si>
    <t>Prof. WJ. Bladergroenschool</t>
  </si>
  <si>
    <t>Donderslaan</t>
  </si>
  <si>
    <t>9728 KX</t>
  </si>
  <si>
    <t>GRONINGEN</t>
  </si>
  <si>
    <t>RN4 02</t>
  </si>
  <si>
    <t>Erasmusschool</t>
  </si>
  <si>
    <t>Van Heemskerckstraat</t>
  </si>
  <si>
    <t>9726 GM</t>
  </si>
  <si>
    <t>RN4 03</t>
  </si>
  <si>
    <t>Pastorielaan</t>
  </si>
  <si>
    <t>9901 CE</t>
  </si>
  <si>
    <t>APPINGEDAM</t>
  </si>
  <si>
    <t>RN4 04</t>
  </si>
  <si>
    <t>De Caleidoscoop / SO Leeuwarden</t>
  </si>
  <si>
    <t>Wilaarderburen</t>
  </si>
  <si>
    <t>8924 JK</t>
  </si>
  <si>
    <t>LEEUWARDEN</t>
  </si>
  <si>
    <t>RN4 05</t>
  </si>
  <si>
    <t>Grewelschool / VSO Leeuwarden</t>
  </si>
  <si>
    <t>Melkemastate</t>
  </si>
  <si>
    <t>8925 AX</t>
  </si>
  <si>
    <t>RN4 06</t>
  </si>
  <si>
    <t>De Zwaai / VSo Drachten</t>
  </si>
  <si>
    <t>Splitting</t>
  </si>
  <si>
    <t>9202 LC</t>
  </si>
  <si>
    <t>DRACHTEN</t>
  </si>
  <si>
    <t>RN4 07</t>
  </si>
  <si>
    <t>Loc Diamantlaan</t>
  </si>
  <si>
    <t>Diamantlaan</t>
  </si>
  <si>
    <t>9743 BG</t>
  </si>
  <si>
    <t>RN4 08</t>
  </si>
  <si>
    <t>Loc.Grintweg</t>
  </si>
  <si>
    <t>Grintweg</t>
  </si>
  <si>
    <t>9675 HL</t>
  </si>
  <si>
    <t>WINSCHOTEN</t>
  </si>
  <si>
    <t>RN4 09</t>
  </si>
  <si>
    <t>Loc. Witterhoofdweg</t>
  </si>
  <si>
    <t>Witterhoofdweg</t>
  </si>
  <si>
    <t>1g</t>
  </si>
  <si>
    <t>9405 HX</t>
  </si>
  <si>
    <t>ASSEN</t>
  </si>
  <si>
    <t>RN4 10</t>
  </si>
  <si>
    <t>loc. Cornelis Trooststraat</t>
  </si>
  <si>
    <t>Cornelis Trooststraat</t>
  </si>
  <si>
    <t>8932 BR</t>
  </si>
  <si>
    <t>RN4 11</t>
  </si>
  <si>
    <t>loc. Voltastraat</t>
  </si>
  <si>
    <t>Voltastraat</t>
  </si>
  <si>
    <t>7903 AA</t>
  </si>
  <si>
    <t>HOOGEVEEN</t>
  </si>
  <si>
    <t>RN4 12</t>
  </si>
  <si>
    <t>loc. Klokhuislaan</t>
  </si>
  <si>
    <t>Klokhuislaan</t>
  </si>
  <si>
    <t>9201 JE</t>
  </si>
  <si>
    <t>RN4 13</t>
  </si>
  <si>
    <t>Loc. Treubstraat</t>
  </si>
  <si>
    <t>Treubstraat</t>
  </si>
  <si>
    <t>9402 KH</t>
  </si>
  <si>
    <t>RN4 14</t>
  </si>
  <si>
    <t>De Aventurijn Emmen</t>
  </si>
  <si>
    <t>Sparrenlaan</t>
  </si>
  <si>
    <t>7822 EM</t>
  </si>
  <si>
    <t>EMMEN</t>
  </si>
  <si>
    <t>RN4 15</t>
  </si>
  <si>
    <t>Van der Reeschool</t>
  </si>
  <si>
    <t>Ullevi</t>
  </si>
  <si>
    <t>7825 SE</t>
  </si>
  <si>
    <t>RN4 16</t>
  </si>
  <si>
    <t>Loc. Van Goghlaan</t>
  </si>
  <si>
    <t>van Goghlaan</t>
  </si>
  <si>
    <t>RN4 17</t>
  </si>
  <si>
    <t xml:space="preserve">De Delta </t>
  </si>
  <si>
    <t>Olingermeeden</t>
  </si>
  <si>
    <t>9903 ES</t>
  </si>
  <si>
    <t>RN4 18</t>
  </si>
  <si>
    <t xml:space="preserve">De Sterren </t>
  </si>
  <si>
    <t xml:space="preserve">Zuiderkroon </t>
  </si>
  <si>
    <t>HOOGEZAND</t>
  </si>
  <si>
    <t>RN4 19</t>
  </si>
  <si>
    <t xml:space="preserve">De Carrousel </t>
  </si>
  <si>
    <t xml:space="preserve">De Wielewaal </t>
  </si>
  <si>
    <t>7905 GX</t>
  </si>
  <si>
    <t>RN4 20</t>
  </si>
  <si>
    <t>De Atlas Epe</t>
  </si>
  <si>
    <t>Epe</t>
  </si>
  <si>
    <t>9406 HK</t>
  </si>
  <si>
    <t>RN4 21</t>
  </si>
  <si>
    <t>De Atlas Angelsloërdijk (Emmen)</t>
  </si>
  <si>
    <t xml:space="preserve">Angelsloërdijk </t>
  </si>
  <si>
    <t>7822 HK</t>
  </si>
  <si>
    <t>Stichting voor Christelijk Speciaal Onderwijs Groningen</t>
  </si>
  <si>
    <t>SCO 01</t>
  </si>
  <si>
    <t>Fiduciaschool</t>
  </si>
  <si>
    <t>Distributiestraat</t>
  </si>
  <si>
    <t>9728 CR</t>
  </si>
  <si>
    <t>SCO 02</t>
  </si>
  <si>
    <t>De Kimkiel</t>
  </si>
  <si>
    <t>Kluiverboom</t>
  </si>
  <si>
    <t>9732 KZ</t>
  </si>
  <si>
    <t>SCO 03</t>
  </si>
  <si>
    <t>De bolster</t>
  </si>
  <si>
    <t>Multatulistraat</t>
  </si>
  <si>
    <t>9721 NH</t>
  </si>
  <si>
    <t>SCO 04</t>
  </si>
  <si>
    <t>Fiduciaschool II</t>
  </si>
  <si>
    <t>Canadalaan</t>
  </si>
  <si>
    <t>9728 EE</t>
  </si>
  <si>
    <t>SCO 05</t>
  </si>
  <si>
    <t>De Wingerd</t>
  </si>
  <si>
    <t>De Verbetering</t>
  </si>
  <si>
    <t>9744 DZ</t>
  </si>
  <si>
    <t>Stichting Gereformeerde Scholengroep</t>
  </si>
  <si>
    <t>SGS 01</t>
  </si>
  <si>
    <t>Magnoliastraat</t>
  </si>
  <si>
    <t>9741 CS</t>
  </si>
  <si>
    <t>SGS 02</t>
  </si>
  <si>
    <t>Lavendelweg</t>
  </si>
  <si>
    <t>9731 HR</t>
  </si>
  <si>
    <t>SGS 03</t>
  </si>
  <si>
    <t>Mr Groen v Prinstererln</t>
  </si>
  <si>
    <t>9402 KD</t>
  </si>
  <si>
    <t>SGS 04</t>
  </si>
  <si>
    <t>Campus</t>
  </si>
  <si>
    <t>Vondelpad</t>
  </si>
  <si>
    <t>9721 LX</t>
  </si>
  <si>
    <t>2 Gbps</t>
  </si>
  <si>
    <t>SGS 05</t>
  </si>
  <si>
    <t>Burgemeester Wuiteweg</t>
  </si>
  <si>
    <t>9203 KA</t>
  </si>
  <si>
    <t>SGS 06</t>
  </si>
  <si>
    <t>Badweg</t>
  </si>
  <si>
    <t>8934 AA</t>
  </si>
  <si>
    <t>SGS 07</t>
  </si>
  <si>
    <t>Irenestraat</t>
  </si>
  <si>
    <t>8931 DG</t>
  </si>
  <si>
    <t>Vereniging voor Christelijk Onderwijs Groningen</t>
  </si>
  <si>
    <t>VCO 01</t>
  </si>
  <si>
    <t>Anne Frankschool</t>
  </si>
  <si>
    <t>De Sanstraat</t>
  </si>
  <si>
    <t>9744 HW</t>
  </si>
  <si>
    <t>400 Mbps</t>
  </si>
  <si>
    <t>VCO 02</t>
  </si>
  <si>
    <t>Nassauschool</t>
  </si>
  <si>
    <t>Graaf Adolfstraat</t>
  </si>
  <si>
    <t>9717 ED</t>
  </si>
  <si>
    <t>VCO 03</t>
  </si>
  <si>
    <t>De Kleine Wereld</t>
  </si>
  <si>
    <t>S S Rosensteinlaan</t>
  </si>
  <si>
    <t>9713 AT</t>
  </si>
  <si>
    <t>VCO 04</t>
  </si>
  <si>
    <t>Celebesstraat</t>
  </si>
  <si>
    <t>9715 JB</t>
  </si>
  <si>
    <t>VCO 05</t>
  </si>
  <si>
    <t>De Wegwijzer</t>
  </si>
  <si>
    <t>Prunusstraat</t>
  </si>
  <si>
    <t>9741 LE</t>
  </si>
  <si>
    <t>VCO 06</t>
  </si>
  <si>
    <t>De Hoeksteen</t>
  </si>
  <si>
    <t>Siersteenlaan</t>
  </si>
  <si>
    <t>9743 EZ</t>
  </si>
  <si>
    <t>VCO 07</t>
  </si>
  <si>
    <t>Aquamarijn</t>
  </si>
  <si>
    <t>Maresiusstraat</t>
  </si>
  <si>
    <t>9746 BJ</t>
  </si>
  <si>
    <t>VCO 08</t>
  </si>
  <si>
    <t>De Tamarisk</t>
  </si>
  <si>
    <t xml:space="preserve">Van Lenneplaan </t>
  </si>
  <si>
    <t>9721 PZ</t>
  </si>
  <si>
    <t>VCO 09</t>
  </si>
  <si>
    <t>VCO 10</t>
  </si>
  <si>
    <t>De Heerdstee</t>
  </si>
  <si>
    <t>Bentismaheerd</t>
  </si>
  <si>
    <t>9736 EA</t>
  </si>
  <si>
    <t>VCO 11</t>
  </si>
  <si>
    <t>Dom Helder Camara</t>
  </si>
  <si>
    <t>Onnemaheerd</t>
  </si>
  <si>
    <t>9736 AM</t>
  </si>
  <si>
    <t>VCO 12</t>
  </si>
  <si>
    <t>Rietzee</t>
  </si>
  <si>
    <t>Slenk</t>
  </si>
  <si>
    <t>9746 RS</t>
  </si>
  <si>
    <t>VCO 13</t>
  </si>
  <si>
    <t>Bestuursbureau</t>
  </si>
  <si>
    <t>Eenrumermaar</t>
  </si>
  <si>
    <t>9735 AD</t>
  </si>
  <si>
    <t>VCO 14</t>
  </si>
  <si>
    <t>t Kompas</t>
  </si>
  <si>
    <t>Valreep</t>
  </si>
  <si>
    <t>9732 EJ</t>
  </si>
  <si>
    <t>VCO 15</t>
  </si>
  <si>
    <t>Loc. Nassaulaan</t>
  </si>
  <si>
    <t>Nassaulaan</t>
  </si>
  <si>
    <t>9717 CE</t>
  </si>
  <si>
    <t>Aansluiting datacenter aanbieder</t>
  </si>
  <si>
    <t>4 Gbps</t>
  </si>
  <si>
    <t>Optionele/ alternatieve middelen en diensten</t>
  </si>
  <si>
    <t>Aantal (fictief)</t>
  </si>
  <si>
    <t>Upgrade van het CPE</t>
  </si>
  <si>
    <t>Zakelijk Internet Access Goud: 100Mbps - 1: 1 - 99% uptime</t>
  </si>
  <si>
    <t>Zakelijk Internet Access Goud: 200Mbps - 1: 1 - 99% uptime</t>
  </si>
  <si>
    <t>Zakelijk Internet Access Goud: 500Mbps - 1: 1 - 99% uptime</t>
  </si>
  <si>
    <t>Zakelijk Internet Access Goud: 1Gbps - 1: 1 - 99% uptime</t>
  </si>
  <si>
    <t>Zakelijk Internet Access Zilver: 100Mbps - 1: 5 - 98,5% uptime</t>
  </si>
  <si>
    <t>Zakelijk Internet Access Zilver: 200Mbps - 1: 5 - 98,5% uptime</t>
  </si>
  <si>
    <t>Zakelijk Internet Access Zilver: 500Mbps - 1: 5 - 98,5% uptime</t>
  </si>
  <si>
    <t>Zakelijk Internet Access Zilver: 1Gbps - 1: 5 - 98,5% uptime</t>
  </si>
  <si>
    <t>Zakelijk Internet Access Brons: 100Mbps - 1: 10 - 98% uptime</t>
  </si>
  <si>
    <t>Zakelijk Internet Access Brons: 200Mbps - 1: 10 - 98% uptime</t>
  </si>
  <si>
    <t>Zakelijk Internet Access Brons: 500Mbps - 1: 10 - 98% uptime</t>
  </si>
  <si>
    <t>Zakelijk Internet Access Brons: 1Gbps - 1: 10 - 98% uptime</t>
  </si>
  <si>
    <t>1 Gbps Zakelijk Internet Access Goud, afgeleverd in DC*</t>
  </si>
  <si>
    <t>2 Gbps Zakelijk Internet Access Goud, afgeleverd in DC*</t>
  </si>
  <si>
    <t>5 Gbps Zakelijk Internet Access Goud, afgeleverd in DC*</t>
  </si>
  <si>
    <t>* Datacenter van de Inschrijver waar de IP-VPN/E-VPN samenkomt</t>
  </si>
  <si>
    <t>Prijzenblad optionele/ alternatieve middelen en diensten</t>
  </si>
  <si>
    <t xml:space="preserve">Opslagpercentage maandelijkse kosten </t>
  </si>
  <si>
    <t>Opslagpercentage</t>
  </si>
  <si>
    <t>Maandelijkse kosten bandbreedte E-VPN 1e 5 jaar</t>
  </si>
  <si>
    <t>Maandelijkse kosten bandbreedte E-VPN 2e 5 jaar</t>
  </si>
  <si>
    <t>13A</t>
  </si>
  <si>
    <t>9602 MZ</t>
  </si>
  <si>
    <t>7901 GK</t>
  </si>
  <si>
    <t>Totaal opslag</t>
  </si>
  <si>
    <t>Bedrag (5% van CEL K85 en M85)</t>
  </si>
  <si>
    <t>Totaal opties 5 + 5 jaar</t>
  </si>
  <si>
    <t xml:space="preserve">Aantal (fictief) </t>
  </si>
  <si>
    <t xml:space="preserve">Totaal </t>
  </si>
  <si>
    <t>IP- VPN</t>
  </si>
  <si>
    <t>Looptijd &lt; 12 maanden (E-VPN en IP-VPN)</t>
  </si>
  <si>
    <t>Looptijd &lt; 24 maanden  (E-VPN en IP-VPN)</t>
  </si>
  <si>
    <t>Looptijd &lt; 36 maanden  (E-VPN en IP-VPN)</t>
  </si>
  <si>
    <t>Maandelijkse kosten IP-VPN</t>
  </si>
  <si>
    <t>Opslagpercentage looptijd &lt;12 maanden (E-VPN en IP-VPN)</t>
  </si>
  <si>
    <t>Opslagpercentage looptijd &lt;24 maanden (E-VPN en IP-VPN)</t>
  </si>
  <si>
    <t>Opslagpercentage looptijd &lt;36 maanden (E-VPN en IP-VPN)</t>
  </si>
  <si>
    <t>Prijzenblad E-VPN en IP-VPN</t>
  </si>
  <si>
    <t xml:space="preserve">Eenmalige kosten E-VPN </t>
  </si>
  <si>
    <t>Eenmalige kosten IP-VPN</t>
  </si>
  <si>
    <t>Maandelijkse kosten  IP-VPN
5 vaste jaren</t>
  </si>
  <si>
    <t>Maandelijkse kosten optiejaren IP-VPN</t>
  </si>
  <si>
    <t>Maandelijkse kosten optiejaren E-VPN</t>
  </si>
  <si>
    <t>Maandelijkse kosten E-VPN</t>
  </si>
  <si>
    <t>Maandelijkse kosten bandbreedte E-VPN en IP-VPN</t>
  </si>
  <si>
    <t xml:space="preserve">Weging </t>
  </si>
  <si>
    <t>Eenmalige kosten E-VPN</t>
  </si>
  <si>
    <t>Maandelijkse kosten bandbreedte IP-VPN 1e 5 jaar</t>
  </si>
  <si>
    <t>Maandelijkse kosten bandbreedte IP-VPN 2e 5 jaar</t>
  </si>
  <si>
    <t>Adresgegevens</t>
  </si>
  <si>
    <t>E-VPN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</si>
</sst>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#########"/>
  </numFmts>
  <fonts count="25" x14ac:knownFonts="1">
    <font>
      <sz val="10"/>
      <color rgb="FF000000"/>
      <name val="Arial"/>
    </font>
    <font>
      <b/>
      <sz val="16"/>
      <color theme="0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u/>
      <sz val="10"/>
      <color theme="10"/>
      <name val="Arial"/>
      <family val="2"/>
    </font>
    <font>
      <u/>
      <sz val="10"/>
      <color rgb="FF0000FF"/>
      <name val="Calibri"/>
      <family val="2"/>
    </font>
    <font>
      <sz val="11"/>
      <color rgb="FF005696"/>
      <name val="Calibri"/>
      <family val="2"/>
    </font>
    <font>
      <u/>
      <sz val="10"/>
      <color theme="1"/>
      <name val="Calibri"/>
      <family val="2"/>
    </font>
    <font>
      <b/>
      <sz val="10"/>
      <color theme="0"/>
      <name val="Calibri"/>
      <family val="2"/>
    </font>
    <font>
      <sz val="10"/>
      <color rgb="FF000000"/>
      <name val="Calibri"/>
      <family val="2"/>
    </font>
    <font>
      <b/>
      <sz val="12"/>
      <color rgb="FFFFFFFF"/>
      <name val="Calibri"/>
      <family val="2"/>
    </font>
    <font>
      <b/>
      <sz val="12"/>
      <color theme="0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b/>
      <sz val="9"/>
      <color rgb="FFFFFFFF"/>
      <name val="Calibri"/>
      <family val="2"/>
    </font>
    <font>
      <sz val="9"/>
      <color theme="1"/>
      <name val="Arial"/>
      <family val="2"/>
    </font>
    <font>
      <b/>
      <sz val="14"/>
      <color theme="0"/>
      <name val="Calibri"/>
      <family val="2"/>
    </font>
    <font>
      <b/>
      <sz val="14"/>
      <color rgb="FFFFFFFF"/>
      <name val="Calibri"/>
      <family val="2"/>
    </font>
    <font>
      <sz val="10"/>
      <color rgb="FF000000"/>
      <name val="Arial"/>
      <family val="2"/>
    </font>
    <font>
      <b/>
      <sz val="12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theme="0"/>
      <name val="Arial"/>
      <family val="2"/>
    </font>
    <font>
      <b/>
      <sz val="20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173583"/>
        <bgColor rgb="FF173583"/>
      </patternFill>
    </fill>
    <fill>
      <patternFill patternType="solid">
        <fgColor theme="0"/>
        <bgColor theme="0"/>
      </patternFill>
    </fill>
    <fill>
      <patternFill patternType="solid">
        <fgColor rgb="FFC2E76B"/>
        <bgColor rgb="FFC2E76B"/>
      </patternFill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theme="0"/>
        <bgColor rgb="FFC2E76B"/>
      </patternFill>
    </fill>
    <fill>
      <patternFill patternType="solid">
        <fgColor rgb="FFC2E76B"/>
        <bgColor theme="0"/>
      </patternFill>
    </fill>
    <fill>
      <patternFill patternType="solid">
        <fgColor theme="0"/>
        <bgColor rgb="FF173583"/>
      </patternFill>
    </fill>
    <fill>
      <patternFill patternType="solid">
        <fgColor theme="4"/>
        <bgColor rgb="FF173583"/>
      </patternFill>
    </fill>
    <fill>
      <patternFill patternType="solid">
        <fgColor theme="4"/>
        <bgColor theme="0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134">
    <xf numFmtId="0" fontId="0" fillId="0" borderId="0" xfId="0" applyFont="1" applyAlignment="1"/>
    <xf numFmtId="0" fontId="3" fillId="3" borderId="3" xfId="0" applyFont="1" applyFill="1" applyBorder="1"/>
    <xf numFmtId="0" fontId="3" fillId="0" borderId="0" xfId="0" applyFont="1"/>
    <xf numFmtId="0" fontId="4" fillId="3" borderId="3" xfId="0" applyFont="1" applyFill="1" applyBorder="1"/>
    <xf numFmtId="0" fontId="5" fillId="2" borderId="4" xfId="0" applyFont="1" applyFill="1" applyBorder="1"/>
    <xf numFmtId="0" fontId="6" fillId="0" borderId="4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164" fontId="4" fillId="3" borderId="4" xfId="0" applyNumberFormat="1" applyFont="1" applyFill="1" applyBorder="1" applyAlignment="1">
      <alignment horizontal="left"/>
    </xf>
    <xf numFmtId="164" fontId="7" fillId="3" borderId="4" xfId="0" applyNumberFormat="1" applyFont="1" applyFill="1" applyBorder="1" applyAlignment="1">
      <alignment horizontal="left"/>
    </xf>
    <xf numFmtId="0" fontId="8" fillId="3" borderId="3" xfId="0" applyFont="1" applyFill="1" applyBorder="1"/>
    <xf numFmtId="0" fontId="8" fillId="3" borderId="5" xfId="0" applyFont="1" applyFill="1" applyBorder="1"/>
    <xf numFmtId="0" fontId="4" fillId="3" borderId="6" xfId="0" applyFont="1" applyFill="1" applyBorder="1"/>
    <xf numFmtId="0" fontId="0" fillId="3" borderId="3" xfId="0" applyFont="1" applyFill="1" applyBorder="1"/>
    <xf numFmtId="0" fontId="10" fillId="2" borderId="4" xfId="0" applyFont="1" applyFill="1" applyBorder="1"/>
    <xf numFmtId="44" fontId="11" fillId="0" borderId="4" xfId="0" applyNumberFormat="1" applyFont="1" applyBorder="1"/>
    <xf numFmtId="0" fontId="11" fillId="0" borderId="4" xfId="0" applyFont="1" applyBorder="1" applyAlignment="1"/>
    <xf numFmtId="0" fontId="12" fillId="2" borderId="4" xfId="0" applyFont="1" applyFill="1" applyBorder="1" applyAlignment="1"/>
    <xf numFmtId="44" fontId="13" fillId="2" borderId="4" xfId="0" applyNumberFormat="1" applyFont="1" applyFill="1" applyBorder="1"/>
    <xf numFmtId="0" fontId="14" fillId="3" borderId="3" xfId="0" applyFont="1" applyFill="1" applyBorder="1" applyAlignment="1"/>
    <xf numFmtId="0" fontId="14" fillId="3" borderId="3" xfId="0" applyFont="1" applyFill="1" applyBorder="1"/>
    <xf numFmtId="9" fontId="14" fillId="3" borderId="3" xfId="0" applyNumberFormat="1" applyFont="1" applyFill="1" applyBorder="1" applyAlignment="1"/>
    <xf numFmtId="0" fontId="11" fillId="3" borderId="3" xfId="0" applyFont="1" applyFill="1" applyBorder="1"/>
    <xf numFmtId="0" fontId="15" fillId="3" borderId="10" xfId="0" applyFont="1" applyFill="1" applyBorder="1"/>
    <xf numFmtId="0" fontId="15" fillId="3" borderId="3" xfId="0" applyFont="1" applyFill="1" applyBorder="1"/>
    <xf numFmtId="0" fontId="0" fillId="3" borderId="11" xfId="0" applyFont="1" applyFill="1" applyBorder="1"/>
    <xf numFmtId="0" fontId="11" fillId="3" borderId="10" xfId="0" applyFont="1" applyFill="1" applyBorder="1"/>
    <xf numFmtId="0" fontId="15" fillId="3" borderId="11" xfId="0" applyFont="1" applyFill="1" applyBorder="1"/>
    <xf numFmtId="0" fontId="11" fillId="3" borderId="17" xfId="0" applyFont="1" applyFill="1" applyBorder="1"/>
    <xf numFmtId="0" fontId="11" fillId="3" borderId="18" xfId="0" applyFont="1" applyFill="1" applyBorder="1"/>
    <xf numFmtId="0" fontId="17" fillId="3" borderId="3" xfId="0" applyFont="1" applyFill="1" applyBorder="1"/>
    <xf numFmtId="0" fontId="14" fillId="3" borderId="4" xfId="0" applyFont="1" applyFill="1" applyBorder="1"/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/>
    <xf numFmtId="44" fontId="14" fillId="0" borderId="4" xfId="0" applyNumberFormat="1" applyFont="1" applyBorder="1"/>
    <xf numFmtId="44" fontId="14" fillId="0" borderId="9" xfId="0" applyNumberFormat="1" applyFont="1" applyBorder="1" applyAlignment="1">
      <alignment horizontal="right"/>
    </xf>
    <xf numFmtId="0" fontId="15" fillId="3" borderId="3" xfId="0" applyFont="1" applyFill="1" applyBorder="1" applyAlignment="1">
      <alignment horizontal="left"/>
    </xf>
    <xf numFmtId="0" fontId="14" fillId="3" borderId="4" xfId="0" quotePrefix="1" applyFont="1" applyFill="1" applyBorder="1"/>
    <xf numFmtId="0" fontId="14" fillId="3" borderId="21" xfId="0" applyFont="1" applyFill="1" applyBorder="1"/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/>
    <xf numFmtId="44" fontId="14" fillId="0" borderId="13" xfId="0" applyNumberFormat="1" applyFont="1" applyBorder="1"/>
    <xf numFmtId="0" fontId="14" fillId="3" borderId="21" xfId="0" applyFont="1" applyFill="1" applyBorder="1" applyAlignment="1"/>
    <xf numFmtId="0" fontId="14" fillId="3" borderId="22" xfId="0" applyFont="1" applyFill="1" applyBorder="1" applyAlignment="1"/>
    <xf numFmtId="44" fontId="18" fillId="2" borderId="4" xfId="0" applyNumberFormat="1" applyFont="1" applyFill="1" applyBorder="1"/>
    <xf numFmtId="0" fontId="18" fillId="2" borderId="4" xfId="0" applyFont="1" applyFill="1" applyBorder="1"/>
    <xf numFmtId="44" fontId="14" fillId="2" borderId="16" xfId="0" applyNumberFormat="1" applyFont="1" applyFill="1" applyBorder="1" applyAlignment="1"/>
    <xf numFmtId="44" fontId="16" fillId="2" borderId="9" xfId="0" applyNumberFormat="1" applyFont="1" applyFill="1" applyBorder="1" applyAlignment="1">
      <alignment horizontal="right"/>
    </xf>
    <xf numFmtId="0" fontId="14" fillId="3" borderId="3" xfId="0" applyFont="1" applyFill="1" applyBorder="1" applyAlignment="1">
      <alignment horizontal="center" vertical="center"/>
    </xf>
    <xf numFmtId="0" fontId="14" fillId="0" borderId="0" xfId="0" applyFont="1"/>
    <xf numFmtId="0" fontId="14" fillId="3" borderId="10" xfId="0" applyFont="1" applyFill="1" applyBorder="1"/>
    <xf numFmtId="0" fontId="14" fillId="3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1" fillId="3" borderId="4" xfId="0" applyFont="1" applyFill="1" applyBorder="1" applyAlignment="1"/>
    <xf numFmtId="0" fontId="14" fillId="3" borderId="4" xfId="0" applyFont="1" applyFill="1" applyBorder="1" applyAlignment="1"/>
    <xf numFmtId="0" fontId="14" fillId="3" borderId="17" xfId="0" applyFont="1" applyFill="1" applyBorder="1" applyAlignment="1"/>
    <xf numFmtId="0" fontId="14" fillId="3" borderId="17" xfId="0" applyFont="1" applyFill="1" applyBorder="1"/>
    <xf numFmtId="0" fontId="0" fillId="0" borderId="0" xfId="0" applyFont="1" applyAlignment="1"/>
    <xf numFmtId="0" fontId="15" fillId="3" borderId="18" xfId="0" applyFont="1" applyFill="1" applyBorder="1"/>
    <xf numFmtId="0" fontId="0" fillId="3" borderId="18" xfId="0" applyFont="1" applyFill="1" applyBorder="1"/>
    <xf numFmtId="0" fontId="12" fillId="2" borderId="5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44" fontId="19" fillId="2" borderId="5" xfId="0" applyNumberFormat="1" applyFont="1" applyFill="1" applyBorder="1" applyAlignment="1">
      <alignment horizontal="right"/>
    </xf>
    <xf numFmtId="44" fontId="18" fillId="2" borderId="23" xfId="0" applyNumberFormat="1" applyFont="1" applyFill="1" applyBorder="1"/>
    <xf numFmtId="44" fontId="14" fillId="3" borderId="23" xfId="1" applyFont="1" applyFill="1" applyBorder="1" applyAlignment="1">
      <alignment horizontal="center" vertical="center"/>
    </xf>
    <xf numFmtId="0" fontId="12" fillId="2" borderId="18" xfId="0" applyFont="1" applyFill="1" applyBorder="1" applyAlignment="1"/>
    <xf numFmtId="0" fontId="21" fillId="2" borderId="18" xfId="0" applyFont="1" applyFill="1" applyBorder="1" applyAlignment="1"/>
    <xf numFmtId="0" fontId="11" fillId="3" borderId="23" xfId="0" applyFont="1" applyFill="1" applyBorder="1"/>
    <xf numFmtId="0" fontId="21" fillId="2" borderId="23" xfId="0" applyFont="1" applyFill="1" applyBorder="1" applyAlignment="1"/>
    <xf numFmtId="0" fontId="23" fillId="6" borderId="23" xfId="0" applyFont="1" applyFill="1" applyBorder="1" applyAlignment="1"/>
    <xf numFmtId="44" fontId="11" fillId="3" borderId="23" xfId="0" applyNumberFormat="1" applyFont="1" applyFill="1" applyBorder="1"/>
    <xf numFmtId="0" fontId="12" fillId="9" borderId="18" xfId="0" applyFont="1" applyFill="1" applyBorder="1" applyAlignment="1"/>
    <xf numFmtId="0" fontId="13" fillId="2" borderId="23" xfId="0" applyFont="1" applyFill="1" applyBorder="1"/>
    <xf numFmtId="0" fontId="11" fillId="0" borderId="23" xfId="0" applyFont="1" applyBorder="1"/>
    <xf numFmtId="0" fontId="11" fillId="0" borderId="23" xfId="0" applyFont="1" applyBorder="1" applyAlignment="1"/>
    <xf numFmtId="0" fontId="22" fillId="0" borderId="4" xfId="0" applyFont="1" applyBorder="1"/>
    <xf numFmtId="0" fontId="0" fillId="5" borderId="0" xfId="0" applyFont="1" applyFill="1" applyAlignment="1"/>
    <xf numFmtId="0" fontId="0" fillId="5" borderId="18" xfId="0" applyFont="1" applyFill="1" applyBorder="1" applyAlignment="1"/>
    <xf numFmtId="0" fontId="23" fillId="5" borderId="18" xfId="0" applyFont="1" applyFill="1" applyBorder="1" applyAlignment="1"/>
    <xf numFmtId="44" fontId="11" fillId="5" borderId="18" xfId="0" applyNumberFormat="1" applyFont="1" applyFill="1" applyBorder="1"/>
    <xf numFmtId="0" fontId="11" fillId="5" borderId="18" xfId="0" applyFont="1" applyFill="1" applyBorder="1"/>
    <xf numFmtId="44" fontId="11" fillId="3" borderId="18" xfId="0" applyNumberFormat="1" applyFont="1" applyFill="1" applyBorder="1"/>
    <xf numFmtId="44" fontId="11" fillId="0" borderId="23" xfId="0" applyNumberFormat="1" applyFont="1" applyFill="1" applyBorder="1"/>
    <xf numFmtId="10" fontId="11" fillId="7" borderId="18" xfId="0" applyNumberFormat="1" applyFont="1" applyFill="1" applyBorder="1" applyAlignment="1">
      <alignment vertical="center"/>
    </xf>
    <xf numFmtId="0" fontId="2" fillId="5" borderId="18" xfId="0" applyFont="1" applyFill="1" applyBorder="1" applyAlignment="1"/>
    <xf numFmtId="44" fontId="11" fillId="4" borderId="4" xfId="1" applyFont="1" applyFill="1" applyBorder="1" applyAlignment="1" applyProtection="1">
      <protection locked="0"/>
    </xf>
    <xf numFmtId="44" fontId="14" fillId="4" borderId="4" xfId="0" applyNumberFormat="1" applyFont="1" applyFill="1" applyBorder="1" applyAlignment="1" applyProtection="1">
      <protection locked="0"/>
    </xf>
    <xf numFmtId="44" fontId="14" fillId="4" borderId="4" xfId="0" applyNumberFormat="1" applyFont="1" applyFill="1" applyBorder="1" applyProtection="1">
      <protection locked="0"/>
    </xf>
    <xf numFmtId="44" fontId="14" fillId="4" borderId="21" xfId="0" applyNumberFormat="1" applyFont="1" applyFill="1" applyBorder="1" applyProtection="1">
      <protection locked="0"/>
    </xf>
    <xf numFmtId="44" fontId="14" fillId="4" borderId="21" xfId="0" applyNumberFormat="1" applyFont="1" applyFill="1" applyBorder="1" applyAlignment="1" applyProtection="1">
      <protection locked="0"/>
    </xf>
    <xf numFmtId="44" fontId="11" fillId="4" borderId="23" xfId="0" applyNumberFormat="1" applyFont="1" applyFill="1" applyBorder="1" applyAlignment="1" applyProtection="1">
      <protection locked="0"/>
    </xf>
    <xf numFmtId="44" fontId="11" fillId="4" borderId="5" xfId="1" applyFont="1" applyFill="1" applyBorder="1" applyAlignment="1" applyProtection="1">
      <protection locked="0"/>
    </xf>
    <xf numFmtId="10" fontId="11" fillId="8" borderId="23" xfId="0" applyNumberFormat="1" applyFont="1" applyFill="1" applyBorder="1" applyProtection="1">
      <protection locked="0"/>
    </xf>
    <xf numFmtId="0" fontId="4" fillId="4" borderId="4" xfId="0" applyFont="1" applyFill="1" applyBorder="1" applyProtection="1">
      <protection locked="0"/>
    </xf>
    <xf numFmtId="49" fontId="4" fillId="4" borderId="4" xfId="0" applyNumberFormat="1" applyFont="1" applyFill="1" applyBorder="1" applyProtection="1">
      <protection locked="0"/>
    </xf>
    <xf numFmtId="0" fontId="4" fillId="4" borderId="4" xfId="0" applyFont="1" applyFill="1" applyBorder="1" applyAlignment="1" applyProtection="1">
      <alignment horizontal="left"/>
      <protection locked="0"/>
    </xf>
    <xf numFmtId="164" fontId="4" fillId="4" borderId="4" xfId="0" applyNumberFormat="1" applyFont="1" applyFill="1" applyBorder="1" applyAlignment="1" applyProtection="1">
      <alignment horizontal="left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0" fontId="9" fillId="4" borderId="4" xfId="0" applyFont="1" applyFill="1" applyBorder="1" applyAlignment="1" applyProtection="1">
      <alignment horizontal="left"/>
      <protection locked="0"/>
    </xf>
    <xf numFmtId="0" fontId="12" fillId="2" borderId="25" xfId="0" applyFont="1" applyFill="1" applyBorder="1" applyAlignment="1">
      <alignment horizontal="center"/>
    </xf>
    <xf numFmtId="0" fontId="0" fillId="0" borderId="18" xfId="0" applyFont="1" applyFill="1" applyBorder="1" applyAlignment="1"/>
    <xf numFmtId="0" fontId="13" fillId="9" borderId="18" xfId="0" applyFont="1" applyFill="1" applyBorder="1"/>
    <xf numFmtId="9" fontId="11" fillId="0" borderId="4" xfId="0" applyNumberFormat="1" applyFont="1" applyBorder="1"/>
    <xf numFmtId="0" fontId="11" fillId="0" borderId="4" xfId="0" applyFont="1" applyBorder="1"/>
    <xf numFmtId="0" fontId="11" fillId="11" borderId="23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1" fillId="2" borderId="22" xfId="0" applyFont="1" applyFill="1" applyBorder="1" applyAlignment="1">
      <alignment horizontal="center" vertical="top"/>
    </xf>
    <xf numFmtId="0" fontId="1" fillId="2" borderId="28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29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6" fillId="10" borderId="23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6" xfId="0" applyFont="1" applyBorder="1"/>
    <xf numFmtId="0" fontId="2" fillId="0" borderId="19" xfId="0" applyFont="1" applyBorder="1"/>
    <xf numFmtId="0" fontId="16" fillId="2" borderId="20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20" xfId="0" applyFont="1" applyBorder="1"/>
    <xf numFmtId="10" fontId="11" fillId="7" borderId="18" xfId="0" applyNumberFormat="1" applyFont="1" applyFill="1" applyBorder="1" applyAlignment="1">
      <alignment horizontal="center" vertical="center"/>
    </xf>
    <xf numFmtId="0" fontId="2" fillId="5" borderId="18" xfId="0" applyFont="1" applyFill="1" applyBorder="1"/>
    <xf numFmtId="0" fontId="12" fillId="9" borderId="18" xfId="0" applyFont="1" applyFill="1" applyBorder="1" applyAlignment="1">
      <alignment horizontal="left"/>
    </xf>
    <xf numFmtId="0" fontId="13" fillId="9" borderId="18" xfId="0" applyFont="1" applyFill="1" applyBorder="1"/>
    <xf numFmtId="0" fontId="12" fillId="2" borderId="24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0" fontId="2" fillId="0" borderId="12" xfId="0" applyFont="1" applyBorder="1"/>
    <xf numFmtId="0" fontId="16" fillId="2" borderId="19" xfId="0" applyFont="1" applyFill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C2E76B"/>
      <color rgb="FF1735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</xdr:row>
      <xdr:rowOff>38100</xdr:rowOff>
    </xdr:from>
    <xdr:ext cx="9096375" cy="14859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02575" y="3041813"/>
          <a:ext cx="9086850" cy="14763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Instructie prijzenblad: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 U vult alle groen gearceerde cellen in.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 U vult per bandbreedte verbindingen de maandelijkse kosten in. Deze wordt vervolgens automatisch doorberekend in de prijsberekening.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 U vult per locatie de eenmalige kosten in. Het betreft hier alle kosten die nodig zijn om de verbinding te realiseren.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 De prijsberekening is als volgt: voor de 1e 5 jaar van de overeenkomst wordt de minimaal gevraagde bandbreedte berekend. Voor de 2e 5 jaar van de overeenkomst wordt er in de prijsberekeing ervan uitgegaan dat er 1 stap omhoog wordt gegaan qua snelheid.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 De gevraagde bandbreed verbindingen is een inschatting. Na gunning worden de definitieve snelheden per stichting en locatie vastgesteld. Hier zijn geen rechten aan te ontlenen.</a:t>
          </a:r>
          <a:endParaRPr sz="1100" b="0"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1</xdr:row>
      <xdr:rowOff>104775</xdr:rowOff>
    </xdr:from>
    <xdr:ext cx="9096375" cy="1057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BF1E313F-707B-40C5-8C50-C1C0D619314F}"/>
            </a:ext>
          </a:extLst>
        </xdr:cNvPr>
        <xdr:cNvSpPr txBox="1"/>
      </xdr:nvSpPr>
      <xdr:spPr>
        <a:xfrm>
          <a:off x="85725" y="295275"/>
          <a:ext cx="9096375" cy="10572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Instructie prijzenblad: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 U vult alle groen gearceerde cellen in.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 U vult per acces</a:t>
          </a:r>
          <a:r>
            <a:rPr lang="en-US" sz="11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eenmalige en de maandelijkse kosten in.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baseline="0">
              <a:solidFill>
                <a:schemeClr val="dk1"/>
              </a:solidFill>
              <a:latin typeface="Calibri"/>
              <a:cs typeface="Calibri"/>
              <a:sym typeface="Calibri"/>
            </a:rPr>
            <a:t>- De aantallen zijn fictief voor de prijsberekening. Er geldt geen afname verplichting op onderstaande diensten. De deelnemers beslissen na gunning of zij gebruik willen maken van de Zakelijke Internet Access.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vos@alpha-adviesbureau.n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2E76B"/>
  </sheetPr>
  <dimension ref="A1:Z1000"/>
  <sheetViews>
    <sheetView workbookViewId="0">
      <selection activeCell="B35" sqref="B35"/>
    </sheetView>
  </sheetViews>
  <sheetFormatPr defaultColWidth="14.42578125" defaultRowHeight="15" customHeight="1" x14ac:dyDescent="0.2"/>
  <cols>
    <col min="1" max="1" width="54.28515625" customWidth="1"/>
    <col min="2" max="2" width="59.7109375" customWidth="1"/>
    <col min="3" max="26" width="9.140625" customWidth="1"/>
  </cols>
  <sheetData>
    <row r="1" spans="1:26" ht="14.25" customHeight="1" x14ac:dyDescent="0.35">
      <c r="A1" s="107" t="s">
        <v>0</v>
      </c>
      <c r="B1" s="10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14.25" customHeight="1" x14ac:dyDescent="0.2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 x14ac:dyDescent="0.35">
      <c r="A3" s="107" t="s">
        <v>1</v>
      </c>
      <c r="B3" s="10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  <c r="X3" s="2"/>
      <c r="Y3" s="2"/>
      <c r="Z3" s="2"/>
    </row>
    <row r="4" spans="1:26" ht="14.25" customHeight="1" x14ac:dyDescent="0.25">
      <c r="A4" s="4" t="s">
        <v>2</v>
      </c>
      <c r="B4" s="5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"/>
      <c r="X4" s="2"/>
      <c r="Y4" s="2"/>
      <c r="Z4" s="2"/>
    </row>
    <row r="5" spans="1:26" ht="14.25" customHeight="1" x14ac:dyDescent="0.25">
      <c r="A5" s="4" t="s">
        <v>4</v>
      </c>
      <c r="B5" s="6" t="s">
        <v>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"/>
      <c r="X5" s="2"/>
      <c r="Y5" s="2"/>
      <c r="Z5" s="2"/>
    </row>
    <row r="6" spans="1:26" ht="14.25" customHeight="1" x14ac:dyDescent="0.25">
      <c r="A6" s="4" t="s">
        <v>6</v>
      </c>
      <c r="B6" s="7" t="s">
        <v>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2"/>
      <c r="Y6" s="2"/>
      <c r="Z6" s="2"/>
    </row>
    <row r="7" spans="1:26" ht="14.25" customHeight="1" x14ac:dyDescent="0.25">
      <c r="A7" s="4" t="s">
        <v>8</v>
      </c>
      <c r="B7" s="6" t="s">
        <v>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2"/>
      <c r="X7" s="2"/>
      <c r="Y7" s="2"/>
      <c r="Z7" s="2"/>
    </row>
    <row r="8" spans="1:26" ht="14.25" customHeight="1" x14ac:dyDescent="0.25">
      <c r="A8" s="4" t="s">
        <v>10</v>
      </c>
      <c r="B8" s="6" t="s">
        <v>11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"/>
      <c r="X8" s="2"/>
      <c r="Y8" s="2"/>
      <c r="Z8" s="2"/>
    </row>
    <row r="9" spans="1:26" ht="14.25" customHeight="1" x14ac:dyDescent="0.25">
      <c r="A9" s="8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2"/>
      <c r="X9" s="2"/>
      <c r="Y9" s="2"/>
      <c r="Z9" s="2"/>
    </row>
    <row r="10" spans="1:26" ht="14.25" customHeight="1" x14ac:dyDescent="0.35">
      <c r="A10" s="107" t="s">
        <v>12</v>
      </c>
      <c r="B10" s="10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2"/>
      <c r="X10" s="2"/>
      <c r="Y10" s="2"/>
      <c r="Z10" s="2"/>
    </row>
    <row r="11" spans="1:26" ht="14.25" customHeight="1" x14ac:dyDescent="0.25">
      <c r="A11" s="4" t="s">
        <v>13</v>
      </c>
      <c r="B11" s="9" t="s">
        <v>14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2"/>
      <c r="X11" s="2"/>
      <c r="Y11" s="2"/>
      <c r="Z11" s="2"/>
    </row>
    <row r="12" spans="1:26" ht="14.25" customHeight="1" x14ac:dyDescent="0.25">
      <c r="A12" s="4" t="s">
        <v>15</v>
      </c>
      <c r="B12" s="10" t="s">
        <v>16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2"/>
      <c r="X12" s="2"/>
      <c r="Y12" s="2"/>
      <c r="Z12" s="2"/>
    </row>
    <row r="13" spans="1:26" ht="14.25" customHeight="1" x14ac:dyDescent="0.25">
      <c r="A13" s="4" t="s">
        <v>17</v>
      </c>
      <c r="B13" s="11" t="s">
        <v>18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2"/>
      <c r="X13" s="2"/>
      <c r="Y13" s="2"/>
      <c r="Z13" s="2"/>
    </row>
    <row r="14" spans="1:26" ht="14.25" customHeight="1" x14ac:dyDescent="0.25">
      <c r="A14" s="12"/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2"/>
      <c r="X14" s="2"/>
      <c r="Y14" s="2"/>
      <c r="Z14" s="2"/>
    </row>
    <row r="15" spans="1:26" ht="14.25" customHeight="1" x14ac:dyDescent="0.35">
      <c r="A15" s="107" t="s">
        <v>19</v>
      </c>
      <c r="B15" s="10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2"/>
      <c r="X15" s="2"/>
      <c r="Y15" s="2"/>
      <c r="Z15" s="2"/>
    </row>
    <row r="16" spans="1:26" ht="14.25" customHeight="1" x14ac:dyDescent="0.25">
      <c r="A16" s="4" t="s">
        <v>20</v>
      </c>
      <c r="B16" s="9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2"/>
      <c r="X16" s="2"/>
      <c r="Y16" s="2"/>
      <c r="Z16" s="2"/>
    </row>
    <row r="17" spans="1:26" ht="14.25" customHeight="1" x14ac:dyDescent="0.25">
      <c r="A17" s="4" t="s">
        <v>21</v>
      </c>
      <c r="B17" s="9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2"/>
      <c r="X17" s="2"/>
      <c r="Y17" s="2"/>
      <c r="Z17" s="2"/>
    </row>
    <row r="18" spans="1:26" ht="14.25" customHeight="1" x14ac:dyDescent="0.25">
      <c r="A18" s="4" t="s">
        <v>22</v>
      </c>
      <c r="B18" s="96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2"/>
      <c r="X18" s="2"/>
      <c r="Y18" s="2"/>
      <c r="Z18" s="2"/>
    </row>
    <row r="19" spans="1:26" ht="14.25" customHeight="1" x14ac:dyDescent="0.25">
      <c r="A19" s="4" t="s">
        <v>23</v>
      </c>
      <c r="B19" s="97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"/>
      <c r="X19" s="2"/>
      <c r="Y19" s="2"/>
      <c r="Z19" s="2"/>
    </row>
    <row r="20" spans="1:26" ht="14.25" customHeight="1" x14ac:dyDescent="0.25">
      <c r="A20" s="4" t="s">
        <v>24</v>
      </c>
      <c r="B20" s="9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"/>
      <c r="X20" s="2"/>
      <c r="Y20" s="2"/>
      <c r="Z20" s="2"/>
    </row>
    <row r="21" spans="1:26" ht="14.25" customHeight="1" x14ac:dyDescent="0.25">
      <c r="A21" s="13"/>
      <c r="B21" s="1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"/>
      <c r="X21" s="2"/>
      <c r="Y21" s="2"/>
      <c r="Z21" s="2"/>
    </row>
    <row r="22" spans="1:26" ht="14.25" customHeight="1" x14ac:dyDescent="0.25">
      <c r="A22" s="4" t="s">
        <v>25</v>
      </c>
      <c r="B22" s="97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"/>
      <c r="X22" s="2"/>
      <c r="Y22" s="2"/>
      <c r="Z22" s="2"/>
    </row>
    <row r="23" spans="1:26" ht="14.25" customHeight="1" x14ac:dyDescent="0.25">
      <c r="A23" s="4" t="s">
        <v>26</v>
      </c>
      <c r="B23" s="98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"/>
      <c r="X23" s="2"/>
      <c r="Y23" s="2"/>
      <c r="Z23" s="2"/>
    </row>
    <row r="24" spans="1:26" ht="14.25" customHeight="1" x14ac:dyDescent="0.25">
      <c r="A24" s="4" t="s">
        <v>27</v>
      </c>
      <c r="B24" s="9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2"/>
      <c r="X24" s="2"/>
      <c r="Y24" s="2"/>
      <c r="Z24" s="2"/>
    </row>
    <row r="25" spans="1:26" ht="14.25" customHeight="1" x14ac:dyDescent="0.25">
      <c r="A25" s="4" t="s">
        <v>28</v>
      </c>
      <c r="B25" s="97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"/>
      <c r="X25" s="2"/>
      <c r="Y25" s="2"/>
      <c r="Z25" s="2"/>
    </row>
    <row r="26" spans="1:26" ht="14.25" customHeight="1" x14ac:dyDescent="0.25">
      <c r="A26" s="4" t="s">
        <v>29</v>
      </c>
      <c r="B26" s="98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"/>
      <c r="X26" s="2"/>
      <c r="Y26" s="2"/>
      <c r="Z26" s="2"/>
    </row>
    <row r="27" spans="1:26" ht="14.25" customHeight="1" x14ac:dyDescent="0.25">
      <c r="A27" s="4" t="s">
        <v>30</v>
      </c>
      <c r="B27" s="100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"/>
      <c r="X27" s="2"/>
      <c r="Y27" s="2"/>
      <c r="Z27" s="2"/>
    </row>
    <row r="28" spans="1:26" ht="14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algorithmName="SHA-512" hashValue="TtWmeaj4GEAX7aeLNnYrKQkN6a8FHOxHSuVQwLVWkO4+/Lx5hAt04zUCjB763+hzegZA1x6omJxgJP4q88JGkw==" saltValue="9QcMBQheTpre958pHG8X4A==" spinCount="100000" sheet="1" objects="1" scenarios="1"/>
  <mergeCells count="4">
    <mergeCell ref="A1:B1"/>
    <mergeCell ref="A3:B3"/>
    <mergeCell ref="A10:B10"/>
    <mergeCell ref="A15:B15"/>
  </mergeCells>
  <hyperlinks>
    <hyperlink ref="B13" r:id="rId1" xr:uid="{00000000-0004-0000-0000-000000000000}"/>
  </hyperlinks>
  <pageMargins left="0.7" right="0.7" top="0.75" bottom="0.75" header="0" footer="0"/>
  <pageSetup paperSize="9" scale="8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3583"/>
    <outlinePr summaryBelow="0" summaryRight="0"/>
  </sheetPr>
  <dimension ref="A1:Z1008"/>
  <sheetViews>
    <sheetView tabSelected="1" workbookViewId="0">
      <selection activeCell="G23" sqref="G23"/>
    </sheetView>
  </sheetViews>
  <sheetFormatPr defaultColWidth="14.42578125" defaultRowHeight="15" customHeight="1" x14ac:dyDescent="0.2"/>
  <cols>
    <col min="1" max="1" width="61.42578125" customWidth="1"/>
    <col min="2" max="2" width="28.42578125" customWidth="1"/>
    <col min="3" max="3" width="28.85546875" customWidth="1"/>
    <col min="4" max="4" width="22.140625" customWidth="1"/>
    <col min="5" max="6" width="14.42578125" customWidth="1"/>
  </cols>
  <sheetData>
    <row r="1" spans="1:26" ht="15.75" customHeight="1" x14ac:dyDescent="0.2">
      <c r="A1" s="109" t="s">
        <v>31</v>
      </c>
      <c r="B1" s="110"/>
      <c r="C1" s="110"/>
      <c r="D1" s="111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.75" customHeight="1" x14ac:dyDescent="0.2">
      <c r="A2" s="112"/>
      <c r="B2" s="113"/>
      <c r="C2" s="113"/>
      <c r="D2" s="1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5.75" customHeight="1" x14ac:dyDescent="0.2">
      <c r="A3" s="16" t="s">
        <v>32</v>
      </c>
      <c r="B3" s="16" t="s">
        <v>33</v>
      </c>
      <c r="C3" s="16" t="s">
        <v>319</v>
      </c>
      <c r="D3" s="16" t="s">
        <v>33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5.75" customHeight="1" x14ac:dyDescent="0.2">
      <c r="A4" s="77" t="s">
        <v>293</v>
      </c>
      <c r="B4" s="17">
        <f>'Prijzenblad VPN'!K85</f>
        <v>0</v>
      </c>
      <c r="C4" s="104">
        <v>0.8</v>
      </c>
      <c r="D4" s="17">
        <f>SUM(B4*C4)</f>
        <v>0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s="59" customFormat="1" ht="15.75" customHeight="1" x14ac:dyDescent="0.2">
      <c r="A5" s="77" t="s">
        <v>294</v>
      </c>
      <c r="B5" s="17">
        <f>'Prijzenblad VPN'!M85</f>
        <v>0</v>
      </c>
      <c r="C5" s="104">
        <v>0.8</v>
      </c>
      <c r="D5" s="17">
        <f t="shared" ref="D5:D14" si="0">SUM(B5*C5)</f>
        <v>0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5.75" customHeight="1" x14ac:dyDescent="0.2">
      <c r="A6" s="105" t="s">
        <v>320</v>
      </c>
      <c r="B6" s="17">
        <f>'Prijzenblad VPN'!I85</f>
        <v>0</v>
      </c>
      <c r="C6" s="104">
        <v>0.8</v>
      </c>
      <c r="D6" s="17">
        <f t="shared" si="0"/>
        <v>0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59" customFormat="1" ht="15.75" customHeight="1" x14ac:dyDescent="0.2">
      <c r="A7" s="105" t="s">
        <v>321</v>
      </c>
      <c r="B7" s="17">
        <f>'Prijzenblad VPN'!P85</f>
        <v>0</v>
      </c>
      <c r="C7" s="104">
        <v>0.2</v>
      </c>
      <c r="D7" s="17">
        <f t="shared" si="0"/>
        <v>0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s="59" customFormat="1" ht="15.75" customHeight="1" x14ac:dyDescent="0.2">
      <c r="A8" s="105" t="s">
        <v>322</v>
      </c>
      <c r="B8" s="17">
        <f>'Prijzenblad VPN'!R85</f>
        <v>0</v>
      </c>
      <c r="C8" s="104">
        <v>0.2</v>
      </c>
      <c r="D8" s="17">
        <f t="shared" si="0"/>
        <v>0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s="59" customFormat="1" ht="15.75" customHeight="1" x14ac:dyDescent="0.2">
      <c r="A9" s="105" t="s">
        <v>313</v>
      </c>
      <c r="B9" s="17">
        <f>'Prijzenblad VPN'!N85</f>
        <v>0</v>
      </c>
      <c r="C9" s="104">
        <v>0.2</v>
      </c>
      <c r="D9" s="17">
        <f t="shared" si="0"/>
        <v>0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s="59" customFormat="1" ht="15.75" customHeight="1" x14ac:dyDescent="0.2">
      <c r="A10" s="55" t="s">
        <v>273</v>
      </c>
      <c r="B10" s="17">
        <f>'Prijzenblad VPN'!D22</f>
        <v>0</v>
      </c>
      <c r="C10" s="104">
        <v>1</v>
      </c>
      <c r="D10" s="17">
        <f t="shared" si="0"/>
        <v>0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2.75" x14ac:dyDescent="0.2">
      <c r="A11" s="18" t="s">
        <v>308</v>
      </c>
      <c r="B11" s="17">
        <f>'Prijzenblad VPN'!D25</f>
        <v>0</v>
      </c>
      <c r="C11" s="104">
        <v>1</v>
      </c>
      <c r="D11" s="17">
        <f t="shared" si="0"/>
        <v>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2.75" x14ac:dyDescent="0.2">
      <c r="A12" s="18" t="s">
        <v>309</v>
      </c>
      <c r="B12" s="17">
        <f>'Prijzenblad VPN'!D26</f>
        <v>0</v>
      </c>
      <c r="C12" s="104">
        <v>1</v>
      </c>
      <c r="D12" s="17">
        <f t="shared" si="0"/>
        <v>0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2.75" x14ac:dyDescent="0.2">
      <c r="A13" s="18" t="s">
        <v>310</v>
      </c>
      <c r="B13" s="17">
        <f>'Prijzenblad VPN'!D27</f>
        <v>0</v>
      </c>
      <c r="C13" s="104">
        <v>1</v>
      </c>
      <c r="D13" s="17">
        <f t="shared" si="0"/>
        <v>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5.75" customHeight="1" x14ac:dyDescent="0.2">
      <c r="A14" s="18" t="s">
        <v>271</v>
      </c>
      <c r="B14" s="17">
        <f>'Prijzenblad optionele en altern'!E27</f>
        <v>0</v>
      </c>
      <c r="C14" s="104">
        <v>1</v>
      </c>
      <c r="D14" s="17">
        <f t="shared" si="0"/>
        <v>0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5.75" customHeight="1" x14ac:dyDescent="0.25">
      <c r="A15" s="19" t="s">
        <v>34</v>
      </c>
      <c r="B15" s="20"/>
      <c r="C15" s="20"/>
      <c r="D15" s="20">
        <f>SUM(D4:D14)</f>
        <v>0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.75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.75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75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75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 x14ac:dyDescent="0.2">
      <c r="A20" s="21"/>
      <c r="B20" s="22"/>
      <c r="C20" s="22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 x14ac:dyDescent="0.2">
      <c r="A21" s="23"/>
      <c r="B21" s="21"/>
      <c r="C21" s="22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2">
      <c r="A22" s="23"/>
      <c r="B22" s="21"/>
      <c r="C22" s="22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2">
      <c r="A23" s="23"/>
      <c r="B23" s="21"/>
      <c r="C23" s="22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">
      <c r="A24" s="23"/>
      <c r="B24" s="21"/>
      <c r="C24" s="22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">
      <c r="A25" s="23"/>
      <c r="B25" s="21"/>
      <c r="C25" s="22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customHeight="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customHeigh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customHeigh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customHeight="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75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75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75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75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75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75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75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75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75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75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75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75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75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75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75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75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75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75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75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75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5.75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5.75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5.75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5.75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5.75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5.75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5.75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5.75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5.75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5.75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5.75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5.75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5.75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5.75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5.75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5.75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5.75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5.75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5.75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5.75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5.75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5.75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5.75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5.75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5.75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5.75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5.75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5.75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5.75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5.75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5.75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5.75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5.75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5.75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5.75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5.75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5.75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5.75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5.75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5.75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5.75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5.75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5.75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5.75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5.75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5.75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5.75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5.75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5.75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5.75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5.75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5.75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5.75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5.75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5.75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5.75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5.75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5.75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5.75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5.75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5.75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5.75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5.75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5.75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5.75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5.75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5.75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5.75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5.75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5.75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5.75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5.75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5.75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5.75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5.75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5.75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5.75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5.75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5.75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5.75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5.75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5.75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5.75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5.75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5.75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5.75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5.75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5.75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5.75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5.75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5.75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5.75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5.75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5.75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5.75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5.75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5.75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5.75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5.75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5.75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5.75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5.75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5.75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5.75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5.75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5.75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5.75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5.75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5.75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5.75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5.75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5.75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5.75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5.75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5.75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5.75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5.75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5.75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5.75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5.75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5.75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5.75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5.75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5.75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5.75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5.75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5.75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5.75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5.75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5.75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5.75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5.75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5.75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5.75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5.75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5.75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5.75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5.75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5.75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5.75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5.75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5.75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5.75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5.75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5.75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5.75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5.75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5.75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5.75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5.75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5.75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5.75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5.75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5.75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5.75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5.75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5.75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5.75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5.75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5.75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5.75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5.75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5.75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5.75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5.75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5.75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5.75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5.75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5.75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75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5.75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5.75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5.75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5.75" customHeight="1" x14ac:dyDescent="0.2"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5.75" customHeight="1" x14ac:dyDescent="0.2"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5.75" customHeight="1" x14ac:dyDescent="0.2"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5.75" customHeight="1" x14ac:dyDescent="0.2"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5.75" customHeight="1" x14ac:dyDescent="0.2"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5.75" customHeight="1" x14ac:dyDescent="0.2"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5.75" customHeight="1" x14ac:dyDescent="0.2"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5.75" customHeight="1" x14ac:dyDescent="0.2"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5.75" customHeight="1" x14ac:dyDescent="0.2"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5.75" customHeight="1" x14ac:dyDescent="0.2"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5.75" customHeight="1" x14ac:dyDescent="0.2"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3:26" ht="15.75" customHeight="1" x14ac:dyDescent="0.2"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3:26" ht="15.75" customHeight="1" x14ac:dyDescent="0.2"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3:26" ht="15.75" customHeight="1" x14ac:dyDescent="0.2"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3:26" ht="15.75" customHeight="1" x14ac:dyDescent="0.2"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3:26" ht="15.75" customHeight="1" x14ac:dyDescent="0.2"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3:26" ht="15.75" customHeight="1" x14ac:dyDescent="0.2"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3:26" ht="15.75" customHeight="1" x14ac:dyDescent="0.2"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3:26" ht="15.75" customHeight="1" x14ac:dyDescent="0.2"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3:26" ht="15.75" customHeight="1" x14ac:dyDescent="0.2"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3:26" ht="15.75" customHeight="1" x14ac:dyDescent="0.2"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3:26" ht="15.75" customHeight="1" x14ac:dyDescent="0.2"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3:26" ht="15.75" customHeight="1" x14ac:dyDescent="0.2"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3:26" ht="15.75" customHeight="1" x14ac:dyDescent="0.2"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3:26" ht="15.75" customHeight="1" x14ac:dyDescent="0.2"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3:26" ht="15.75" customHeight="1" x14ac:dyDescent="0.2"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3:26" ht="15.75" customHeight="1" x14ac:dyDescent="0.2"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3:26" ht="15.75" customHeight="1" x14ac:dyDescent="0.2"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3:26" ht="15.75" customHeight="1" x14ac:dyDescent="0.2"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3:26" ht="15.75" customHeight="1" x14ac:dyDescent="0.2"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3:26" ht="15.75" customHeight="1" x14ac:dyDescent="0.2"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3:26" ht="15.75" customHeight="1" x14ac:dyDescent="0.2"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3:26" ht="15.75" customHeight="1" x14ac:dyDescent="0.2"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3:26" ht="15.75" customHeight="1" x14ac:dyDescent="0.2"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3:26" ht="15.75" customHeight="1" x14ac:dyDescent="0.2"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3:26" ht="15.75" customHeight="1" x14ac:dyDescent="0.2"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3:26" ht="15.75" customHeight="1" x14ac:dyDescent="0.2"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3:26" ht="15.75" customHeight="1" x14ac:dyDescent="0.2"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3:26" ht="15.75" customHeight="1" x14ac:dyDescent="0.2"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3:26" ht="15.75" customHeight="1" x14ac:dyDescent="0.2"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3:26" ht="15.75" customHeight="1" x14ac:dyDescent="0.2"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3:26" ht="15.75" customHeight="1" x14ac:dyDescent="0.2"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3:26" ht="15.75" customHeight="1" x14ac:dyDescent="0.2"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3:26" ht="15.75" customHeight="1" x14ac:dyDescent="0.2"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3:26" ht="15.75" customHeight="1" x14ac:dyDescent="0.2"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3:26" ht="15.75" customHeight="1" x14ac:dyDescent="0.2"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3:26" ht="15.75" customHeight="1" x14ac:dyDescent="0.2"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3:26" ht="15.75" customHeight="1" x14ac:dyDescent="0.2"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3:26" ht="15.75" customHeight="1" x14ac:dyDescent="0.2"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3:26" ht="15.75" customHeight="1" x14ac:dyDescent="0.2"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3:26" ht="15.75" customHeight="1" x14ac:dyDescent="0.2"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3:26" ht="15.75" customHeight="1" x14ac:dyDescent="0.2"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3:26" ht="15.75" customHeight="1" x14ac:dyDescent="0.2"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3:26" ht="15.75" customHeight="1" x14ac:dyDescent="0.2"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3:26" ht="15.75" customHeight="1" x14ac:dyDescent="0.2"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3:26" ht="15.75" customHeight="1" x14ac:dyDescent="0.2"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3:26" ht="15.75" customHeight="1" x14ac:dyDescent="0.2"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3:26" ht="15.75" customHeight="1" x14ac:dyDescent="0.2"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3:26" ht="15.75" customHeight="1" x14ac:dyDescent="0.2"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3:26" ht="15.75" customHeight="1" x14ac:dyDescent="0.2"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3:26" ht="15.75" customHeight="1" x14ac:dyDescent="0.2"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3:26" ht="15.75" customHeight="1" x14ac:dyDescent="0.2"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3:26" ht="15.75" customHeight="1" x14ac:dyDescent="0.2"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3:26" ht="15.75" customHeight="1" x14ac:dyDescent="0.2"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3:26" ht="15.75" customHeight="1" x14ac:dyDescent="0.2"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3:26" ht="15.75" customHeight="1" x14ac:dyDescent="0.2"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3:26" ht="15.75" customHeight="1" x14ac:dyDescent="0.2"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3:26" ht="15.75" customHeight="1" x14ac:dyDescent="0.2"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3:26" ht="15.75" customHeight="1" x14ac:dyDescent="0.2"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3:26" ht="15.75" customHeight="1" x14ac:dyDescent="0.2"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3:26" ht="15.75" customHeight="1" x14ac:dyDescent="0.2"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3:26" ht="15.75" customHeight="1" x14ac:dyDescent="0.2"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3:26" ht="15.75" customHeight="1" x14ac:dyDescent="0.2"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3:26" ht="15.75" customHeight="1" x14ac:dyDescent="0.2"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3:26" ht="15.75" customHeight="1" x14ac:dyDescent="0.2"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3:26" ht="15.75" customHeight="1" x14ac:dyDescent="0.2"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3:26" ht="15.75" customHeight="1" x14ac:dyDescent="0.2"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3:26" ht="15.75" customHeight="1" x14ac:dyDescent="0.2"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3:26" ht="15.75" customHeight="1" x14ac:dyDescent="0.2"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3:26" ht="15.75" customHeight="1" x14ac:dyDescent="0.2"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3:26" ht="15.75" customHeight="1" x14ac:dyDescent="0.2"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3:26" ht="15.75" customHeight="1" x14ac:dyDescent="0.2"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3:26" ht="15.75" customHeight="1" x14ac:dyDescent="0.2"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3:26" ht="15.75" customHeight="1" x14ac:dyDescent="0.2"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3:26" ht="15.75" customHeight="1" x14ac:dyDescent="0.2"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3:26" ht="15.75" customHeight="1" x14ac:dyDescent="0.2"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3:26" ht="15.75" customHeight="1" x14ac:dyDescent="0.2"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3:26" ht="15.75" customHeight="1" x14ac:dyDescent="0.2"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3:26" ht="15.75" customHeight="1" x14ac:dyDescent="0.2"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3:26" ht="15.75" customHeight="1" x14ac:dyDescent="0.2"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3:26" ht="15.75" customHeight="1" x14ac:dyDescent="0.2"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3:26" ht="15.75" customHeight="1" x14ac:dyDescent="0.2"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3:26" ht="15.75" customHeight="1" x14ac:dyDescent="0.2"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3:26" ht="15.75" customHeight="1" x14ac:dyDescent="0.2"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3:26" ht="15.75" customHeight="1" x14ac:dyDescent="0.2"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3:26" ht="15.75" customHeight="1" x14ac:dyDescent="0.2"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3:26" ht="15.75" customHeight="1" x14ac:dyDescent="0.2"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3:26" ht="15.75" customHeight="1" x14ac:dyDescent="0.2"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3:26" ht="15.75" customHeight="1" x14ac:dyDescent="0.2"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3:26" ht="15.75" customHeight="1" x14ac:dyDescent="0.2"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3:26" ht="15.75" customHeight="1" x14ac:dyDescent="0.2"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3:26" ht="15.75" customHeight="1" x14ac:dyDescent="0.2"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3:26" ht="15.75" customHeight="1" x14ac:dyDescent="0.2"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3:26" ht="15.75" customHeight="1" x14ac:dyDescent="0.2"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3:26" ht="15.75" customHeight="1" x14ac:dyDescent="0.2"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3:26" ht="15.75" customHeight="1" x14ac:dyDescent="0.2"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3:26" ht="15.75" customHeight="1" x14ac:dyDescent="0.2"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3:26" ht="15.75" customHeight="1" x14ac:dyDescent="0.2"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3:26" ht="15.75" customHeight="1" x14ac:dyDescent="0.2"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3:26" ht="15.75" customHeight="1" x14ac:dyDescent="0.2"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3:26" ht="15.75" customHeight="1" x14ac:dyDescent="0.2"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3:26" ht="15.75" customHeight="1" x14ac:dyDescent="0.2"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3:26" ht="15.75" customHeight="1" x14ac:dyDescent="0.2"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3:26" ht="15.75" customHeight="1" x14ac:dyDescent="0.2"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3:26" ht="15.75" customHeight="1" x14ac:dyDescent="0.2"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3:26" ht="15.75" customHeight="1" x14ac:dyDescent="0.2"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3:26" ht="15.75" customHeight="1" x14ac:dyDescent="0.2"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3:26" ht="15.75" customHeight="1" x14ac:dyDescent="0.2"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3:26" ht="15.75" customHeight="1" x14ac:dyDescent="0.2"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3:26" ht="15.75" customHeight="1" x14ac:dyDescent="0.2"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3:26" ht="15.75" customHeight="1" x14ac:dyDescent="0.2"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3:26" ht="15.75" customHeight="1" x14ac:dyDescent="0.2"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3:26" ht="15.75" customHeight="1" x14ac:dyDescent="0.2"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3:26" ht="15.75" customHeight="1" x14ac:dyDescent="0.2"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3:26" ht="15.75" customHeight="1" x14ac:dyDescent="0.2"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3:26" ht="15.75" customHeight="1" x14ac:dyDescent="0.2"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3:26" ht="15.75" customHeight="1" x14ac:dyDescent="0.2"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3:26" ht="15.75" customHeight="1" x14ac:dyDescent="0.2"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3:26" ht="15.75" customHeight="1" x14ac:dyDescent="0.2"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3:26" ht="15.75" customHeight="1" x14ac:dyDescent="0.2"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3:26" ht="15.75" customHeight="1" x14ac:dyDescent="0.2"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3:26" ht="15.75" customHeight="1" x14ac:dyDescent="0.2"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3:26" ht="15.75" customHeight="1" x14ac:dyDescent="0.2"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3:26" ht="15.75" customHeight="1" x14ac:dyDescent="0.2"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3:26" ht="15.75" customHeight="1" x14ac:dyDescent="0.2"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3:26" ht="15.75" customHeight="1" x14ac:dyDescent="0.2"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3:26" ht="15.75" customHeight="1" x14ac:dyDescent="0.2"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3:26" ht="15.75" customHeight="1" x14ac:dyDescent="0.2"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3:26" ht="15.75" customHeight="1" x14ac:dyDescent="0.2"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3:26" ht="15.75" customHeight="1" x14ac:dyDescent="0.2"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3:26" ht="15.75" customHeight="1" x14ac:dyDescent="0.2"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3:26" ht="15.75" customHeight="1" x14ac:dyDescent="0.2"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3:26" ht="15.75" customHeight="1" x14ac:dyDescent="0.2"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3:26" ht="15.75" customHeight="1" x14ac:dyDescent="0.2"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3:26" ht="15.75" customHeight="1" x14ac:dyDescent="0.2"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3:26" ht="15.75" customHeight="1" x14ac:dyDescent="0.2"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3:26" ht="15.75" customHeight="1" x14ac:dyDescent="0.2"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3:26" ht="15.75" customHeight="1" x14ac:dyDescent="0.2"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3:26" ht="15.75" customHeight="1" x14ac:dyDescent="0.2"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3:26" ht="15.75" customHeight="1" x14ac:dyDescent="0.2"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3:26" ht="15.75" customHeight="1" x14ac:dyDescent="0.2"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3:26" ht="15.75" customHeight="1" x14ac:dyDescent="0.2"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3:26" ht="15.75" customHeight="1" x14ac:dyDescent="0.2"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3:26" ht="15.75" customHeight="1" x14ac:dyDescent="0.2"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3:26" ht="15.75" customHeight="1" x14ac:dyDescent="0.2"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3:26" ht="15.75" customHeight="1" x14ac:dyDescent="0.2"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3:26" ht="15.75" customHeight="1" x14ac:dyDescent="0.2"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3:26" ht="15.75" customHeight="1" x14ac:dyDescent="0.2"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3:26" ht="15.75" customHeight="1" x14ac:dyDescent="0.2"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3:26" ht="15.75" customHeight="1" x14ac:dyDescent="0.2"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3:26" ht="15.75" customHeight="1" x14ac:dyDescent="0.2"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3:26" ht="15.75" customHeight="1" x14ac:dyDescent="0.2"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3:26" ht="15.75" customHeight="1" x14ac:dyDescent="0.2"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3:26" ht="15.75" customHeight="1" x14ac:dyDescent="0.2"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3:26" ht="15.75" customHeight="1" x14ac:dyDescent="0.2"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3:26" ht="15.75" customHeight="1" x14ac:dyDescent="0.2"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3:26" ht="15.75" customHeight="1" x14ac:dyDescent="0.2"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3:26" ht="15.75" customHeight="1" x14ac:dyDescent="0.2"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3:26" ht="15.75" customHeight="1" x14ac:dyDescent="0.2"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3:26" ht="15.75" customHeight="1" x14ac:dyDescent="0.2"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3:26" ht="15.75" customHeight="1" x14ac:dyDescent="0.2"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3:26" ht="15.75" customHeight="1" x14ac:dyDescent="0.2"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3:26" ht="15.75" customHeight="1" x14ac:dyDescent="0.2"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3:26" ht="15.75" customHeight="1" x14ac:dyDescent="0.2"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3:26" ht="15.75" customHeight="1" x14ac:dyDescent="0.2"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3:26" ht="15.75" customHeight="1" x14ac:dyDescent="0.2"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3:26" ht="15.75" customHeight="1" x14ac:dyDescent="0.2"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3:26" ht="15.75" customHeight="1" x14ac:dyDescent="0.2"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3:26" ht="15.75" customHeight="1" x14ac:dyDescent="0.2"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3:26" ht="15.75" customHeight="1" x14ac:dyDescent="0.2"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3:26" ht="15.75" customHeight="1" x14ac:dyDescent="0.2"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3:26" ht="15.75" customHeight="1" x14ac:dyDescent="0.2"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3:26" ht="15.75" customHeight="1" x14ac:dyDescent="0.2"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3:26" ht="15.75" customHeight="1" x14ac:dyDescent="0.2"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3:26" ht="15.75" customHeight="1" x14ac:dyDescent="0.2"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3:26" ht="15.75" customHeight="1" x14ac:dyDescent="0.2"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3:26" ht="15.75" customHeight="1" x14ac:dyDescent="0.2"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3:26" ht="15.75" customHeight="1" x14ac:dyDescent="0.2"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3:26" ht="15.75" customHeight="1" x14ac:dyDescent="0.2"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3:26" ht="15.75" customHeight="1" x14ac:dyDescent="0.2"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3:26" ht="15.75" customHeight="1" x14ac:dyDescent="0.2"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3:26" ht="15.75" customHeight="1" x14ac:dyDescent="0.2"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3:26" ht="15.75" customHeight="1" x14ac:dyDescent="0.2"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3:26" ht="15.75" customHeight="1" x14ac:dyDescent="0.2"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3:26" ht="15.75" customHeight="1" x14ac:dyDescent="0.2"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3:26" ht="15.75" customHeight="1" x14ac:dyDescent="0.2"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3:26" ht="15.75" customHeight="1" x14ac:dyDescent="0.2"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3:26" ht="15.75" customHeight="1" x14ac:dyDescent="0.2"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3:26" ht="15.75" customHeight="1" x14ac:dyDescent="0.2"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3:26" ht="15.75" customHeight="1" x14ac:dyDescent="0.2"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3:26" ht="15.75" customHeight="1" x14ac:dyDescent="0.2"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3:26" ht="15.75" customHeight="1" x14ac:dyDescent="0.2"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3:26" ht="15.75" customHeight="1" x14ac:dyDescent="0.2"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3:26" ht="15.75" customHeight="1" x14ac:dyDescent="0.2"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3:26" ht="15.75" customHeight="1" x14ac:dyDescent="0.2"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3:26" ht="15.75" customHeight="1" x14ac:dyDescent="0.2"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3:26" ht="15.75" customHeight="1" x14ac:dyDescent="0.2"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3:26" ht="15.75" customHeight="1" x14ac:dyDescent="0.2"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3:26" ht="15.75" customHeight="1" x14ac:dyDescent="0.2"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3:26" ht="15.75" customHeight="1" x14ac:dyDescent="0.2"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3:26" ht="15.75" customHeight="1" x14ac:dyDescent="0.2"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3:26" ht="15.75" customHeight="1" x14ac:dyDescent="0.2"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3:26" ht="15.75" customHeight="1" x14ac:dyDescent="0.2"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3:26" ht="15.75" customHeight="1" x14ac:dyDescent="0.2"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3:26" ht="15.75" customHeight="1" x14ac:dyDescent="0.2"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3:26" ht="15.75" customHeight="1" x14ac:dyDescent="0.2"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3:26" ht="15.75" customHeight="1" x14ac:dyDescent="0.2"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3:26" ht="15.75" customHeight="1" x14ac:dyDescent="0.2"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3:26" ht="15.75" customHeight="1" x14ac:dyDescent="0.2"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3:26" ht="15.75" customHeight="1" x14ac:dyDescent="0.2"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3:26" ht="15.75" customHeight="1" x14ac:dyDescent="0.2"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3:26" ht="15.75" customHeight="1" x14ac:dyDescent="0.2"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3:26" ht="15.75" customHeight="1" x14ac:dyDescent="0.2"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3:26" ht="15.75" customHeight="1" x14ac:dyDescent="0.2"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3:26" ht="15.75" customHeight="1" x14ac:dyDescent="0.2"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3:26" ht="15.75" customHeight="1" x14ac:dyDescent="0.2"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3:26" ht="15.75" customHeight="1" x14ac:dyDescent="0.2"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3:26" ht="15.75" customHeight="1" x14ac:dyDescent="0.2"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3:26" ht="15.75" customHeight="1" x14ac:dyDescent="0.2"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3:26" ht="15.75" customHeight="1" x14ac:dyDescent="0.2"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3:26" ht="15.75" customHeight="1" x14ac:dyDescent="0.2"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3:26" ht="15.75" customHeight="1" x14ac:dyDescent="0.2"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3:26" ht="15.75" customHeight="1" x14ac:dyDescent="0.2"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3:26" ht="15.75" customHeight="1" x14ac:dyDescent="0.2"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3:26" ht="15.75" customHeight="1" x14ac:dyDescent="0.2"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3:26" ht="15.75" customHeight="1" x14ac:dyDescent="0.2"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3:26" ht="15.75" customHeight="1" x14ac:dyDescent="0.2"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3:26" ht="15.75" customHeight="1" x14ac:dyDescent="0.2"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3:26" ht="15.75" customHeight="1" x14ac:dyDescent="0.2"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3:26" ht="15.75" customHeight="1" x14ac:dyDescent="0.2"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3:26" ht="15.75" customHeight="1" x14ac:dyDescent="0.2"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3:26" ht="15.75" customHeight="1" x14ac:dyDescent="0.2"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3:26" ht="15.75" customHeight="1" x14ac:dyDescent="0.2"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3:26" ht="15.75" customHeight="1" x14ac:dyDescent="0.2"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3:26" ht="15.75" customHeight="1" x14ac:dyDescent="0.2"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3:26" ht="15.75" customHeight="1" x14ac:dyDescent="0.2"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3:26" ht="15.75" customHeight="1" x14ac:dyDescent="0.2"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3:26" ht="15.75" customHeight="1" x14ac:dyDescent="0.2"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3:26" ht="15.75" customHeight="1" x14ac:dyDescent="0.2"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3:26" ht="15.75" customHeight="1" x14ac:dyDescent="0.2"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3:26" ht="15.75" customHeight="1" x14ac:dyDescent="0.2"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3:26" ht="15.75" customHeight="1" x14ac:dyDescent="0.2"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3:26" ht="15.75" customHeight="1" x14ac:dyDescent="0.2"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3:26" ht="15.75" customHeight="1" x14ac:dyDescent="0.2"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3:26" ht="15.75" customHeight="1" x14ac:dyDescent="0.2"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3:26" ht="15.75" customHeight="1" x14ac:dyDescent="0.2"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3:26" ht="15.75" customHeight="1" x14ac:dyDescent="0.2"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3:26" ht="15.75" customHeight="1" x14ac:dyDescent="0.2"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3:26" ht="15.75" customHeight="1" x14ac:dyDescent="0.2"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3:26" ht="15.75" customHeight="1" x14ac:dyDescent="0.2"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3:26" ht="15.75" customHeight="1" x14ac:dyDescent="0.2"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3:26" ht="15.75" customHeight="1" x14ac:dyDescent="0.2"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3:26" ht="15.75" customHeight="1" x14ac:dyDescent="0.2"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3:26" ht="15.75" customHeight="1" x14ac:dyDescent="0.2"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3:26" ht="15.75" customHeight="1" x14ac:dyDescent="0.2"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3:26" ht="15.75" customHeight="1" x14ac:dyDescent="0.2"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3:26" ht="15.75" customHeight="1" x14ac:dyDescent="0.2"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3:26" ht="15.75" customHeight="1" x14ac:dyDescent="0.2"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3:26" ht="15.75" customHeight="1" x14ac:dyDescent="0.2"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3:26" ht="15.75" customHeight="1" x14ac:dyDescent="0.2"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3:26" ht="15.75" customHeight="1" x14ac:dyDescent="0.2"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3:26" ht="15.75" customHeight="1" x14ac:dyDescent="0.2"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3:26" ht="15.75" customHeight="1" x14ac:dyDescent="0.2"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3:26" ht="15.75" customHeight="1" x14ac:dyDescent="0.2"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3:26" ht="15.75" customHeight="1" x14ac:dyDescent="0.2"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3:26" ht="15.75" customHeight="1" x14ac:dyDescent="0.2"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3:26" ht="15.75" customHeight="1" x14ac:dyDescent="0.2"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3:26" ht="15.75" customHeight="1" x14ac:dyDescent="0.2"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3:26" ht="15.75" customHeight="1" x14ac:dyDescent="0.2"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3:26" ht="15.75" customHeight="1" x14ac:dyDescent="0.2"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3:26" ht="15.75" customHeight="1" x14ac:dyDescent="0.2"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3:26" ht="15.75" customHeight="1" x14ac:dyDescent="0.2"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3:26" ht="15.75" customHeight="1" x14ac:dyDescent="0.2"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3:26" ht="15.75" customHeight="1" x14ac:dyDescent="0.2"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3:26" ht="15.75" customHeight="1" x14ac:dyDescent="0.2"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3:26" ht="15.75" customHeight="1" x14ac:dyDescent="0.2"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3:26" ht="15.75" customHeight="1" x14ac:dyDescent="0.2"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3:26" ht="15.75" customHeight="1" x14ac:dyDescent="0.2"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3:26" ht="15.75" customHeight="1" x14ac:dyDescent="0.2"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3:26" ht="15.75" customHeight="1" x14ac:dyDescent="0.2"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3:26" ht="15.75" customHeight="1" x14ac:dyDescent="0.2"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3:26" ht="15.75" customHeight="1" x14ac:dyDescent="0.2"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3:26" ht="15.75" customHeight="1" x14ac:dyDescent="0.2"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3:26" ht="15.75" customHeight="1" x14ac:dyDescent="0.2"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3:26" ht="15.75" customHeight="1" x14ac:dyDescent="0.2"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3:26" ht="15.75" customHeight="1" x14ac:dyDescent="0.2"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3:26" ht="15.75" customHeight="1" x14ac:dyDescent="0.2"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3:26" ht="15.75" customHeight="1" x14ac:dyDescent="0.2"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3:26" ht="15.75" customHeight="1" x14ac:dyDescent="0.2"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3:26" ht="15.75" customHeight="1" x14ac:dyDescent="0.2"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3:26" ht="15.75" customHeight="1" x14ac:dyDescent="0.2"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3:26" ht="15.75" customHeight="1" x14ac:dyDescent="0.2"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3:26" ht="15.75" customHeight="1" x14ac:dyDescent="0.2"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3:26" ht="15.75" customHeight="1" x14ac:dyDescent="0.2"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3:26" ht="15.75" customHeight="1" x14ac:dyDescent="0.2"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3:26" ht="15.75" customHeight="1" x14ac:dyDescent="0.2"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3:26" ht="15.75" customHeight="1" x14ac:dyDescent="0.2"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3:26" ht="15.75" customHeight="1" x14ac:dyDescent="0.2"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3:26" ht="15.75" customHeight="1" x14ac:dyDescent="0.2"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3:26" ht="15.75" customHeight="1" x14ac:dyDescent="0.2"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3:26" ht="15.75" customHeight="1" x14ac:dyDescent="0.2"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3:26" ht="15.75" customHeight="1" x14ac:dyDescent="0.2"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3:26" ht="15.75" customHeight="1" x14ac:dyDescent="0.2"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3:26" ht="15.75" customHeight="1" x14ac:dyDescent="0.2"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3:26" ht="15.75" customHeight="1" x14ac:dyDescent="0.2"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3:26" ht="15.75" customHeight="1" x14ac:dyDescent="0.2"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3:26" ht="15.75" customHeight="1" x14ac:dyDescent="0.2"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3:26" ht="15.75" customHeight="1" x14ac:dyDescent="0.2"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3:26" ht="15.75" customHeight="1" x14ac:dyDescent="0.2"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3:26" ht="15.75" customHeight="1" x14ac:dyDescent="0.2"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3:26" ht="15.75" customHeight="1" x14ac:dyDescent="0.2"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3:26" ht="15.75" customHeight="1" x14ac:dyDescent="0.2"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3:26" ht="15.75" customHeight="1" x14ac:dyDescent="0.2"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3:26" ht="15.75" customHeight="1" x14ac:dyDescent="0.2"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3:26" ht="15.75" customHeight="1" x14ac:dyDescent="0.2"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3:26" ht="15.75" customHeight="1" x14ac:dyDescent="0.2"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3:26" ht="15.75" customHeight="1" x14ac:dyDescent="0.2"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3:26" ht="15.75" customHeight="1" x14ac:dyDescent="0.2"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3:26" ht="15.75" customHeight="1" x14ac:dyDescent="0.2"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3:26" ht="15.75" customHeight="1" x14ac:dyDescent="0.2"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3:26" ht="15.75" customHeight="1" x14ac:dyDescent="0.2"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3:26" ht="15.75" customHeight="1" x14ac:dyDescent="0.2"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3:26" ht="15.75" customHeight="1" x14ac:dyDescent="0.2"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3:26" ht="15.75" customHeight="1" x14ac:dyDescent="0.2"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3:26" ht="15.75" customHeight="1" x14ac:dyDescent="0.2"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3:26" ht="15.75" customHeight="1" x14ac:dyDescent="0.2"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3:26" ht="15.75" customHeight="1" x14ac:dyDescent="0.2"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3:26" ht="15.75" customHeight="1" x14ac:dyDescent="0.2"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3:26" ht="15.75" customHeight="1" x14ac:dyDescent="0.2"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3:26" ht="15.75" customHeight="1" x14ac:dyDescent="0.2"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3:26" ht="15.75" customHeight="1" x14ac:dyDescent="0.2"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3:26" ht="15.75" customHeight="1" x14ac:dyDescent="0.2"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3:26" ht="15.75" customHeight="1" x14ac:dyDescent="0.2"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3:26" ht="15.75" customHeight="1" x14ac:dyDescent="0.2"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3:26" ht="15.75" customHeight="1" x14ac:dyDescent="0.2"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3:26" ht="15.75" customHeight="1" x14ac:dyDescent="0.2"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3:26" ht="15.75" customHeight="1" x14ac:dyDescent="0.2"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3:26" ht="15.75" customHeight="1" x14ac:dyDescent="0.2"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3:26" ht="15.75" customHeight="1" x14ac:dyDescent="0.2"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3:26" ht="15.75" customHeight="1" x14ac:dyDescent="0.2"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3:26" ht="15.75" customHeight="1" x14ac:dyDescent="0.2"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3:26" ht="15.75" customHeight="1" x14ac:dyDescent="0.2"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3:26" ht="15.75" customHeight="1" x14ac:dyDescent="0.2"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3:26" ht="15.75" customHeight="1" x14ac:dyDescent="0.2"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3:26" ht="15.75" customHeight="1" x14ac:dyDescent="0.2"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3:26" ht="15.75" customHeight="1" x14ac:dyDescent="0.2"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3:26" ht="15.75" customHeight="1" x14ac:dyDescent="0.2"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3:26" ht="15.75" customHeight="1" x14ac:dyDescent="0.2"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3:26" ht="15.75" customHeight="1" x14ac:dyDescent="0.2"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3:26" ht="15.75" customHeight="1" x14ac:dyDescent="0.2"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3:26" ht="15.75" customHeight="1" x14ac:dyDescent="0.2"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3:26" ht="15.75" customHeight="1" x14ac:dyDescent="0.2"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3:26" ht="15.75" customHeight="1" x14ac:dyDescent="0.2"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3:26" ht="15.75" customHeight="1" x14ac:dyDescent="0.2"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3:26" ht="15.75" customHeight="1" x14ac:dyDescent="0.2"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3:26" ht="15.75" customHeight="1" x14ac:dyDescent="0.2"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3:26" ht="15.75" customHeight="1" x14ac:dyDescent="0.2"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3:26" ht="15.75" customHeight="1" x14ac:dyDescent="0.2"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3:26" ht="15.75" customHeight="1" x14ac:dyDescent="0.2"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3:26" ht="15.75" customHeight="1" x14ac:dyDescent="0.2"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3:26" ht="15.75" customHeight="1" x14ac:dyDescent="0.2"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3:26" ht="15.75" customHeight="1" x14ac:dyDescent="0.2"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3:26" ht="15.75" customHeight="1" x14ac:dyDescent="0.2"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3:26" ht="15.75" customHeight="1" x14ac:dyDescent="0.2"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3:26" ht="15.75" customHeight="1" x14ac:dyDescent="0.2"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3:26" ht="15.75" customHeight="1" x14ac:dyDescent="0.2"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3:26" ht="15.75" customHeight="1" x14ac:dyDescent="0.2"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3:26" ht="15.75" customHeight="1" x14ac:dyDescent="0.2"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3:26" ht="15.75" customHeight="1" x14ac:dyDescent="0.2"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3:26" ht="15.75" customHeight="1" x14ac:dyDescent="0.2"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3:26" ht="15.75" customHeight="1" x14ac:dyDescent="0.2"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3:26" ht="15.75" customHeight="1" x14ac:dyDescent="0.2"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3:26" ht="15.75" customHeight="1" x14ac:dyDescent="0.2"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3:26" ht="15.75" customHeight="1" x14ac:dyDescent="0.2"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3:26" ht="15.75" customHeight="1" x14ac:dyDescent="0.2"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3:26" ht="15.75" customHeight="1" x14ac:dyDescent="0.2"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3:26" ht="15.75" customHeight="1" x14ac:dyDescent="0.2"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3:26" ht="15.75" customHeight="1" x14ac:dyDescent="0.2"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3:26" ht="15.75" customHeight="1" x14ac:dyDescent="0.2"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3:26" ht="15.75" customHeight="1" x14ac:dyDescent="0.2"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3:26" ht="15.75" customHeight="1" x14ac:dyDescent="0.2"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3:26" ht="15.75" customHeight="1" x14ac:dyDescent="0.2"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3:26" ht="15.75" customHeight="1" x14ac:dyDescent="0.2"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3:26" ht="15.75" customHeight="1" x14ac:dyDescent="0.2"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3:26" ht="15.75" customHeight="1" x14ac:dyDescent="0.2"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3:26" ht="15.75" customHeight="1" x14ac:dyDescent="0.2"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3:26" ht="15.75" customHeight="1" x14ac:dyDescent="0.2"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3:26" ht="15.75" customHeight="1" x14ac:dyDescent="0.2"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3:26" ht="15.75" customHeight="1" x14ac:dyDescent="0.2"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3:26" ht="15.75" customHeight="1" x14ac:dyDescent="0.2"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3:26" ht="15.75" customHeight="1" x14ac:dyDescent="0.2"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3:26" ht="15.75" customHeight="1" x14ac:dyDescent="0.2"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3:26" ht="15.75" customHeight="1" x14ac:dyDescent="0.2"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3:26" ht="15.75" customHeight="1" x14ac:dyDescent="0.2"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3:26" ht="15.75" customHeight="1" x14ac:dyDescent="0.2"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3:26" ht="15.75" customHeight="1" x14ac:dyDescent="0.2"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3:26" ht="15.75" customHeight="1" x14ac:dyDescent="0.2"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3:26" ht="15.75" customHeight="1" x14ac:dyDescent="0.2"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3:26" ht="15.75" customHeight="1" x14ac:dyDescent="0.2"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3:26" ht="15.75" customHeight="1" x14ac:dyDescent="0.2"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3:26" ht="15.75" customHeight="1" x14ac:dyDescent="0.2"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3:26" ht="15.75" customHeight="1" x14ac:dyDescent="0.2"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3:26" ht="15.75" customHeight="1" x14ac:dyDescent="0.2"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3:26" ht="15.75" customHeight="1" x14ac:dyDescent="0.2"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3:26" ht="15.75" customHeight="1" x14ac:dyDescent="0.2"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3:26" ht="15.75" customHeight="1" x14ac:dyDescent="0.2"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3:26" ht="15.75" customHeight="1" x14ac:dyDescent="0.2"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3:26" ht="15.75" customHeight="1" x14ac:dyDescent="0.2"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3:26" ht="15.75" customHeight="1" x14ac:dyDescent="0.2"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3:26" ht="15.75" customHeight="1" x14ac:dyDescent="0.2"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3:26" ht="15.75" customHeight="1" x14ac:dyDescent="0.2"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3:26" ht="15.75" customHeight="1" x14ac:dyDescent="0.2"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3:26" ht="15.75" customHeight="1" x14ac:dyDescent="0.2"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3:26" ht="15.75" customHeight="1" x14ac:dyDescent="0.2"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3:26" ht="15.75" customHeight="1" x14ac:dyDescent="0.2"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3:26" ht="15.75" customHeight="1" x14ac:dyDescent="0.2"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3:26" ht="15.75" customHeight="1" x14ac:dyDescent="0.2"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3:26" ht="15.75" customHeight="1" x14ac:dyDescent="0.2"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3:26" ht="15.75" customHeight="1" x14ac:dyDescent="0.2"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3:26" ht="15.75" customHeight="1" x14ac:dyDescent="0.2"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3:26" ht="15.75" customHeight="1" x14ac:dyDescent="0.2"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3:26" ht="15.75" customHeight="1" x14ac:dyDescent="0.2"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3:26" ht="15.75" customHeight="1" x14ac:dyDescent="0.2"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3:26" ht="15.75" customHeight="1" x14ac:dyDescent="0.2"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3:26" ht="15.75" customHeight="1" x14ac:dyDescent="0.2"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3:26" ht="15.75" customHeight="1" x14ac:dyDescent="0.2"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3:26" ht="15.75" customHeight="1" x14ac:dyDescent="0.2"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3:26" ht="15.75" customHeight="1" x14ac:dyDescent="0.2"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3:26" ht="15.75" customHeight="1" x14ac:dyDescent="0.2"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3:26" ht="15.75" customHeight="1" x14ac:dyDescent="0.2"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3:26" ht="15.75" customHeight="1" x14ac:dyDescent="0.2"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3:26" ht="15.75" customHeight="1" x14ac:dyDescent="0.2"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3:26" ht="15.75" customHeight="1" x14ac:dyDescent="0.2"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3:26" ht="15.75" customHeight="1" x14ac:dyDescent="0.2"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3:26" ht="15.75" customHeight="1" x14ac:dyDescent="0.2"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3:26" ht="15.75" customHeight="1" x14ac:dyDescent="0.2"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3:26" ht="15.75" customHeight="1" x14ac:dyDescent="0.2"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3:26" ht="15.75" customHeight="1" x14ac:dyDescent="0.2"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3:26" ht="15.75" customHeight="1" x14ac:dyDescent="0.2"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3:26" ht="15.75" customHeight="1" x14ac:dyDescent="0.2"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3:26" ht="15.75" customHeight="1" x14ac:dyDescent="0.2"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3:26" ht="15.75" customHeight="1" x14ac:dyDescent="0.2"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3:26" ht="15.75" customHeight="1" x14ac:dyDescent="0.2"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3:26" ht="15.75" customHeight="1" x14ac:dyDescent="0.2"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3:26" ht="15.75" customHeight="1" x14ac:dyDescent="0.2"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3:26" ht="15.75" customHeight="1" x14ac:dyDescent="0.2"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3:26" ht="15.75" customHeight="1" x14ac:dyDescent="0.2"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3:26" ht="15.75" customHeight="1" x14ac:dyDescent="0.2"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3:26" ht="15.75" customHeight="1" x14ac:dyDescent="0.2"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3:26" ht="15.75" customHeight="1" x14ac:dyDescent="0.2"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3:26" ht="15.75" customHeight="1" x14ac:dyDescent="0.2"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3:26" ht="15.75" customHeight="1" x14ac:dyDescent="0.2"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3:26" ht="15.75" customHeight="1" x14ac:dyDescent="0.2"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3:26" ht="15.75" customHeight="1" x14ac:dyDescent="0.2"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3:26" ht="15.75" customHeight="1" x14ac:dyDescent="0.2"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3:26" ht="15.75" customHeight="1" x14ac:dyDescent="0.2"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3:26" ht="15.75" customHeight="1" x14ac:dyDescent="0.2"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3:26" ht="15.75" customHeight="1" x14ac:dyDescent="0.2"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3:26" ht="15.75" customHeight="1" x14ac:dyDescent="0.2"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3:26" ht="15.75" customHeight="1" x14ac:dyDescent="0.2"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3:26" ht="15.75" customHeight="1" x14ac:dyDescent="0.2"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3:26" ht="15.75" customHeight="1" x14ac:dyDescent="0.2"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3:26" ht="15.75" customHeight="1" x14ac:dyDescent="0.2"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3:26" ht="15.75" customHeight="1" x14ac:dyDescent="0.2"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3:26" ht="15.75" customHeight="1" x14ac:dyDescent="0.2"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3:26" ht="15.75" customHeight="1" x14ac:dyDescent="0.2"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3:26" ht="15.75" customHeight="1" x14ac:dyDescent="0.2"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3:26" ht="15.75" customHeight="1" x14ac:dyDescent="0.2"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3:26" ht="15.75" customHeight="1" x14ac:dyDescent="0.2"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3:26" ht="15.75" customHeight="1" x14ac:dyDescent="0.2"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3:26" ht="15.75" customHeight="1" x14ac:dyDescent="0.2"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3:26" ht="15.75" customHeight="1" x14ac:dyDescent="0.2"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3:26" ht="15.75" customHeight="1" x14ac:dyDescent="0.2"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3:26" ht="15.75" customHeight="1" x14ac:dyDescent="0.2"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3:26" ht="15.75" customHeight="1" x14ac:dyDescent="0.2"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3:26" ht="15.75" customHeight="1" x14ac:dyDescent="0.2"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3:26" ht="15.75" customHeight="1" x14ac:dyDescent="0.2"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3:26" ht="15.75" customHeight="1" x14ac:dyDescent="0.2"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3:26" ht="15.75" customHeight="1" x14ac:dyDescent="0.2"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3:26" ht="15.75" customHeight="1" x14ac:dyDescent="0.2"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3:26" ht="15.75" customHeight="1" x14ac:dyDescent="0.2"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3:26" ht="15.75" customHeight="1" x14ac:dyDescent="0.2"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3:26" ht="15.75" customHeight="1" x14ac:dyDescent="0.2"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3:26" ht="15.75" customHeight="1" x14ac:dyDescent="0.2"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3:26" ht="15.75" customHeight="1" x14ac:dyDescent="0.2"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3:26" ht="15.75" customHeight="1" x14ac:dyDescent="0.2"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3:26" ht="15.75" customHeight="1" x14ac:dyDescent="0.2"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3:26" ht="15.75" customHeight="1" x14ac:dyDescent="0.2"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3:26" ht="15.75" customHeight="1" x14ac:dyDescent="0.2"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3:26" ht="15.75" customHeight="1" x14ac:dyDescent="0.2"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3:26" ht="15.75" customHeight="1" x14ac:dyDescent="0.2"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3:26" ht="15.75" customHeight="1" x14ac:dyDescent="0.2"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3:26" ht="15.75" customHeight="1" x14ac:dyDescent="0.2"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3:26" ht="15.75" customHeight="1" x14ac:dyDescent="0.2"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3:26" ht="15.75" customHeight="1" x14ac:dyDescent="0.2"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3:26" ht="15.75" customHeight="1" x14ac:dyDescent="0.2"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3:26" ht="15.75" customHeight="1" x14ac:dyDescent="0.2"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3:26" ht="15.75" customHeight="1" x14ac:dyDescent="0.2"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3:26" ht="15.75" customHeight="1" x14ac:dyDescent="0.2"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3:26" ht="15.75" customHeight="1" x14ac:dyDescent="0.2"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3:26" ht="15.75" customHeight="1" x14ac:dyDescent="0.2"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3:26" ht="15.75" customHeight="1" x14ac:dyDescent="0.2"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3:26" ht="15.75" customHeight="1" x14ac:dyDescent="0.2"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3:26" ht="15.75" customHeight="1" x14ac:dyDescent="0.2"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3:26" ht="15.75" customHeight="1" x14ac:dyDescent="0.2"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3:26" ht="15.75" customHeight="1" x14ac:dyDescent="0.2"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3:26" ht="15.75" customHeight="1" x14ac:dyDescent="0.2"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3:26" ht="15.75" customHeight="1" x14ac:dyDescent="0.2"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3:26" ht="15.75" customHeight="1" x14ac:dyDescent="0.2"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3:26" ht="15.75" customHeight="1" x14ac:dyDescent="0.2"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3:26" ht="15.75" customHeight="1" x14ac:dyDescent="0.2"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3:26" ht="15.75" customHeight="1" x14ac:dyDescent="0.2"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3:26" ht="15.75" customHeight="1" x14ac:dyDescent="0.2"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3:26" ht="15.75" customHeight="1" x14ac:dyDescent="0.2"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3:26" ht="15.75" customHeight="1" x14ac:dyDescent="0.2"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3:26" ht="15.75" customHeight="1" x14ac:dyDescent="0.2"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3:26" ht="15.75" customHeight="1" x14ac:dyDescent="0.2"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3:26" ht="15.75" customHeight="1" x14ac:dyDescent="0.2"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3:26" ht="15.75" customHeight="1" x14ac:dyDescent="0.2"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3:26" ht="15.75" customHeight="1" x14ac:dyDescent="0.2"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3:26" ht="15.75" customHeight="1" x14ac:dyDescent="0.2"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3:26" ht="15.75" customHeight="1" x14ac:dyDescent="0.2"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3:26" ht="15.75" customHeight="1" x14ac:dyDescent="0.2"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3:26" ht="15.75" customHeight="1" x14ac:dyDescent="0.2"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3:26" ht="15.75" customHeight="1" x14ac:dyDescent="0.2"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3:26" ht="15.75" customHeight="1" x14ac:dyDescent="0.2"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3:26" ht="15.75" customHeight="1" x14ac:dyDescent="0.2"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3:26" ht="15.75" customHeight="1" x14ac:dyDescent="0.2"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3:26" ht="15.75" customHeight="1" x14ac:dyDescent="0.2"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3:26" ht="15.75" customHeight="1" x14ac:dyDescent="0.2"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3:26" ht="15.75" customHeight="1" x14ac:dyDescent="0.2"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3:26" ht="15.75" customHeight="1" x14ac:dyDescent="0.2"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3:26" ht="15.75" customHeight="1" x14ac:dyDescent="0.2"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3:26" ht="15.75" customHeight="1" x14ac:dyDescent="0.2"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3:26" ht="15.75" customHeight="1" x14ac:dyDescent="0.2"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3:26" ht="15.75" customHeight="1" x14ac:dyDescent="0.2"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3:26" ht="15.75" customHeight="1" x14ac:dyDescent="0.2"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3:26" ht="15.75" customHeight="1" x14ac:dyDescent="0.2"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3:26" ht="15.75" customHeight="1" x14ac:dyDescent="0.2"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3:26" ht="15.75" customHeight="1" x14ac:dyDescent="0.2"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3:26" ht="15.75" customHeight="1" x14ac:dyDescent="0.2"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3:26" ht="15.75" customHeight="1" x14ac:dyDescent="0.2"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3:26" ht="15.75" customHeight="1" x14ac:dyDescent="0.2"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3:26" ht="15.75" customHeight="1" x14ac:dyDescent="0.2"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3:26" ht="15.75" customHeight="1" x14ac:dyDescent="0.2"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3:26" ht="15.75" customHeight="1" x14ac:dyDescent="0.2"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3:26" ht="15.75" customHeight="1" x14ac:dyDescent="0.2"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3:26" ht="15.75" customHeight="1" x14ac:dyDescent="0.2"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3:26" ht="15.75" customHeight="1" x14ac:dyDescent="0.2"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3:26" ht="15.75" customHeight="1" x14ac:dyDescent="0.2"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3:26" ht="15.75" customHeight="1" x14ac:dyDescent="0.2"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3:26" ht="15.75" customHeight="1" x14ac:dyDescent="0.2"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3:26" ht="15.75" customHeight="1" x14ac:dyDescent="0.2"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3:26" ht="15.75" customHeight="1" x14ac:dyDescent="0.2"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3:26" ht="15.75" customHeight="1" x14ac:dyDescent="0.2"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3:26" ht="15.75" customHeight="1" x14ac:dyDescent="0.2"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3:26" ht="15.75" customHeight="1" x14ac:dyDescent="0.2"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3:26" ht="15.75" customHeight="1" x14ac:dyDescent="0.2"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3:26" ht="15.75" customHeight="1" x14ac:dyDescent="0.2"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3:26" ht="15.75" customHeight="1" x14ac:dyDescent="0.2"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3:26" ht="15.75" customHeight="1" x14ac:dyDescent="0.2"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3:26" ht="15.75" customHeight="1" x14ac:dyDescent="0.2"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3:26" ht="15.75" customHeight="1" x14ac:dyDescent="0.2"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3:26" ht="15.75" customHeight="1" x14ac:dyDescent="0.2"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3:26" ht="15.75" customHeight="1" x14ac:dyDescent="0.2"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3:26" ht="15.75" customHeight="1" x14ac:dyDescent="0.2"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3:26" ht="15.75" customHeight="1" x14ac:dyDescent="0.2"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3:26" ht="15.75" customHeight="1" x14ac:dyDescent="0.2"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3:26" ht="15.75" customHeight="1" x14ac:dyDescent="0.2"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3:26" ht="15.75" customHeight="1" x14ac:dyDescent="0.2"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3:26" ht="15.75" customHeight="1" x14ac:dyDescent="0.2"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3:26" ht="15.75" customHeight="1" x14ac:dyDescent="0.2"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3:26" ht="15.75" customHeight="1" x14ac:dyDescent="0.2"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3:26" ht="15.75" customHeight="1" x14ac:dyDescent="0.2"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3:26" ht="15.75" customHeight="1" x14ac:dyDescent="0.2"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3:26" ht="15.75" customHeight="1" x14ac:dyDescent="0.2"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3:26" ht="15.75" customHeight="1" x14ac:dyDescent="0.2"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3:26" ht="15.75" customHeight="1" x14ac:dyDescent="0.2"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3:26" ht="15.75" customHeight="1" x14ac:dyDescent="0.2"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3:26" ht="15.75" customHeight="1" x14ac:dyDescent="0.2"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3:26" ht="15.75" customHeight="1" x14ac:dyDescent="0.2"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3:26" ht="15.75" customHeight="1" x14ac:dyDescent="0.2"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3:26" ht="15.75" customHeight="1" x14ac:dyDescent="0.2"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3:26" ht="15.75" customHeight="1" x14ac:dyDescent="0.2"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3:26" ht="15.75" customHeight="1" x14ac:dyDescent="0.2"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3:26" ht="15.75" customHeight="1" x14ac:dyDescent="0.2"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3:26" ht="15.75" customHeight="1" x14ac:dyDescent="0.2"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3:26" ht="15.75" customHeight="1" x14ac:dyDescent="0.2"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3:26" ht="15.75" customHeight="1" x14ac:dyDescent="0.2"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3:26" ht="15.75" customHeight="1" x14ac:dyDescent="0.2"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3:26" ht="15.75" customHeight="1" x14ac:dyDescent="0.2"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3:26" ht="15.75" customHeight="1" x14ac:dyDescent="0.2"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3:26" ht="15.75" customHeight="1" x14ac:dyDescent="0.2"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3:26" ht="15.75" customHeight="1" x14ac:dyDescent="0.2"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3:26" ht="15.75" customHeight="1" x14ac:dyDescent="0.2"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3:26" ht="15.75" customHeight="1" x14ac:dyDescent="0.2"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3:26" ht="15.75" customHeight="1" x14ac:dyDescent="0.2"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3:26" ht="15.75" customHeight="1" x14ac:dyDescent="0.2"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3:26" ht="15.75" customHeight="1" x14ac:dyDescent="0.2"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3:26" ht="15.75" customHeight="1" x14ac:dyDescent="0.2"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3:26" ht="15.75" customHeight="1" x14ac:dyDescent="0.2"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3:26" ht="15.75" customHeight="1" x14ac:dyDescent="0.2"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3:26" ht="15.75" customHeight="1" x14ac:dyDescent="0.2"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3:26" ht="15.75" customHeight="1" x14ac:dyDescent="0.2"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3:26" ht="15.75" customHeight="1" x14ac:dyDescent="0.2"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3:26" ht="15.75" customHeight="1" x14ac:dyDescent="0.2"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3:26" ht="15.75" customHeight="1" x14ac:dyDescent="0.2"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3:26" ht="15.75" customHeight="1" x14ac:dyDescent="0.2"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3:26" ht="15.75" customHeight="1" x14ac:dyDescent="0.2"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3:26" ht="15.75" customHeight="1" x14ac:dyDescent="0.2"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3:26" ht="15.75" customHeight="1" x14ac:dyDescent="0.2"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3:26" ht="15.75" customHeight="1" x14ac:dyDescent="0.2"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3:26" ht="15.75" customHeight="1" x14ac:dyDescent="0.2"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3:26" ht="15.75" customHeight="1" x14ac:dyDescent="0.2"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3:26" ht="15.75" customHeight="1" x14ac:dyDescent="0.2"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3:26" ht="15.75" customHeight="1" x14ac:dyDescent="0.2"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3:26" ht="15.75" customHeight="1" x14ac:dyDescent="0.2"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3:26" ht="15.75" customHeight="1" x14ac:dyDescent="0.2"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3:26" ht="15.75" customHeight="1" x14ac:dyDescent="0.2"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3:26" ht="15.75" customHeight="1" x14ac:dyDescent="0.2"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3:26" ht="15.75" customHeight="1" x14ac:dyDescent="0.2"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3:26" ht="15.75" customHeight="1" x14ac:dyDescent="0.2"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3:26" ht="15.75" customHeight="1" x14ac:dyDescent="0.2"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3:26" ht="15.75" customHeight="1" x14ac:dyDescent="0.2"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3:26" ht="15.75" customHeight="1" x14ac:dyDescent="0.2"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3:26" ht="15.75" customHeight="1" x14ac:dyDescent="0.2"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3:26" ht="15.75" customHeight="1" x14ac:dyDescent="0.2"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3:26" ht="15.75" customHeight="1" x14ac:dyDescent="0.2"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3:26" ht="15.75" customHeight="1" x14ac:dyDescent="0.2"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3:26" ht="15.75" customHeight="1" x14ac:dyDescent="0.2"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3:26" ht="15.75" customHeight="1" x14ac:dyDescent="0.2"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3:26" ht="15.75" customHeight="1" x14ac:dyDescent="0.2"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3:26" ht="15.75" customHeight="1" x14ac:dyDescent="0.2"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3:26" ht="15.75" customHeight="1" x14ac:dyDescent="0.2"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3:26" ht="15.75" customHeight="1" x14ac:dyDescent="0.2"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3:26" ht="15.75" customHeight="1" x14ac:dyDescent="0.2"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3:26" ht="15.75" customHeight="1" x14ac:dyDescent="0.2"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3:26" ht="15.75" customHeight="1" x14ac:dyDescent="0.2"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3:26" ht="15.75" customHeight="1" x14ac:dyDescent="0.2"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3:26" ht="15.75" customHeight="1" x14ac:dyDescent="0.2"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3:26" ht="15.75" customHeight="1" x14ac:dyDescent="0.2"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3:26" ht="15.75" customHeight="1" x14ac:dyDescent="0.2"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3:26" ht="15.75" customHeight="1" x14ac:dyDescent="0.2"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3:26" ht="15.75" customHeight="1" x14ac:dyDescent="0.2"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3:26" ht="15.75" customHeight="1" x14ac:dyDescent="0.2"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3:26" ht="15.75" customHeight="1" x14ac:dyDescent="0.2"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3:26" ht="15.75" customHeight="1" x14ac:dyDescent="0.2"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3:26" ht="15.75" customHeight="1" x14ac:dyDescent="0.2"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3:26" ht="15.75" customHeight="1" x14ac:dyDescent="0.2"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3:26" ht="15.75" customHeight="1" x14ac:dyDescent="0.2"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3:26" ht="15.75" customHeight="1" x14ac:dyDescent="0.2"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3:26" ht="15.75" customHeight="1" x14ac:dyDescent="0.2"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3:26" ht="15.75" customHeight="1" x14ac:dyDescent="0.2"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3:26" ht="15.75" customHeight="1" x14ac:dyDescent="0.2"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3:26" ht="15.75" customHeight="1" x14ac:dyDescent="0.2"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3:26" ht="15.75" customHeight="1" x14ac:dyDescent="0.2"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3:26" ht="15.75" customHeight="1" x14ac:dyDescent="0.2"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3:26" ht="15.75" customHeight="1" x14ac:dyDescent="0.2"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3:26" ht="15.75" customHeight="1" x14ac:dyDescent="0.2"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3:26" ht="15.75" customHeight="1" x14ac:dyDescent="0.2"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3:26" ht="15.75" customHeight="1" x14ac:dyDescent="0.2"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3:26" ht="15.75" customHeight="1" x14ac:dyDescent="0.2"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3:26" ht="15.75" customHeight="1" x14ac:dyDescent="0.2"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3:26" ht="15.75" customHeight="1" x14ac:dyDescent="0.2"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3:26" ht="15.75" customHeight="1" x14ac:dyDescent="0.2"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3:26" ht="15.75" customHeight="1" x14ac:dyDescent="0.2"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3:26" ht="15.75" customHeight="1" x14ac:dyDescent="0.2"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3:26" ht="15.75" customHeight="1" x14ac:dyDescent="0.2"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3:26" ht="15.75" customHeight="1" x14ac:dyDescent="0.2"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3:26" ht="15.75" customHeight="1" x14ac:dyDescent="0.2"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3:26" ht="15.75" customHeight="1" x14ac:dyDescent="0.2"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3:26" ht="15.75" customHeight="1" x14ac:dyDescent="0.2"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3:26" ht="15.75" customHeight="1" x14ac:dyDescent="0.2"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3:26" ht="15.75" customHeight="1" x14ac:dyDescent="0.2"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3:26" ht="15.75" customHeight="1" x14ac:dyDescent="0.2"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3:26" ht="15.75" customHeight="1" x14ac:dyDescent="0.2"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3:26" ht="15.75" customHeight="1" x14ac:dyDescent="0.2"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3:26" ht="15.75" customHeight="1" x14ac:dyDescent="0.2"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3:26" ht="15.75" customHeight="1" x14ac:dyDescent="0.2"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3:26" ht="15.75" customHeight="1" x14ac:dyDescent="0.2"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3:26" ht="15.75" customHeight="1" x14ac:dyDescent="0.2"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3:26" ht="15.75" customHeight="1" x14ac:dyDescent="0.2"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3:26" ht="15.75" customHeight="1" x14ac:dyDescent="0.2"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3:26" ht="15.75" customHeight="1" x14ac:dyDescent="0.2"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3:26" ht="15.75" customHeight="1" x14ac:dyDescent="0.2"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3:26" ht="15.75" customHeight="1" x14ac:dyDescent="0.2"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3:26" ht="15.75" customHeight="1" x14ac:dyDescent="0.2"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3:26" ht="15.75" customHeight="1" x14ac:dyDescent="0.2"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3:26" ht="15.75" customHeight="1" x14ac:dyDescent="0.2"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3:26" ht="15.75" customHeight="1" x14ac:dyDescent="0.2"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3:26" ht="15.75" customHeight="1" x14ac:dyDescent="0.2"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3:26" ht="15.75" customHeight="1" x14ac:dyDescent="0.2"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3:26" ht="15.75" customHeight="1" x14ac:dyDescent="0.2"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3:26" ht="15.75" customHeight="1" x14ac:dyDescent="0.2"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3:26" ht="15.75" customHeight="1" x14ac:dyDescent="0.2"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3:26" ht="15.75" customHeight="1" x14ac:dyDescent="0.2"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3:26" ht="15.75" customHeight="1" x14ac:dyDescent="0.2"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spans="3:26" ht="15.75" customHeight="1" x14ac:dyDescent="0.2"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  <row r="1002" spans="3:26" ht="15.75" customHeight="1" x14ac:dyDescent="0.2"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</row>
    <row r="1003" spans="3:26" ht="15.75" customHeight="1" x14ac:dyDescent="0.2"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</row>
    <row r="1004" spans="3:26" ht="15.75" customHeight="1" x14ac:dyDescent="0.2"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</row>
    <row r="1005" spans="3:26" ht="15.75" customHeight="1" x14ac:dyDescent="0.2"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</row>
    <row r="1006" spans="3:26" ht="15.75" customHeight="1" x14ac:dyDescent="0.2"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</row>
    <row r="1007" spans="3:26" ht="15.75" customHeight="1" x14ac:dyDescent="0.2"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</row>
    <row r="1008" spans="3:26" ht="15.75" customHeight="1" x14ac:dyDescent="0.2"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</row>
  </sheetData>
  <sheetProtection algorithmName="SHA-512" hashValue="prhQSnRo1hRWImY1N1vv1qFSQVyhrp+E//huOHEoEw6onjxab4yMBt4xaylVi5DepJjAuvv+JcAQYiEjq/KiYA==" saltValue="nq9D8PLceF92slI3EjZaRw==" spinCount="100000" sheet="1" objects="1" scenarios="1"/>
  <mergeCells count="1">
    <mergeCell ref="A1:D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2E76B"/>
    <outlinePr summaryBelow="0" summaryRight="0"/>
  </sheetPr>
  <dimension ref="A1:AG994"/>
  <sheetViews>
    <sheetView zoomScale="70" zoomScaleNormal="70" workbookViewId="0">
      <selection activeCell="J11" sqref="J11:K11"/>
    </sheetView>
  </sheetViews>
  <sheetFormatPr defaultColWidth="14.42578125" defaultRowHeight="15" customHeight="1" x14ac:dyDescent="0.2"/>
  <cols>
    <col min="1" max="1" width="44" customWidth="1"/>
    <col min="2" max="2" width="28.140625" bestFit="1" customWidth="1"/>
    <col min="3" max="3" width="32.85546875" customWidth="1"/>
    <col min="4" max="4" width="22.7109375" customWidth="1"/>
    <col min="5" max="5" width="21.7109375" customWidth="1"/>
    <col min="6" max="6" width="10.85546875" hidden="1" customWidth="1"/>
    <col min="7" max="7" width="14.42578125" hidden="1" customWidth="1"/>
    <col min="8" max="8" width="14.5703125" hidden="1" customWidth="1"/>
    <col min="9" max="9" width="18.140625" customWidth="1"/>
    <col min="10" max="10" width="27.28515625" customWidth="1"/>
    <col min="11" max="11" width="27.7109375" customWidth="1"/>
    <col min="12" max="12" width="21.5703125" customWidth="1"/>
    <col min="13" max="13" width="22.85546875" customWidth="1"/>
    <col min="14" max="14" width="20.85546875" customWidth="1"/>
    <col min="15" max="15" width="16.42578125" customWidth="1"/>
    <col min="16" max="16" width="22.28515625" customWidth="1"/>
    <col min="17" max="17" width="23.7109375" customWidth="1"/>
    <col min="18" max="18" width="25" customWidth="1"/>
    <col min="19" max="33" width="14.42578125" customWidth="1"/>
  </cols>
  <sheetData>
    <row r="1" spans="1:33" ht="26.25" x14ac:dyDescent="0.4">
      <c r="A1" s="130" t="s">
        <v>311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3" ht="15.75" customHeight="1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  <c r="M2" s="2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</row>
    <row r="3" spans="1:33" ht="15.7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15"/>
      <c r="L3" s="26"/>
      <c r="M3" s="26"/>
      <c r="N3" s="27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</row>
    <row r="4" spans="1:33" ht="15.7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15"/>
      <c r="L4" s="26"/>
      <c r="M4" s="26"/>
      <c r="N4" s="27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spans="1:33" ht="15.7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15"/>
      <c r="L5" s="26"/>
      <c r="M5" s="26"/>
      <c r="N5" s="27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3" ht="15.7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15"/>
      <c r="L6" s="26"/>
      <c r="M6" s="26"/>
      <c r="N6" s="27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15.7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15"/>
      <c r="L7" s="26"/>
      <c r="M7" s="26"/>
      <c r="N7" s="27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1:33" ht="15.7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15"/>
      <c r="L8" s="26"/>
      <c r="M8" s="26"/>
      <c r="N8" s="27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1:33" ht="15.75" customHeight="1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15"/>
      <c r="L9" s="26"/>
      <c r="M9" s="26"/>
      <c r="N9" s="27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15.75" customHeight="1" x14ac:dyDescent="0.25">
      <c r="A10" s="127" t="s">
        <v>318</v>
      </c>
      <c r="B10" s="128"/>
      <c r="C10" s="129"/>
      <c r="D10" s="73"/>
      <c r="E10" s="73"/>
      <c r="F10" s="73"/>
      <c r="G10" s="125"/>
      <c r="H10" s="124"/>
      <c r="I10" s="124"/>
      <c r="J10" s="125"/>
      <c r="K10" s="124"/>
      <c r="L10" s="29"/>
      <c r="M10" s="26"/>
      <c r="N10" s="27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ht="15.75" customHeight="1" x14ac:dyDescent="0.25">
      <c r="A11" s="74" t="s">
        <v>35</v>
      </c>
      <c r="B11" s="74" t="s">
        <v>317</v>
      </c>
      <c r="C11" s="74" t="s">
        <v>307</v>
      </c>
      <c r="D11" s="73"/>
      <c r="E11" s="73"/>
      <c r="F11" s="103"/>
      <c r="G11" s="126"/>
      <c r="H11" s="124"/>
      <c r="I11" s="124"/>
      <c r="J11" s="126"/>
      <c r="K11" s="124"/>
      <c r="L11" s="29"/>
      <c r="M11" s="26"/>
      <c r="N11" s="27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ht="15.75" customHeight="1" x14ac:dyDescent="0.2">
      <c r="A12" s="75" t="s">
        <v>37</v>
      </c>
      <c r="B12" s="92"/>
      <c r="C12" s="92"/>
      <c r="D12" s="123"/>
      <c r="E12" s="123"/>
      <c r="F12" s="123"/>
      <c r="G12" s="85"/>
      <c r="H12" s="86"/>
      <c r="I12" s="86"/>
      <c r="J12" s="123"/>
      <c r="K12" s="124"/>
      <c r="L12" s="29"/>
      <c r="M12" s="26"/>
      <c r="N12" s="27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3" ht="15.75" customHeight="1" x14ac:dyDescent="0.2">
      <c r="A13" s="75" t="s">
        <v>38</v>
      </c>
      <c r="B13" s="92"/>
      <c r="C13" s="92"/>
      <c r="D13" s="123"/>
      <c r="E13" s="123"/>
      <c r="F13" s="123"/>
      <c r="G13" s="86"/>
      <c r="H13" s="79"/>
      <c r="I13" s="86"/>
      <c r="J13" s="124"/>
      <c r="K13" s="124"/>
      <c r="L13" s="29"/>
      <c r="M13" s="26"/>
      <c r="N13" s="27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ht="15.75" customHeight="1" x14ac:dyDescent="0.2">
      <c r="A14" s="75" t="s">
        <v>39</v>
      </c>
      <c r="B14" s="92"/>
      <c r="C14" s="92"/>
      <c r="D14" s="123"/>
      <c r="E14" s="123"/>
      <c r="F14" s="123"/>
      <c r="G14" s="86"/>
      <c r="H14" s="79"/>
      <c r="I14" s="86"/>
      <c r="J14" s="124"/>
      <c r="K14" s="124"/>
      <c r="L14" s="29"/>
      <c r="M14" s="26"/>
      <c r="N14" s="27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3" ht="15.75" customHeight="1" x14ac:dyDescent="0.2">
      <c r="A15" s="75" t="s">
        <v>40</v>
      </c>
      <c r="B15" s="92"/>
      <c r="C15" s="92"/>
      <c r="D15" s="123"/>
      <c r="E15" s="123"/>
      <c r="F15" s="123"/>
      <c r="G15" s="86"/>
      <c r="H15" s="79"/>
      <c r="I15" s="86"/>
      <c r="J15" s="124"/>
      <c r="K15" s="124"/>
      <c r="L15" s="29"/>
      <c r="M15" s="26"/>
      <c r="N15" s="27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ht="15.75" customHeight="1" x14ac:dyDescent="0.2">
      <c r="A16" s="75" t="s">
        <v>41</v>
      </c>
      <c r="B16" s="92"/>
      <c r="C16" s="92"/>
      <c r="D16" s="123"/>
      <c r="E16" s="123"/>
      <c r="F16" s="123"/>
      <c r="G16" s="86"/>
      <c r="H16" s="79"/>
      <c r="I16" s="86"/>
      <c r="J16" s="124"/>
      <c r="K16" s="124"/>
      <c r="L16" s="29"/>
      <c r="M16" s="26"/>
      <c r="N16" s="27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3" ht="15.75" customHeight="1" x14ac:dyDescent="0.2">
      <c r="A17" s="75" t="s">
        <v>42</v>
      </c>
      <c r="B17" s="92"/>
      <c r="C17" s="92"/>
      <c r="D17" s="123"/>
      <c r="E17" s="123"/>
      <c r="F17" s="123"/>
      <c r="G17" s="86"/>
      <c r="H17" s="79"/>
      <c r="I17" s="86"/>
      <c r="J17" s="124"/>
      <c r="K17" s="124"/>
      <c r="L17" s="29"/>
      <c r="M17" s="26"/>
      <c r="N17" s="27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3" ht="15.75" customHeight="1" x14ac:dyDescent="0.2">
      <c r="A18" s="76" t="s">
        <v>43</v>
      </c>
      <c r="B18" s="92"/>
      <c r="C18" s="92"/>
      <c r="D18" s="123"/>
      <c r="E18" s="123"/>
      <c r="F18" s="123"/>
      <c r="G18" s="86"/>
      <c r="H18" s="79"/>
      <c r="I18" s="86"/>
      <c r="J18" s="124"/>
      <c r="K18" s="124"/>
      <c r="L18" s="29"/>
      <c r="M18" s="26"/>
      <c r="N18" s="27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3" ht="15.75" customHeight="1" x14ac:dyDescent="0.2">
      <c r="A19" s="76" t="s">
        <v>44</v>
      </c>
      <c r="B19" s="92"/>
      <c r="C19" s="92"/>
      <c r="D19" s="123"/>
      <c r="E19" s="123"/>
      <c r="F19" s="123"/>
      <c r="G19" s="86"/>
      <c r="H19" s="86"/>
      <c r="I19" s="86"/>
      <c r="J19" s="124"/>
      <c r="K19" s="124"/>
      <c r="L19" s="29"/>
      <c r="M19" s="26"/>
      <c r="N19" s="27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3" ht="15.75" customHeight="1" x14ac:dyDescent="0.2">
      <c r="A20" s="30"/>
      <c r="B20" s="30"/>
      <c r="C20" s="30"/>
      <c r="D20" s="31"/>
      <c r="E20" s="31"/>
      <c r="F20" s="30"/>
      <c r="G20" s="30"/>
      <c r="H20" s="30"/>
      <c r="I20" s="30"/>
      <c r="J20" s="30"/>
      <c r="K20" s="31"/>
      <c r="L20" s="29"/>
      <c r="M20" s="26"/>
      <c r="N20" s="27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s="59" customFormat="1" ht="15.75" customHeight="1" x14ac:dyDescent="0.25">
      <c r="A21" s="70" t="s">
        <v>291</v>
      </c>
      <c r="B21" s="71" t="s">
        <v>53</v>
      </c>
      <c r="C21" s="71" t="s">
        <v>301</v>
      </c>
      <c r="D21" s="71" t="s">
        <v>302</v>
      </c>
      <c r="E21" s="31"/>
      <c r="F21" s="31"/>
      <c r="G21" s="31"/>
      <c r="H21" s="31"/>
      <c r="I21" s="31"/>
      <c r="J21" s="31"/>
      <c r="K21" s="31"/>
      <c r="L21" s="60"/>
      <c r="M21" s="60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</row>
    <row r="22" spans="1:33" s="59" customFormat="1" ht="15.75" customHeight="1" x14ac:dyDescent="0.2">
      <c r="A22" s="55" t="s">
        <v>273</v>
      </c>
      <c r="B22" s="93"/>
      <c r="C22" s="69">
        <v>10</v>
      </c>
      <c r="D22" s="72">
        <f>B22*C22</f>
        <v>0</v>
      </c>
      <c r="E22" s="31"/>
      <c r="F22" s="31"/>
      <c r="G22" s="31"/>
      <c r="H22" s="31"/>
      <c r="I22" s="31"/>
      <c r="J22" s="31"/>
      <c r="K22" s="31"/>
      <c r="L22" s="60"/>
      <c r="M22" s="60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</row>
    <row r="23" spans="1:33" s="59" customFormat="1" ht="15.75" customHeight="1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60"/>
      <c r="M23" s="60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</row>
    <row r="24" spans="1:33" s="59" customFormat="1" ht="15.75" customHeight="1" x14ac:dyDescent="0.25">
      <c r="A24" s="70" t="s">
        <v>291</v>
      </c>
      <c r="B24" s="71" t="s">
        <v>292</v>
      </c>
      <c r="C24" s="71" t="s">
        <v>299</v>
      </c>
      <c r="D24" s="71" t="s">
        <v>298</v>
      </c>
      <c r="E24" s="80"/>
      <c r="F24" s="80"/>
      <c r="G24" s="31"/>
      <c r="H24" s="31"/>
      <c r="I24" s="31"/>
      <c r="J24" s="31"/>
      <c r="K24" s="31"/>
      <c r="L24" s="60"/>
      <c r="M24" s="60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</row>
    <row r="25" spans="1:33" s="59" customFormat="1" ht="15.75" customHeight="1" x14ac:dyDescent="0.2">
      <c r="A25" s="69" t="s">
        <v>304</v>
      </c>
      <c r="B25" s="94"/>
      <c r="C25" s="72">
        <f>SUM(K85+M85)*0.05</f>
        <v>0</v>
      </c>
      <c r="D25" s="84">
        <f>SUM(C25)*B25+C25-C25</f>
        <v>0</v>
      </c>
      <c r="E25" s="83"/>
      <c r="F25" s="81"/>
      <c r="G25" s="31"/>
      <c r="H25" s="31"/>
      <c r="I25" s="31"/>
      <c r="J25" s="31"/>
      <c r="K25" s="31"/>
      <c r="L25" s="60"/>
      <c r="M25" s="60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</row>
    <row r="26" spans="1:33" s="59" customFormat="1" ht="15.75" customHeight="1" x14ac:dyDescent="0.2">
      <c r="A26" s="69" t="s">
        <v>305</v>
      </c>
      <c r="B26" s="94"/>
      <c r="C26" s="72">
        <f>SUM(K85+M85)*0.05</f>
        <v>0</v>
      </c>
      <c r="D26" s="72">
        <f t="shared" ref="D26:D27" si="0">SUM(C26)*B26+C26-C26</f>
        <v>0</v>
      </c>
      <c r="E26" s="83"/>
      <c r="F26" s="81"/>
      <c r="G26" s="31"/>
      <c r="H26" s="31"/>
      <c r="I26" s="31"/>
      <c r="J26" s="31"/>
      <c r="K26" s="31"/>
      <c r="L26" s="60"/>
      <c r="M26" s="60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</row>
    <row r="27" spans="1:33" s="59" customFormat="1" ht="15.75" customHeight="1" x14ac:dyDescent="0.2">
      <c r="A27" s="69" t="s">
        <v>306</v>
      </c>
      <c r="B27" s="94"/>
      <c r="C27" s="72">
        <f>SUM(K85+M85)*0.05</f>
        <v>0</v>
      </c>
      <c r="D27" s="72">
        <f t="shared" si="0"/>
        <v>0</v>
      </c>
      <c r="E27" s="83"/>
      <c r="F27" s="81"/>
      <c r="G27" s="31"/>
      <c r="H27" s="31"/>
      <c r="I27" s="31"/>
      <c r="J27" s="31"/>
      <c r="K27" s="31"/>
      <c r="L27" s="60"/>
      <c r="M27" s="60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</row>
    <row r="28" spans="1:33" s="59" customFormat="1" ht="15.75" customHeight="1" x14ac:dyDescent="0.2">
      <c r="A28" s="31"/>
      <c r="B28" s="31"/>
      <c r="C28" s="31"/>
      <c r="D28" s="31"/>
      <c r="E28" s="82"/>
      <c r="F28" s="82"/>
      <c r="G28" s="31"/>
      <c r="H28" s="31"/>
      <c r="I28" s="31"/>
      <c r="J28" s="31"/>
      <c r="K28" s="31"/>
      <c r="L28" s="60"/>
      <c r="M28" s="60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</row>
    <row r="29" spans="1:33" s="59" customFormat="1" ht="15.75" customHeight="1" x14ac:dyDescent="0.2">
      <c r="A29" s="115" t="s">
        <v>323</v>
      </c>
      <c r="B29" s="115"/>
      <c r="C29" s="115"/>
      <c r="D29" s="115"/>
      <c r="E29" s="115"/>
      <c r="F29" s="106"/>
      <c r="G29" s="106"/>
      <c r="H29" s="106"/>
      <c r="I29" s="115" t="s">
        <v>324</v>
      </c>
      <c r="J29" s="115"/>
      <c r="K29" s="115"/>
      <c r="L29" s="115"/>
      <c r="M29" s="115"/>
      <c r="N29" s="115" t="s">
        <v>303</v>
      </c>
      <c r="O29" s="115"/>
      <c r="P29" s="115"/>
      <c r="Q29" s="115"/>
      <c r="R29" s="115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</row>
    <row r="30" spans="1:33" ht="15.75" customHeight="1" x14ac:dyDescent="0.2">
      <c r="A30" s="133" t="s">
        <v>45</v>
      </c>
      <c r="B30" s="133" t="s">
        <v>46</v>
      </c>
      <c r="C30" s="133" t="s">
        <v>47</v>
      </c>
      <c r="D30" s="133" t="s">
        <v>48</v>
      </c>
      <c r="E30" s="133" t="s">
        <v>49</v>
      </c>
      <c r="F30" s="133" t="s">
        <v>50</v>
      </c>
      <c r="G30" s="133" t="s">
        <v>51</v>
      </c>
      <c r="H30" s="116" t="s">
        <v>52</v>
      </c>
      <c r="I30" s="116" t="s">
        <v>312</v>
      </c>
      <c r="J30" s="116" t="s">
        <v>54</v>
      </c>
      <c r="K30" s="116" t="s">
        <v>55</v>
      </c>
      <c r="L30" s="116" t="s">
        <v>316</v>
      </c>
      <c r="M30" s="120" t="s">
        <v>56</v>
      </c>
      <c r="N30" s="116" t="s">
        <v>313</v>
      </c>
      <c r="O30" s="116" t="s">
        <v>314</v>
      </c>
      <c r="P30" s="116" t="s">
        <v>55</v>
      </c>
      <c r="Q30" s="116" t="s">
        <v>315</v>
      </c>
      <c r="R30" s="120" t="s">
        <v>56</v>
      </c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3" ht="18" customHeight="1" x14ac:dyDescent="0.2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21"/>
      <c r="N31" s="117"/>
      <c r="O31" s="117"/>
      <c r="P31" s="117"/>
      <c r="Q31" s="117"/>
      <c r="R31" s="121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3" ht="17.25" customHeight="1" x14ac:dyDescent="0.2">
      <c r="A32" s="118"/>
      <c r="B32" s="118"/>
      <c r="C32" s="118"/>
      <c r="D32" s="118"/>
      <c r="E32" s="118"/>
      <c r="F32" s="118"/>
      <c r="G32" s="118"/>
      <c r="H32" s="118"/>
      <c r="I32" s="118"/>
      <c r="J32" s="119"/>
      <c r="K32" s="119"/>
      <c r="L32" s="119"/>
      <c r="M32" s="122"/>
      <c r="N32" s="118"/>
      <c r="O32" s="119"/>
      <c r="P32" s="119"/>
      <c r="Q32" s="119"/>
      <c r="R32" s="122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ht="15.75" customHeight="1" x14ac:dyDescent="0.2">
      <c r="A33" s="33" t="s">
        <v>57</v>
      </c>
      <c r="B33" s="33" t="s">
        <v>58</v>
      </c>
      <c r="C33" s="33" t="s">
        <v>59</v>
      </c>
      <c r="D33" s="33" t="s">
        <v>60</v>
      </c>
      <c r="E33" s="34">
        <v>35</v>
      </c>
      <c r="F33" s="34" t="s">
        <v>61</v>
      </c>
      <c r="G33" s="33" t="s">
        <v>62</v>
      </c>
      <c r="H33" s="35" t="s">
        <v>40</v>
      </c>
      <c r="I33" s="88"/>
      <c r="J33" s="36">
        <f>B15</f>
        <v>0</v>
      </c>
      <c r="K33" s="36">
        <f t="shared" ref="K33:K84" si="1">J33*12*5</f>
        <v>0</v>
      </c>
      <c r="L33" s="36">
        <f>B16</f>
        <v>0</v>
      </c>
      <c r="M33" s="37">
        <f t="shared" ref="M33:M84" si="2">L33*12*5*(100%-$G$12)</f>
        <v>0</v>
      </c>
      <c r="N33" s="88"/>
      <c r="O33" s="36">
        <f>C15</f>
        <v>0</v>
      </c>
      <c r="P33" s="36">
        <f t="shared" ref="P33:P84" si="3">O33*12*5</f>
        <v>0</v>
      </c>
      <c r="Q33" s="36">
        <f>C16</f>
        <v>0</v>
      </c>
      <c r="R33" s="37">
        <f>Q33*12*5*(100%-$G$12)</f>
        <v>0</v>
      </c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ht="15.75" customHeight="1" x14ac:dyDescent="0.2">
      <c r="A34" s="33" t="s">
        <v>57</v>
      </c>
      <c r="B34" s="33" t="s">
        <v>63</v>
      </c>
      <c r="C34" s="33" t="s">
        <v>64</v>
      </c>
      <c r="D34" s="33" t="s">
        <v>65</v>
      </c>
      <c r="E34" s="34">
        <v>2</v>
      </c>
      <c r="F34" s="34" t="s">
        <v>66</v>
      </c>
      <c r="G34" s="33" t="s">
        <v>67</v>
      </c>
      <c r="H34" s="35" t="s">
        <v>68</v>
      </c>
      <c r="I34" s="89"/>
      <c r="J34" s="36">
        <f>B16</f>
        <v>0</v>
      </c>
      <c r="K34" s="36">
        <f t="shared" si="1"/>
        <v>0</v>
      </c>
      <c r="L34" s="36">
        <f>B17</f>
        <v>0</v>
      </c>
      <c r="M34" s="37">
        <f t="shared" si="2"/>
        <v>0</v>
      </c>
      <c r="N34" s="89"/>
      <c r="O34" s="36">
        <f>C16</f>
        <v>0</v>
      </c>
      <c r="P34" s="36">
        <f t="shared" si="3"/>
        <v>0</v>
      </c>
      <c r="Q34" s="36">
        <f>C17</f>
        <v>0</v>
      </c>
      <c r="R34" s="37">
        <f t="shared" ref="R34:R84" si="4">Q34*12*5*(100%-$G$12)</f>
        <v>0</v>
      </c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ht="15.75" customHeight="1" x14ac:dyDescent="0.2">
      <c r="A35" s="33" t="s">
        <v>57</v>
      </c>
      <c r="B35" s="33" t="s">
        <v>69</v>
      </c>
      <c r="C35" s="38" t="s">
        <v>70</v>
      </c>
      <c r="D35" s="33" t="s">
        <v>71</v>
      </c>
      <c r="E35" s="34">
        <v>25</v>
      </c>
      <c r="F35" s="34" t="s">
        <v>72</v>
      </c>
      <c r="G35" s="33" t="s">
        <v>73</v>
      </c>
      <c r="H35" s="35" t="s">
        <v>40</v>
      </c>
      <c r="I35" s="89"/>
      <c r="J35" s="36">
        <f>B15</f>
        <v>0</v>
      </c>
      <c r="K35" s="36">
        <f t="shared" si="1"/>
        <v>0</v>
      </c>
      <c r="L35" s="36">
        <f>B16</f>
        <v>0</v>
      </c>
      <c r="M35" s="37">
        <f t="shared" si="2"/>
        <v>0</v>
      </c>
      <c r="N35" s="89"/>
      <c r="O35" s="36">
        <f>C15</f>
        <v>0</v>
      </c>
      <c r="P35" s="36">
        <f t="shared" si="3"/>
        <v>0</v>
      </c>
      <c r="Q35" s="36">
        <f>C16</f>
        <v>0</v>
      </c>
      <c r="R35" s="37">
        <f t="shared" si="4"/>
        <v>0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ht="15.75" customHeight="1" x14ac:dyDescent="0.2">
      <c r="A36" s="33" t="s">
        <v>74</v>
      </c>
      <c r="B36" s="33" t="s">
        <v>75</v>
      </c>
      <c r="C36" s="33" t="s">
        <v>76</v>
      </c>
      <c r="D36" s="33" t="s">
        <v>77</v>
      </c>
      <c r="E36" s="34">
        <v>157</v>
      </c>
      <c r="F36" s="34" t="s">
        <v>78</v>
      </c>
      <c r="G36" s="33" t="s">
        <v>79</v>
      </c>
      <c r="H36" s="35" t="s">
        <v>40</v>
      </c>
      <c r="I36" s="89"/>
      <c r="J36" s="36">
        <f>B15</f>
        <v>0</v>
      </c>
      <c r="K36" s="36">
        <f t="shared" si="1"/>
        <v>0</v>
      </c>
      <c r="L36" s="36">
        <f>B16</f>
        <v>0</v>
      </c>
      <c r="M36" s="37">
        <f t="shared" si="2"/>
        <v>0</v>
      </c>
      <c r="N36" s="89"/>
      <c r="O36" s="36">
        <f>C15</f>
        <v>0</v>
      </c>
      <c r="P36" s="36">
        <f t="shared" si="3"/>
        <v>0</v>
      </c>
      <c r="Q36" s="36">
        <f>C16</f>
        <v>0</v>
      </c>
      <c r="R36" s="37">
        <f t="shared" si="4"/>
        <v>0</v>
      </c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ht="15.75" customHeight="1" x14ac:dyDescent="0.2">
      <c r="A37" s="33" t="s">
        <v>74</v>
      </c>
      <c r="B37" s="33" t="s">
        <v>80</v>
      </c>
      <c r="C37" s="33" t="s">
        <v>81</v>
      </c>
      <c r="D37" s="33" t="s">
        <v>82</v>
      </c>
      <c r="E37" s="34">
        <v>56</v>
      </c>
      <c r="F37" s="34" t="s">
        <v>83</v>
      </c>
      <c r="G37" s="33" t="s">
        <v>79</v>
      </c>
      <c r="H37" s="35" t="s">
        <v>37</v>
      </c>
      <c r="I37" s="88"/>
      <c r="J37" s="36">
        <f>B12</f>
        <v>0</v>
      </c>
      <c r="K37" s="36">
        <f t="shared" si="1"/>
        <v>0</v>
      </c>
      <c r="L37" s="36">
        <f>B13</f>
        <v>0</v>
      </c>
      <c r="M37" s="37">
        <f t="shared" si="2"/>
        <v>0</v>
      </c>
      <c r="N37" s="88"/>
      <c r="O37" s="36">
        <f>C12</f>
        <v>0</v>
      </c>
      <c r="P37" s="36">
        <f t="shared" si="3"/>
        <v>0</v>
      </c>
      <c r="Q37" s="36">
        <f>C13</f>
        <v>0</v>
      </c>
      <c r="R37" s="37">
        <f t="shared" si="4"/>
        <v>0</v>
      </c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ht="15.75" customHeight="1" x14ac:dyDescent="0.2">
      <c r="A38" s="33" t="s">
        <v>74</v>
      </c>
      <c r="B38" s="33" t="s">
        <v>84</v>
      </c>
      <c r="C38" s="33" t="s">
        <v>76</v>
      </c>
      <c r="D38" s="33" t="s">
        <v>85</v>
      </c>
      <c r="E38" s="34">
        <v>2</v>
      </c>
      <c r="F38" s="34" t="s">
        <v>86</v>
      </c>
      <c r="G38" s="33" t="s">
        <v>87</v>
      </c>
      <c r="H38" s="35" t="s">
        <v>37</v>
      </c>
      <c r="I38" s="89"/>
      <c r="J38" s="36">
        <f>B12</f>
        <v>0</v>
      </c>
      <c r="K38" s="36">
        <f t="shared" si="1"/>
        <v>0</v>
      </c>
      <c r="L38" s="36">
        <f>B13</f>
        <v>0</v>
      </c>
      <c r="M38" s="37">
        <f t="shared" si="2"/>
        <v>0</v>
      </c>
      <c r="N38" s="89"/>
      <c r="O38" s="36">
        <f>C12</f>
        <v>0</v>
      </c>
      <c r="P38" s="36">
        <f t="shared" si="3"/>
        <v>0</v>
      </c>
      <c r="Q38" s="36">
        <f>C13</f>
        <v>0</v>
      </c>
      <c r="R38" s="37">
        <f t="shared" si="4"/>
        <v>0</v>
      </c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ht="15.75" customHeight="1" x14ac:dyDescent="0.2">
      <c r="A39" s="33" t="s">
        <v>74</v>
      </c>
      <c r="B39" s="33" t="s">
        <v>88</v>
      </c>
      <c r="C39" s="33" t="s">
        <v>89</v>
      </c>
      <c r="D39" s="33" t="s">
        <v>90</v>
      </c>
      <c r="E39" s="34">
        <v>2</v>
      </c>
      <c r="F39" s="34" t="s">
        <v>91</v>
      </c>
      <c r="G39" s="33" t="s">
        <v>92</v>
      </c>
      <c r="H39" s="35" t="s">
        <v>37</v>
      </c>
      <c r="I39" s="89"/>
      <c r="J39" s="36">
        <f>B12</f>
        <v>0</v>
      </c>
      <c r="K39" s="36">
        <f t="shared" si="1"/>
        <v>0</v>
      </c>
      <c r="L39" s="36">
        <f>B13</f>
        <v>0</v>
      </c>
      <c r="M39" s="37">
        <f t="shared" si="2"/>
        <v>0</v>
      </c>
      <c r="N39" s="89"/>
      <c r="O39" s="36">
        <f>C12</f>
        <v>0</v>
      </c>
      <c r="P39" s="36">
        <f t="shared" si="3"/>
        <v>0</v>
      </c>
      <c r="Q39" s="36">
        <f>C13</f>
        <v>0</v>
      </c>
      <c r="R39" s="37">
        <f t="shared" si="4"/>
        <v>0</v>
      </c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ht="15.75" customHeight="1" x14ac:dyDescent="0.2">
      <c r="A40" s="33" t="s">
        <v>74</v>
      </c>
      <c r="B40" s="33" t="s">
        <v>93</v>
      </c>
      <c r="C40" s="33" t="s">
        <v>94</v>
      </c>
      <c r="D40" s="33" t="s">
        <v>95</v>
      </c>
      <c r="E40" s="34">
        <v>29</v>
      </c>
      <c r="F40" s="34" t="s">
        <v>96</v>
      </c>
      <c r="G40" s="33" t="s">
        <v>92</v>
      </c>
      <c r="H40" s="35" t="s">
        <v>37</v>
      </c>
      <c r="I40" s="89"/>
      <c r="J40" s="36">
        <f>B12</f>
        <v>0</v>
      </c>
      <c r="K40" s="36">
        <f t="shared" si="1"/>
        <v>0</v>
      </c>
      <c r="L40" s="36">
        <f>B13</f>
        <v>0</v>
      </c>
      <c r="M40" s="37">
        <f t="shared" si="2"/>
        <v>0</v>
      </c>
      <c r="N40" s="89"/>
      <c r="O40" s="36">
        <f>C12</f>
        <v>0</v>
      </c>
      <c r="P40" s="36">
        <f t="shared" si="3"/>
        <v>0</v>
      </c>
      <c r="Q40" s="36">
        <f>C13</f>
        <v>0</v>
      </c>
      <c r="R40" s="37">
        <f t="shared" si="4"/>
        <v>0</v>
      </c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ht="15.75" customHeight="1" x14ac:dyDescent="0.2">
      <c r="A41" s="33" t="s">
        <v>74</v>
      </c>
      <c r="B41" s="33" t="s">
        <v>97</v>
      </c>
      <c r="C41" s="33" t="s">
        <v>98</v>
      </c>
      <c r="D41" s="33" t="s">
        <v>99</v>
      </c>
      <c r="E41" s="34">
        <v>17</v>
      </c>
      <c r="F41" s="34" t="s">
        <v>100</v>
      </c>
      <c r="G41" s="33" t="s">
        <v>101</v>
      </c>
      <c r="H41" s="35" t="s">
        <v>37</v>
      </c>
      <c r="I41" s="89"/>
      <c r="J41" s="36">
        <f>B12</f>
        <v>0</v>
      </c>
      <c r="K41" s="36">
        <f t="shared" si="1"/>
        <v>0</v>
      </c>
      <c r="L41" s="36">
        <f>B13</f>
        <v>0</v>
      </c>
      <c r="M41" s="37">
        <f t="shared" si="2"/>
        <v>0</v>
      </c>
      <c r="N41" s="89"/>
      <c r="O41" s="36">
        <f>C12</f>
        <v>0</v>
      </c>
      <c r="P41" s="36">
        <f t="shared" si="3"/>
        <v>0</v>
      </c>
      <c r="Q41" s="36">
        <f>C13</f>
        <v>0</v>
      </c>
      <c r="R41" s="37">
        <f t="shared" si="4"/>
        <v>0</v>
      </c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1:31" ht="15.75" customHeight="1" x14ac:dyDescent="0.2">
      <c r="A42" s="33" t="s">
        <v>74</v>
      </c>
      <c r="B42" s="33" t="s">
        <v>102</v>
      </c>
      <c r="C42" s="33" t="s">
        <v>103</v>
      </c>
      <c r="D42" s="33" t="s">
        <v>104</v>
      </c>
      <c r="E42" s="34">
        <v>12</v>
      </c>
      <c r="F42" s="34" t="s">
        <v>105</v>
      </c>
      <c r="G42" s="33" t="s">
        <v>79</v>
      </c>
      <c r="H42" s="35" t="s">
        <v>37</v>
      </c>
      <c r="I42" s="89"/>
      <c r="J42" s="36">
        <f>B12</f>
        <v>0</v>
      </c>
      <c r="K42" s="36">
        <f t="shared" si="1"/>
        <v>0</v>
      </c>
      <c r="L42" s="36">
        <f>B13</f>
        <v>0</v>
      </c>
      <c r="M42" s="37">
        <f t="shared" si="2"/>
        <v>0</v>
      </c>
      <c r="N42" s="89"/>
      <c r="O42" s="36">
        <f>C12</f>
        <v>0</v>
      </c>
      <c r="P42" s="36">
        <f t="shared" si="3"/>
        <v>0</v>
      </c>
      <c r="Q42" s="36">
        <f>C13</f>
        <v>0</v>
      </c>
      <c r="R42" s="37">
        <f t="shared" si="4"/>
        <v>0</v>
      </c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pans="1:31" ht="15.75" customHeight="1" x14ac:dyDescent="0.2">
      <c r="A43" s="33" t="s">
        <v>74</v>
      </c>
      <c r="B43" s="33" t="s">
        <v>106</v>
      </c>
      <c r="C43" s="33" t="s">
        <v>107</v>
      </c>
      <c r="D43" s="33" t="s">
        <v>108</v>
      </c>
      <c r="E43" s="34">
        <v>70</v>
      </c>
      <c r="F43" s="34" t="s">
        <v>109</v>
      </c>
      <c r="G43" s="33" t="s">
        <v>110</v>
      </c>
      <c r="H43" s="35" t="s">
        <v>37</v>
      </c>
      <c r="I43" s="89"/>
      <c r="J43" s="36">
        <f>B12</f>
        <v>0</v>
      </c>
      <c r="K43" s="36">
        <f t="shared" si="1"/>
        <v>0</v>
      </c>
      <c r="L43" s="36">
        <f>B13</f>
        <v>0</v>
      </c>
      <c r="M43" s="37">
        <f t="shared" si="2"/>
        <v>0</v>
      </c>
      <c r="N43" s="89"/>
      <c r="O43" s="36">
        <f>C12</f>
        <v>0</v>
      </c>
      <c r="P43" s="36">
        <f t="shared" si="3"/>
        <v>0</v>
      </c>
      <c r="Q43" s="36">
        <f>C13</f>
        <v>0</v>
      </c>
      <c r="R43" s="37">
        <f t="shared" si="4"/>
        <v>0</v>
      </c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pans="1:31" ht="15.75" customHeight="1" x14ac:dyDescent="0.2">
      <c r="A44" s="33" t="s">
        <v>74</v>
      </c>
      <c r="B44" s="33" t="s">
        <v>111</v>
      </c>
      <c r="C44" s="33" t="s">
        <v>112</v>
      </c>
      <c r="D44" s="33" t="s">
        <v>113</v>
      </c>
      <c r="E44" s="34" t="s">
        <v>114</v>
      </c>
      <c r="F44" s="34" t="s">
        <v>115</v>
      </c>
      <c r="G44" s="33" t="s">
        <v>116</v>
      </c>
      <c r="H44" s="35" t="s">
        <v>37</v>
      </c>
      <c r="I44" s="89"/>
      <c r="J44" s="36">
        <f>B12</f>
        <v>0</v>
      </c>
      <c r="K44" s="36">
        <f t="shared" si="1"/>
        <v>0</v>
      </c>
      <c r="L44" s="36">
        <f>B13</f>
        <v>0</v>
      </c>
      <c r="M44" s="37">
        <f t="shared" si="2"/>
        <v>0</v>
      </c>
      <c r="N44" s="89"/>
      <c r="O44" s="36">
        <f>C12</f>
        <v>0</v>
      </c>
      <c r="P44" s="36">
        <f t="shared" si="3"/>
        <v>0</v>
      </c>
      <c r="Q44" s="36">
        <f>C13</f>
        <v>0</v>
      </c>
      <c r="R44" s="37">
        <f t="shared" si="4"/>
        <v>0</v>
      </c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1:31" ht="15.75" customHeight="1" x14ac:dyDescent="0.2">
      <c r="A45" s="33" t="s">
        <v>74</v>
      </c>
      <c r="B45" s="33" t="s">
        <v>117</v>
      </c>
      <c r="C45" s="33" t="s">
        <v>118</v>
      </c>
      <c r="D45" s="33" t="s">
        <v>119</v>
      </c>
      <c r="E45" s="34">
        <v>29</v>
      </c>
      <c r="F45" s="34" t="s">
        <v>120</v>
      </c>
      <c r="G45" s="33" t="s">
        <v>92</v>
      </c>
      <c r="H45" s="35" t="s">
        <v>37</v>
      </c>
      <c r="I45" s="89"/>
      <c r="J45" s="36">
        <f>B12</f>
        <v>0</v>
      </c>
      <c r="K45" s="36">
        <f t="shared" si="1"/>
        <v>0</v>
      </c>
      <c r="L45" s="36">
        <f>B13</f>
        <v>0</v>
      </c>
      <c r="M45" s="37">
        <f t="shared" si="2"/>
        <v>0</v>
      </c>
      <c r="N45" s="89"/>
      <c r="O45" s="36">
        <f>C12</f>
        <v>0</v>
      </c>
      <c r="P45" s="36">
        <f t="shared" si="3"/>
        <v>0</v>
      </c>
      <c r="Q45" s="36">
        <f>C13</f>
        <v>0</v>
      </c>
      <c r="R45" s="37">
        <f t="shared" si="4"/>
        <v>0</v>
      </c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1:31" ht="15.75" customHeight="1" x14ac:dyDescent="0.2">
      <c r="A46" s="33" t="s">
        <v>74</v>
      </c>
      <c r="B46" s="33" t="s">
        <v>121</v>
      </c>
      <c r="C46" s="33" t="s">
        <v>122</v>
      </c>
      <c r="D46" s="33" t="s">
        <v>123</v>
      </c>
      <c r="E46" s="34">
        <v>27</v>
      </c>
      <c r="F46" s="34" t="s">
        <v>124</v>
      </c>
      <c r="G46" s="33" t="s">
        <v>125</v>
      </c>
      <c r="H46" s="35" t="s">
        <v>40</v>
      </c>
      <c r="I46" s="89"/>
      <c r="J46" s="36">
        <f>B15</f>
        <v>0</v>
      </c>
      <c r="K46" s="36">
        <f t="shared" si="1"/>
        <v>0</v>
      </c>
      <c r="L46" s="36">
        <f>B16</f>
        <v>0</v>
      </c>
      <c r="M46" s="37">
        <f t="shared" si="2"/>
        <v>0</v>
      </c>
      <c r="N46" s="89"/>
      <c r="O46" s="36">
        <f>C15</f>
        <v>0</v>
      </c>
      <c r="P46" s="36">
        <f t="shared" si="3"/>
        <v>0</v>
      </c>
      <c r="Q46" s="36">
        <f>C16</f>
        <v>0</v>
      </c>
      <c r="R46" s="37">
        <f t="shared" si="4"/>
        <v>0</v>
      </c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 spans="1:31" ht="15.75" customHeight="1" x14ac:dyDescent="0.2">
      <c r="A47" s="33" t="s">
        <v>74</v>
      </c>
      <c r="B47" s="33" t="s">
        <v>126</v>
      </c>
      <c r="C47" s="33" t="s">
        <v>127</v>
      </c>
      <c r="D47" s="33" t="s">
        <v>128</v>
      </c>
      <c r="E47" s="34">
        <v>4</v>
      </c>
      <c r="F47" s="34" t="s">
        <v>129</v>
      </c>
      <c r="G47" s="33" t="s">
        <v>101</v>
      </c>
      <c r="H47" s="35" t="s">
        <v>37</v>
      </c>
      <c r="I47" s="89"/>
      <c r="J47" s="36">
        <f>B12</f>
        <v>0</v>
      </c>
      <c r="K47" s="36">
        <f t="shared" si="1"/>
        <v>0</v>
      </c>
      <c r="L47" s="36">
        <f>B13</f>
        <v>0</v>
      </c>
      <c r="M47" s="37">
        <f t="shared" si="2"/>
        <v>0</v>
      </c>
      <c r="N47" s="89"/>
      <c r="O47" s="36">
        <f>C12</f>
        <v>0</v>
      </c>
      <c r="P47" s="36">
        <f t="shared" si="3"/>
        <v>0</v>
      </c>
      <c r="Q47" s="36">
        <f>C13</f>
        <v>0</v>
      </c>
      <c r="R47" s="37">
        <f t="shared" si="4"/>
        <v>0</v>
      </c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</row>
    <row r="48" spans="1:31" ht="15.75" customHeight="1" x14ac:dyDescent="0.2">
      <c r="A48" s="33" t="s">
        <v>74</v>
      </c>
      <c r="B48" s="33" t="s">
        <v>130</v>
      </c>
      <c r="C48" s="33" t="s">
        <v>131</v>
      </c>
      <c r="D48" s="33" t="s">
        <v>132</v>
      </c>
      <c r="E48" s="34">
        <v>2</v>
      </c>
      <c r="F48" s="34" t="s">
        <v>133</v>
      </c>
      <c r="G48" s="33" t="s">
        <v>116</v>
      </c>
      <c r="H48" s="35" t="s">
        <v>37</v>
      </c>
      <c r="I48" s="89"/>
      <c r="J48" s="36">
        <f>B12</f>
        <v>0</v>
      </c>
      <c r="K48" s="36">
        <f t="shared" si="1"/>
        <v>0</v>
      </c>
      <c r="L48" s="36">
        <f>B13</f>
        <v>0</v>
      </c>
      <c r="M48" s="37">
        <f t="shared" si="2"/>
        <v>0</v>
      </c>
      <c r="N48" s="89"/>
      <c r="O48" s="36">
        <f>C12</f>
        <v>0</v>
      </c>
      <c r="P48" s="36">
        <f t="shared" si="3"/>
        <v>0</v>
      </c>
      <c r="Q48" s="36">
        <f>C13</f>
        <v>0</v>
      </c>
      <c r="R48" s="37">
        <f t="shared" si="4"/>
        <v>0</v>
      </c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1:31" ht="15.75" customHeight="1" x14ac:dyDescent="0.2">
      <c r="A49" s="33" t="s">
        <v>74</v>
      </c>
      <c r="B49" s="33" t="s">
        <v>134</v>
      </c>
      <c r="C49" s="33" t="s">
        <v>135</v>
      </c>
      <c r="D49" s="33" t="s">
        <v>136</v>
      </c>
      <c r="E49" s="34">
        <v>5</v>
      </c>
      <c r="F49" s="34" t="s">
        <v>137</v>
      </c>
      <c r="G49" s="33" t="s">
        <v>138</v>
      </c>
      <c r="H49" s="35" t="s">
        <v>37</v>
      </c>
      <c r="I49" s="89"/>
      <c r="J49" s="36">
        <f>B12</f>
        <v>0</v>
      </c>
      <c r="K49" s="36">
        <f t="shared" si="1"/>
        <v>0</v>
      </c>
      <c r="L49" s="36">
        <f>B13</f>
        <v>0</v>
      </c>
      <c r="M49" s="37">
        <f t="shared" si="2"/>
        <v>0</v>
      </c>
      <c r="N49" s="89"/>
      <c r="O49" s="36">
        <f>C12</f>
        <v>0</v>
      </c>
      <c r="P49" s="36">
        <f t="shared" si="3"/>
        <v>0</v>
      </c>
      <c r="Q49" s="36">
        <f>C13</f>
        <v>0</v>
      </c>
      <c r="R49" s="37">
        <f t="shared" si="4"/>
        <v>0</v>
      </c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1:31" ht="15.75" customHeight="1" x14ac:dyDescent="0.2">
      <c r="A50" s="33" t="s">
        <v>74</v>
      </c>
      <c r="B50" s="33" t="s">
        <v>139</v>
      </c>
      <c r="C50" s="33" t="s">
        <v>140</v>
      </c>
      <c r="D50" s="33" t="s">
        <v>141</v>
      </c>
      <c r="E50" s="34">
        <v>26</v>
      </c>
      <c r="F50" s="34" t="s">
        <v>142</v>
      </c>
      <c r="G50" s="33" t="s">
        <v>138</v>
      </c>
      <c r="H50" s="35" t="s">
        <v>37</v>
      </c>
      <c r="I50" s="89"/>
      <c r="J50" s="36">
        <f>B12</f>
        <v>0</v>
      </c>
      <c r="K50" s="36">
        <f t="shared" si="1"/>
        <v>0</v>
      </c>
      <c r="L50" s="36">
        <f>B13</f>
        <v>0</v>
      </c>
      <c r="M50" s="37">
        <f t="shared" si="2"/>
        <v>0</v>
      </c>
      <c r="N50" s="89"/>
      <c r="O50" s="36">
        <f>C12</f>
        <v>0</v>
      </c>
      <c r="P50" s="36">
        <f t="shared" si="3"/>
        <v>0</v>
      </c>
      <c r="Q50" s="36">
        <f>C13</f>
        <v>0</v>
      </c>
      <c r="R50" s="37">
        <f t="shared" si="4"/>
        <v>0</v>
      </c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75" customHeight="1" x14ac:dyDescent="0.2">
      <c r="A51" s="33" t="s">
        <v>74</v>
      </c>
      <c r="B51" s="33" t="s">
        <v>143</v>
      </c>
      <c r="C51" s="33" t="s">
        <v>144</v>
      </c>
      <c r="D51" s="33" t="s">
        <v>145</v>
      </c>
      <c r="E51" s="34">
        <v>3</v>
      </c>
      <c r="F51" s="34" t="s">
        <v>297</v>
      </c>
      <c r="G51" s="33" t="s">
        <v>125</v>
      </c>
      <c r="H51" s="35" t="s">
        <v>37</v>
      </c>
      <c r="I51" s="89"/>
      <c r="J51" s="36">
        <f>B12</f>
        <v>0</v>
      </c>
      <c r="K51" s="36">
        <f t="shared" si="1"/>
        <v>0</v>
      </c>
      <c r="L51" s="36">
        <f>B13</f>
        <v>0</v>
      </c>
      <c r="M51" s="37">
        <f t="shared" si="2"/>
        <v>0</v>
      </c>
      <c r="N51" s="89"/>
      <c r="O51" s="36">
        <f>C12</f>
        <v>0</v>
      </c>
      <c r="P51" s="36">
        <f t="shared" si="3"/>
        <v>0</v>
      </c>
      <c r="Q51" s="36">
        <f>C13</f>
        <v>0</v>
      </c>
      <c r="R51" s="37">
        <f t="shared" si="4"/>
        <v>0</v>
      </c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75" customHeight="1" x14ac:dyDescent="0.2">
      <c r="A52" s="33" t="s">
        <v>74</v>
      </c>
      <c r="B52" s="33" t="s">
        <v>146</v>
      </c>
      <c r="C52" s="33" t="s">
        <v>147</v>
      </c>
      <c r="D52" s="33" t="s">
        <v>148</v>
      </c>
      <c r="E52" s="34">
        <v>3</v>
      </c>
      <c r="F52" s="34" t="s">
        <v>149</v>
      </c>
      <c r="G52" s="33" t="s">
        <v>87</v>
      </c>
      <c r="H52" s="35" t="s">
        <v>37</v>
      </c>
      <c r="I52" s="89"/>
      <c r="J52" s="36">
        <f>B12</f>
        <v>0</v>
      </c>
      <c r="K52" s="36">
        <f t="shared" si="1"/>
        <v>0</v>
      </c>
      <c r="L52" s="36">
        <f>B13</f>
        <v>0</v>
      </c>
      <c r="M52" s="37">
        <f t="shared" si="2"/>
        <v>0</v>
      </c>
      <c r="N52" s="89"/>
      <c r="O52" s="36">
        <f>C12</f>
        <v>0</v>
      </c>
      <c r="P52" s="36">
        <f t="shared" si="3"/>
        <v>0</v>
      </c>
      <c r="Q52" s="36">
        <f>C13</f>
        <v>0</v>
      </c>
      <c r="R52" s="37">
        <f t="shared" si="4"/>
        <v>0</v>
      </c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customHeight="1" x14ac:dyDescent="0.2">
      <c r="A53" s="33" t="s">
        <v>74</v>
      </c>
      <c r="B53" s="33" t="s">
        <v>150</v>
      </c>
      <c r="C53" s="33" t="s">
        <v>151</v>
      </c>
      <c r="D53" s="33" t="s">
        <v>152</v>
      </c>
      <c r="E53" s="34">
        <v>8</v>
      </c>
      <c r="F53" s="34" t="s">
        <v>296</v>
      </c>
      <c r="G53" s="33" t="s">
        <v>153</v>
      </c>
      <c r="H53" s="35" t="s">
        <v>37</v>
      </c>
      <c r="I53" s="89"/>
      <c r="J53" s="36">
        <f>B12</f>
        <v>0</v>
      </c>
      <c r="K53" s="36">
        <f t="shared" si="1"/>
        <v>0</v>
      </c>
      <c r="L53" s="36">
        <f>B13</f>
        <v>0</v>
      </c>
      <c r="M53" s="37">
        <f t="shared" si="2"/>
        <v>0</v>
      </c>
      <c r="N53" s="89"/>
      <c r="O53" s="36">
        <f>C12</f>
        <v>0</v>
      </c>
      <c r="P53" s="36">
        <f t="shared" si="3"/>
        <v>0</v>
      </c>
      <c r="Q53" s="36">
        <f>C13</f>
        <v>0</v>
      </c>
      <c r="R53" s="37">
        <f t="shared" si="4"/>
        <v>0</v>
      </c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customHeight="1" x14ac:dyDescent="0.2">
      <c r="A54" s="33" t="s">
        <v>74</v>
      </c>
      <c r="B54" s="33" t="s">
        <v>154</v>
      </c>
      <c r="C54" s="33" t="s">
        <v>155</v>
      </c>
      <c r="D54" s="33" t="s">
        <v>156</v>
      </c>
      <c r="E54" s="34">
        <v>1</v>
      </c>
      <c r="F54" s="34" t="s">
        <v>157</v>
      </c>
      <c r="G54" s="33" t="s">
        <v>125</v>
      </c>
      <c r="H54" s="35" t="s">
        <v>37</v>
      </c>
      <c r="I54" s="89"/>
      <c r="J54" s="36">
        <f>B12</f>
        <v>0</v>
      </c>
      <c r="K54" s="36">
        <f t="shared" si="1"/>
        <v>0</v>
      </c>
      <c r="L54" s="36">
        <f>B13</f>
        <v>0</v>
      </c>
      <c r="M54" s="37">
        <f t="shared" si="2"/>
        <v>0</v>
      </c>
      <c r="N54" s="89"/>
      <c r="O54" s="36">
        <f>C12</f>
        <v>0</v>
      </c>
      <c r="P54" s="36">
        <f t="shared" si="3"/>
        <v>0</v>
      </c>
      <c r="Q54" s="36">
        <f>C13</f>
        <v>0</v>
      </c>
      <c r="R54" s="37">
        <f t="shared" si="4"/>
        <v>0</v>
      </c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customHeight="1" x14ac:dyDescent="0.2">
      <c r="A55" s="33" t="s">
        <v>74</v>
      </c>
      <c r="B55" s="33" t="s">
        <v>158</v>
      </c>
      <c r="C55" s="33" t="s">
        <v>159</v>
      </c>
      <c r="D55" s="33" t="s">
        <v>160</v>
      </c>
      <c r="E55" s="34">
        <v>83</v>
      </c>
      <c r="F55" s="34" t="s">
        <v>161</v>
      </c>
      <c r="G55" s="33" t="s">
        <v>116</v>
      </c>
      <c r="H55" s="35" t="s">
        <v>37</v>
      </c>
      <c r="I55" s="89"/>
      <c r="J55" s="36">
        <f>B12</f>
        <v>0</v>
      </c>
      <c r="K55" s="36">
        <f t="shared" si="1"/>
        <v>0</v>
      </c>
      <c r="L55" s="36">
        <f>B13</f>
        <v>0</v>
      </c>
      <c r="M55" s="37">
        <f t="shared" si="2"/>
        <v>0</v>
      </c>
      <c r="N55" s="89"/>
      <c r="O55" s="36">
        <f>C12</f>
        <v>0</v>
      </c>
      <c r="P55" s="36">
        <f t="shared" si="3"/>
        <v>0</v>
      </c>
      <c r="Q55" s="36">
        <f>C13</f>
        <v>0</v>
      </c>
      <c r="R55" s="37">
        <f t="shared" si="4"/>
        <v>0</v>
      </c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customHeight="1" x14ac:dyDescent="0.2">
      <c r="A56" s="33" t="s">
        <v>74</v>
      </c>
      <c r="B56" s="33" t="s">
        <v>162</v>
      </c>
      <c r="C56" s="33" t="s">
        <v>163</v>
      </c>
      <c r="D56" s="33" t="s">
        <v>164</v>
      </c>
      <c r="E56" s="34" t="s">
        <v>295</v>
      </c>
      <c r="F56" s="34" t="s">
        <v>165</v>
      </c>
      <c r="G56" s="33" t="s">
        <v>138</v>
      </c>
      <c r="H56" s="35" t="s">
        <v>37</v>
      </c>
      <c r="I56" s="89"/>
      <c r="J56" s="36">
        <f>B12</f>
        <v>0</v>
      </c>
      <c r="K56" s="36">
        <f t="shared" si="1"/>
        <v>0</v>
      </c>
      <c r="L56" s="36">
        <f>B13</f>
        <v>0</v>
      </c>
      <c r="M56" s="37">
        <f t="shared" si="2"/>
        <v>0</v>
      </c>
      <c r="N56" s="89"/>
      <c r="O56" s="36">
        <f>C12</f>
        <v>0</v>
      </c>
      <c r="P56" s="36">
        <f t="shared" si="3"/>
        <v>0</v>
      </c>
      <c r="Q56" s="36">
        <f>C13</f>
        <v>0</v>
      </c>
      <c r="R56" s="37">
        <f t="shared" si="4"/>
        <v>0</v>
      </c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customHeight="1" x14ac:dyDescent="0.2">
      <c r="A57" s="33" t="s">
        <v>166</v>
      </c>
      <c r="B57" s="33" t="s">
        <v>167</v>
      </c>
      <c r="C57" s="33" t="s">
        <v>168</v>
      </c>
      <c r="D57" s="33" t="s">
        <v>169</v>
      </c>
      <c r="E57" s="34">
        <v>1</v>
      </c>
      <c r="F57" s="34" t="s">
        <v>170</v>
      </c>
      <c r="G57" s="33" t="s">
        <v>79</v>
      </c>
      <c r="H57" s="35" t="s">
        <v>37</v>
      </c>
      <c r="I57" s="89"/>
      <c r="J57" s="36">
        <f>B12</f>
        <v>0</v>
      </c>
      <c r="K57" s="36">
        <f t="shared" si="1"/>
        <v>0</v>
      </c>
      <c r="L57" s="36">
        <f>B13</f>
        <v>0</v>
      </c>
      <c r="M57" s="37">
        <f t="shared" si="2"/>
        <v>0</v>
      </c>
      <c r="N57" s="89"/>
      <c r="O57" s="36">
        <f>C12</f>
        <v>0</v>
      </c>
      <c r="P57" s="36">
        <f t="shared" si="3"/>
        <v>0</v>
      </c>
      <c r="Q57" s="36">
        <f>C13</f>
        <v>0</v>
      </c>
      <c r="R57" s="37">
        <f t="shared" si="4"/>
        <v>0</v>
      </c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customHeight="1" x14ac:dyDescent="0.2">
      <c r="A58" s="33" t="s">
        <v>166</v>
      </c>
      <c r="B58" s="33" t="s">
        <v>171</v>
      </c>
      <c r="C58" s="33" t="s">
        <v>172</v>
      </c>
      <c r="D58" s="33" t="s">
        <v>173</v>
      </c>
      <c r="E58" s="34">
        <v>9</v>
      </c>
      <c r="F58" s="34" t="s">
        <v>174</v>
      </c>
      <c r="G58" s="33" t="s">
        <v>79</v>
      </c>
      <c r="H58" s="35" t="s">
        <v>37</v>
      </c>
      <c r="I58" s="89"/>
      <c r="J58" s="36">
        <f>B12</f>
        <v>0</v>
      </c>
      <c r="K58" s="36">
        <f t="shared" si="1"/>
        <v>0</v>
      </c>
      <c r="L58" s="36">
        <f>B13</f>
        <v>0</v>
      </c>
      <c r="M58" s="37">
        <f t="shared" si="2"/>
        <v>0</v>
      </c>
      <c r="N58" s="89"/>
      <c r="O58" s="36">
        <f>C12</f>
        <v>0</v>
      </c>
      <c r="P58" s="36">
        <f t="shared" si="3"/>
        <v>0</v>
      </c>
      <c r="Q58" s="36">
        <f>C13</f>
        <v>0</v>
      </c>
      <c r="R58" s="37">
        <f t="shared" si="4"/>
        <v>0</v>
      </c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customHeight="1" x14ac:dyDescent="0.2">
      <c r="A59" s="33" t="s">
        <v>166</v>
      </c>
      <c r="B59" s="33" t="s">
        <v>175</v>
      </c>
      <c r="C59" s="33" t="s">
        <v>176</v>
      </c>
      <c r="D59" s="33" t="s">
        <v>177</v>
      </c>
      <c r="E59" s="34">
        <v>91</v>
      </c>
      <c r="F59" s="34" t="s">
        <v>178</v>
      </c>
      <c r="G59" s="33" t="s">
        <v>79</v>
      </c>
      <c r="H59" s="35" t="s">
        <v>40</v>
      </c>
      <c r="I59" s="89"/>
      <c r="J59" s="36">
        <f>B15</f>
        <v>0</v>
      </c>
      <c r="K59" s="36">
        <f t="shared" si="1"/>
        <v>0</v>
      </c>
      <c r="L59" s="36">
        <f>B16</f>
        <v>0</v>
      </c>
      <c r="M59" s="37">
        <f t="shared" si="2"/>
        <v>0</v>
      </c>
      <c r="N59" s="89"/>
      <c r="O59" s="36">
        <f>C15</f>
        <v>0</v>
      </c>
      <c r="P59" s="36">
        <f t="shared" si="3"/>
        <v>0</v>
      </c>
      <c r="Q59" s="36">
        <f>C16</f>
        <v>0</v>
      </c>
      <c r="R59" s="37">
        <f t="shared" si="4"/>
        <v>0</v>
      </c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customHeight="1" x14ac:dyDescent="0.2">
      <c r="A60" s="33" t="s">
        <v>166</v>
      </c>
      <c r="B60" s="33" t="s">
        <v>179</v>
      </c>
      <c r="C60" s="33" t="s">
        <v>180</v>
      </c>
      <c r="D60" s="33" t="s">
        <v>181</v>
      </c>
      <c r="E60" s="34">
        <v>8</v>
      </c>
      <c r="F60" s="34" t="s">
        <v>182</v>
      </c>
      <c r="G60" s="33" t="s">
        <v>79</v>
      </c>
      <c r="H60" s="35" t="s">
        <v>37</v>
      </c>
      <c r="I60" s="89"/>
      <c r="J60" s="36">
        <f>B12</f>
        <v>0</v>
      </c>
      <c r="K60" s="36">
        <f t="shared" si="1"/>
        <v>0</v>
      </c>
      <c r="L60" s="36">
        <f>B13</f>
        <v>0</v>
      </c>
      <c r="M60" s="37">
        <f t="shared" si="2"/>
        <v>0</v>
      </c>
      <c r="N60" s="89"/>
      <c r="O60" s="36">
        <f>C12</f>
        <v>0</v>
      </c>
      <c r="P60" s="36">
        <f t="shared" si="3"/>
        <v>0</v>
      </c>
      <c r="Q60" s="36">
        <f>C13</f>
        <v>0</v>
      </c>
      <c r="R60" s="37">
        <f t="shared" si="4"/>
        <v>0</v>
      </c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customHeight="1" x14ac:dyDescent="0.2">
      <c r="A61" s="33" t="s">
        <v>166</v>
      </c>
      <c r="B61" s="33" t="s">
        <v>183</v>
      </c>
      <c r="C61" s="33" t="s">
        <v>184</v>
      </c>
      <c r="D61" s="33" t="s">
        <v>185</v>
      </c>
      <c r="E61" s="34">
        <v>5</v>
      </c>
      <c r="F61" s="34" t="s">
        <v>186</v>
      </c>
      <c r="G61" s="33" t="s">
        <v>79</v>
      </c>
      <c r="H61" s="35" t="s">
        <v>37</v>
      </c>
      <c r="I61" s="89"/>
      <c r="J61" s="36">
        <f>B12</f>
        <v>0</v>
      </c>
      <c r="K61" s="36">
        <f t="shared" si="1"/>
        <v>0</v>
      </c>
      <c r="L61" s="36">
        <f>B13</f>
        <v>0</v>
      </c>
      <c r="M61" s="37">
        <f t="shared" si="2"/>
        <v>0</v>
      </c>
      <c r="N61" s="89"/>
      <c r="O61" s="36">
        <f>C12</f>
        <v>0</v>
      </c>
      <c r="P61" s="36">
        <f t="shared" si="3"/>
        <v>0</v>
      </c>
      <c r="Q61" s="36">
        <f>C13</f>
        <v>0</v>
      </c>
      <c r="R61" s="37">
        <f t="shared" si="4"/>
        <v>0</v>
      </c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customHeight="1" x14ac:dyDescent="0.2">
      <c r="A62" s="33" t="s">
        <v>187</v>
      </c>
      <c r="B62" s="33" t="s">
        <v>188</v>
      </c>
      <c r="C62" s="33" t="s">
        <v>189</v>
      </c>
      <c r="D62" s="33" t="s">
        <v>189</v>
      </c>
      <c r="E62" s="34">
        <v>1</v>
      </c>
      <c r="F62" s="34" t="s">
        <v>190</v>
      </c>
      <c r="G62" s="33" t="s">
        <v>79</v>
      </c>
      <c r="H62" s="35" t="s">
        <v>40</v>
      </c>
      <c r="I62" s="89"/>
      <c r="J62" s="36">
        <f>B15</f>
        <v>0</v>
      </c>
      <c r="K62" s="36">
        <f t="shared" si="1"/>
        <v>0</v>
      </c>
      <c r="L62" s="36">
        <f>B16</f>
        <v>0</v>
      </c>
      <c r="M62" s="37">
        <f t="shared" si="2"/>
        <v>0</v>
      </c>
      <c r="N62" s="89"/>
      <c r="O62" s="36">
        <f>C15</f>
        <v>0</v>
      </c>
      <c r="P62" s="36">
        <f t="shared" si="3"/>
        <v>0</v>
      </c>
      <c r="Q62" s="36">
        <f>C16</f>
        <v>0</v>
      </c>
      <c r="R62" s="37">
        <f t="shared" si="4"/>
        <v>0</v>
      </c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customHeight="1" x14ac:dyDescent="0.2">
      <c r="A63" s="33" t="s">
        <v>187</v>
      </c>
      <c r="B63" s="33" t="s">
        <v>191</v>
      </c>
      <c r="C63" s="33" t="s">
        <v>192</v>
      </c>
      <c r="D63" s="33" t="s">
        <v>192</v>
      </c>
      <c r="E63" s="34">
        <v>7</v>
      </c>
      <c r="F63" s="34" t="s">
        <v>193</v>
      </c>
      <c r="G63" s="33" t="s">
        <v>79</v>
      </c>
      <c r="H63" s="35" t="s">
        <v>40</v>
      </c>
      <c r="I63" s="89"/>
      <c r="J63" s="36">
        <f>B15</f>
        <v>0</v>
      </c>
      <c r="K63" s="36">
        <f t="shared" si="1"/>
        <v>0</v>
      </c>
      <c r="L63" s="36">
        <f>B16</f>
        <v>0</v>
      </c>
      <c r="M63" s="37">
        <f t="shared" si="2"/>
        <v>0</v>
      </c>
      <c r="N63" s="89"/>
      <c r="O63" s="36">
        <f>C15</f>
        <v>0</v>
      </c>
      <c r="P63" s="36">
        <f t="shared" si="3"/>
        <v>0</v>
      </c>
      <c r="Q63" s="36">
        <f>C16</f>
        <v>0</v>
      </c>
      <c r="R63" s="37">
        <f t="shared" si="4"/>
        <v>0</v>
      </c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customHeight="1" x14ac:dyDescent="0.2">
      <c r="A64" s="33" t="s">
        <v>187</v>
      </c>
      <c r="B64" s="33" t="s">
        <v>194</v>
      </c>
      <c r="C64" s="33" t="s">
        <v>195</v>
      </c>
      <c r="D64" s="33" t="s">
        <v>195</v>
      </c>
      <c r="E64" s="34">
        <v>20</v>
      </c>
      <c r="F64" s="34" t="s">
        <v>196</v>
      </c>
      <c r="G64" s="33" t="s">
        <v>116</v>
      </c>
      <c r="H64" s="35" t="s">
        <v>40</v>
      </c>
      <c r="I64" s="89"/>
      <c r="J64" s="36">
        <f>B15</f>
        <v>0</v>
      </c>
      <c r="K64" s="36">
        <f t="shared" si="1"/>
        <v>0</v>
      </c>
      <c r="L64" s="36">
        <f>B16</f>
        <v>0</v>
      </c>
      <c r="M64" s="37">
        <f t="shared" si="2"/>
        <v>0</v>
      </c>
      <c r="N64" s="89"/>
      <c r="O64" s="36">
        <f>C15</f>
        <v>0</v>
      </c>
      <c r="P64" s="36">
        <f t="shared" si="3"/>
        <v>0</v>
      </c>
      <c r="Q64" s="36">
        <f>C16</f>
        <v>0</v>
      </c>
      <c r="R64" s="37">
        <f t="shared" si="4"/>
        <v>0</v>
      </c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customHeight="1" x14ac:dyDescent="0.2">
      <c r="A65" s="33" t="s">
        <v>187</v>
      </c>
      <c r="B65" s="33" t="s">
        <v>197</v>
      </c>
      <c r="C65" s="33" t="s">
        <v>198</v>
      </c>
      <c r="D65" s="33" t="s">
        <v>199</v>
      </c>
      <c r="E65" s="34">
        <v>1</v>
      </c>
      <c r="F65" s="34" t="s">
        <v>200</v>
      </c>
      <c r="G65" s="33" t="s">
        <v>79</v>
      </c>
      <c r="H65" s="35" t="s">
        <v>201</v>
      </c>
      <c r="I65" s="89"/>
      <c r="J65" s="36">
        <f>B17</f>
        <v>0</v>
      </c>
      <c r="K65" s="36">
        <f t="shared" si="1"/>
        <v>0</v>
      </c>
      <c r="L65" s="36">
        <f>B18</f>
        <v>0</v>
      </c>
      <c r="M65" s="37">
        <f t="shared" si="2"/>
        <v>0</v>
      </c>
      <c r="N65" s="89"/>
      <c r="O65" s="36">
        <f>C17</f>
        <v>0</v>
      </c>
      <c r="P65" s="36">
        <f t="shared" si="3"/>
        <v>0</v>
      </c>
      <c r="Q65" s="36">
        <f>C18</f>
        <v>0</v>
      </c>
      <c r="R65" s="37">
        <f t="shared" si="4"/>
        <v>0</v>
      </c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customHeight="1" x14ac:dyDescent="0.2">
      <c r="A66" s="33" t="s">
        <v>187</v>
      </c>
      <c r="B66" s="33" t="s">
        <v>202</v>
      </c>
      <c r="C66" s="33" t="s">
        <v>203</v>
      </c>
      <c r="D66" s="33" t="s">
        <v>203</v>
      </c>
      <c r="E66" s="34">
        <v>55</v>
      </c>
      <c r="F66" s="34" t="s">
        <v>204</v>
      </c>
      <c r="G66" s="33" t="s">
        <v>101</v>
      </c>
      <c r="H66" s="35" t="s">
        <v>40</v>
      </c>
      <c r="I66" s="89"/>
      <c r="J66" s="36">
        <f>B15</f>
        <v>0</v>
      </c>
      <c r="K66" s="36">
        <f t="shared" si="1"/>
        <v>0</v>
      </c>
      <c r="L66" s="36">
        <f>B16</f>
        <v>0</v>
      </c>
      <c r="M66" s="37">
        <f t="shared" si="2"/>
        <v>0</v>
      </c>
      <c r="N66" s="89"/>
      <c r="O66" s="36">
        <f>C15</f>
        <v>0</v>
      </c>
      <c r="P66" s="36">
        <f t="shared" si="3"/>
        <v>0</v>
      </c>
      <c r="Q66" s="36">
        <f>C16</f>
        <v>0</v>
      </c>
      <c r="R66" s="37">
        <f t="shared" si="4"/>
        <v>0</v>
      </c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customHeight="1" x14ac:dyDescent="0.2">
      <c r="A67" s="33" t="s">
        <v>187</v>
      </c>
      <c r="B67" s="33" t="s">
        <v>205</v>
      </c>
      <c r="C67" s="33" t="s">
        <v>206</v>
      </c>
      <c r="D67" s="33" t="s">
        <v>206</v>
      </c>
      <c r="E67" s="34">
        <v>2</v>
      </c>
      <c r="F67" s="34" t="s">
        <v>207</v>
      </c>
      <c r="G67" s="33" t="s">
        <v>92</v>
      </c>
      <c r="H67" s="35" t="s">
        <v>37</v>
      </c>
      <c r="I67" s="89"/>
      <c r="J67" s="36">
        <f>B12</f>
        <v>0</v>
      </c>
      <c r="K67" s="36">
        <f t="shared" si="1"/>
        <v>0</v>
      </c>
      <c r="L67" s="36">
        <f>B13</f>
        <v>0</v>
      </c>
      <c r="M67" s="37">
        <f t="shared" si="2"/>
        <v>0</v>
      </c>
      <c r="N67" s="89"/>
      <c r="O67" s="36">
        <f>C12</f>
        <v>0</v>
      </c>
      <c r="P67" s="36">
        <f t="shared" si="3"/>
        <v>0</v>
      </c>
      <c r="Q67" s="36">
        <f>C13</f>
        <v>0</v>
      </c>
      <c r="R67" s="37">
        <f t="shared" si="4"/>
        <v>0</v>
      </c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customHeight="1" x14ac:dyDescent="0.2">
      <c r="A68" s="33" t="s">
        <v>187</v>
      </c>
      <c r="B68" s="33" t="s">
        <v>208</v>
      </c>
      <c r="C68" s="33" t="s">
        <v>209</v>
      </c>
      <c r="D68" s="33" t="s">
        <v>209</v>
      </c>
      <c r="E68" s="34">
        <v>5</v>
      </c>
      <c r="F68" s="34" t="s">
        <v>210</v>
      </c>
      <c r="G68" s="33" t="s">
        <v>92</v>
      </c>
      <c r="H68" s="35" t="s">
        <v>40</v>
      </c>
      <c r="I68" s="89"/>
      <c r="J68" s="36">
        <f>B15</f>
        <v>0</v>
      </c>
      <c r="K68" s="36">
        <f t="shared" si="1"/>
        <v>0</v>
      </c>
      <c r="L68" s="36">
        <f>B16</f>
        <v>0</v>
      </c>
      <c r="M68" s="37">
        <f t="shared" si="2"/>
        <v>0</v>
      </c>
      <c r="N68" s="89"/>
      <c r="O68" s="36">
        <f>C15</f>
        <v>0</v>
      </c>
      <c r="P68" s="36">
        <f t="shared" si="3"/>
        <v>0</v>
      </c>
      <c r="Q68" s="36">
        <f>C16</f>
        <v>0</v>
      </c>
      <c r="R68" s="37">
        <f t="shared" si="4"/>
        <v>0</v>
      </c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75" customHeight="1" x14ac:dyDescent="0.2">
      <c r="A69" s="33" t="s">
        <v>211</v>
      </c>
      <c r="B69" s="33" t="s">
        <v>212</v>
      </c>
      <c r="C69" s="33" t="s">
        <v>213</v>
      </c>
      <c r="D69" s="33" t="s">
        <v>214</v>
      </c>
      <c r="E69" s="34">
        <v>13</v>
      </c>
      <c r="F69" s="34" t="s">
        <v>215</v>
      </c>
      <c r="G69" s="33" t="s">
        <v>79</v>
      </c>
      <c r="H69" s="35" t="s">
        <v>216</v>
      </c>
      <c r="I69" s="89"/>
      <c r="J69" s="36">
        <f>B14</f>
        <v>0</v>
      </c>
      <c r="K69" s="36">
        <f t="shared" si="1"/>
        <v>0</v>
      </c>
      <c r="L69" s="36">
        <f>B15</f>
        <v>0</v>
      </c>
      <c r="M69" s="37">
        <f t="shared" si="2"/>
        <v>0</v>
      </c>
      <c r="N69" s="89"/>
      <c r="O69" s="36">
        <f>C14</f>
        <v>0</v>
      </c>
      <c r="P69" s="36">
        <f t="shared" si="3"/>
        <v>0</v>
      </c>
      <c r="Q69" s="36">
        <f>C15</f>
        <v>0</v>
      </c>
      <c r="R69" s="37">
        <f t="shared" si="4"/>
        <v>0</v>
      </c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customHeight="1" x14ac:dyDescent="0.2">
      <c r="A70" s="33" t="s">
        <v>211</v>
      </c>
      <c r="B70" s="33" t="s">
        <v>217</v>
      </c>
      <c r="C70" s="33" t="s">
        <v>218</v>
      </c>
      <c r="D70" s="33" t="s">
        <v>219</v>
      </c>
      <c r="E70" s="34">
        <v>73</v>
      </c>
      <c r="F70" s="34" t="s">
        <v>220</v>
      </c>
      <c r="G70" s="33" t="s">
        <v>79</v>
      </c>
      <c r="H70" s="35" t="s">
        <v>216</v>
      </c>
      <c r="I70" s="89"/>
      <c r="J70" s="36">
        <f>B14</f>
        <v>0</v>
      </c>
      <c r="K70" s="36">
        <f t="shared" si="1"/>
        <v>0</v>
      </c>
      <c r="L70" s="36">
        <f>B15</f>
        <v>0</v>
      </c>
      <c r="M70" s="37">
        <f t="shared" si="2"/>
        <v>0</v>
      </c>
      <c r="N70" s="89"/>
      <c r="O70" s="36">
        <f>C14</f>
        <v>0</v>
      </c>
      <c r="P70" s="36">
        <f t="shared" si="3"/>
        <v>0</v>
      </c>
      <c r="Q70" s="36">
        <f>C15</f>
        <v>0</v>
      </c>
      <c r="R70" s="37">
        <f t="shared" si="4"/>
        <v>0</v>
      </c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ht="15.75" customHeight="1" x14ac:dyDescent="0.2">
      <c r="A71" s="33" t="s">
        <v>211</v>
      </c>
      <c r="B71" s="33" t="s">
        <v>221</v>
      </c>
      <c r="C71" s="33" t="s">
        <v>222</v>
      </c>
      <c r="D71" s="33" t="s">
        <v>223</v>
      </c>
      <c r="E71" s="34">
        <v>21</v>
      </c>
      <c r="F71" s="34" t="s">
        <v>224</v>
      </c>
      <c r="G71" s="33" t="s">
        <v>79</v>
      </c>
      <c r="H71" s="35" t="s">
        <v>37</v>
      </c>
      <c r="I71" s="89"/>
      <c r="J71" s="36">
        <f>B12</f>
        <v>0</v>
      </c>
      <c r="K71" s="36">
        <f t="shared" si="1"/>
        <v>0</v>
      </c>
      <c r="L71" s="36">
        <f>B15</f>
        <v>0</v>
      </c>
      <c r="M71" s="37">
        <f t="shared" si="2"/>
        <v>0</v>
      </c>
      <c r="N71" s="89"/>
      <c r="O71" s="36">
        <f>C12</f>
        <v>0</v>
      </c>
      <c r="P71" s="36">
        <f t="shared" si="3"/>
        <v>0</v>
      </c>
      <c r="Q71" s="36">
        <f>C15</f>
        <v>0</v>
      </c>
      <c r="R71" s="37">
        <f t="shared" si="4"/>
        <v>0</v>
      </c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75" customHeight="1" x14ac:dyDescent="0.2">
      <c r="A72" s="33" t="s">
        <v>211</v>
      </c>
      <c r="B72" s="33" t="s">
        <v>225</v>
      </c>
      <c r="C72" s="33" t="s">
        <v>222</v>
      </c>
      <c r="D72" s="33" t="s">
        <v>226</v>
      </c>
      <c r="E72" s="34">
        <v>35</v>
      </c>
      <c r="F72" s="34" t="s">
        <v>227</v>
      </c>
      <c r="G72" s="33" t="s">
        <v>79</v>
      </c>
      <c r="H72" s="35" t="s">
        <v>37</v>
      </c>
      <c r="I72" s="89"/>
      <c r="J72" s="36">
        <f>B12</f>
        <v>0</v>
      </c>
      <c r="K72" s="36">
        <f t="shared" si="1"/>
        <v>0</v>
      </c>
      <c r="L72" s="36">
        <f>B15</f>
        <v>0</v>
      </c>
      <c r="M72" s="37">
        <f t="shared" si="2"/>
        <v>0</v>
      </c>
      <c r="N72" s="89"/>
      <c r="O72" s="36">
        <f>C12</f>
        <v>0</v>
      </c>
      <c r="P72" s="36">
        <f t="shared" si="3"/>
        <v>0</v>
      </c>
      <c r="Q72" s="36">
        <f>C15</f>
        <v>0</v>
      </c>
      <c r="R72" s="37">
        <f t="shared" si="4"/>
        <v>0</v>
      </c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75" customHeight="1" x14ac:dyDescent="0.2">
      <c r="A73" s="33" t="s">
        <v>211</v>
      </c>
      <c r="B73" s="33" t="s">
        <v>228</v>
      </c>
      <c r="C73" s="33" t="s">
        <v>229</v>
      </c>
      <c r="D73" s="33" t="s">
        <v>230</v>
      </c>
      <c r="E73" s="34">
        <v>74</v>
      </c>
      <c r="F73" s="34" t="s">
        <v>231</v>
      </c>
      <c r="G73" s="33" t="s">
        <v>79</v>
      </c>
      <c r="H73" s="35" t="s">
        <v>216</v>
      </c>
      <c r="I73" s="89"/>
      <c r="J73" s="36">
        <f>B14</f>
        <v>0</v>
      </c>
      <c r="K73" s="36">
        <f t="shared" si="1"/>
        <v>0</v>
      </c>
      <c r="L73" s="36">
        <f>B15</f>
        <v>0</v>
      </c>
      <c r="M73" s="37">
        <f t="shared" si="2"/>
        <v>0</v>
      </c>
      <c r="N73" s="89"/>
      <c r="O73" s="36">
        <f>C14</f>
        <v>0</v>
      </c>
      <c r="P73" s="36">
        <f t="shared" si="3"/>
        <v>0</v>
      </c>
      <c r="Q73" s="36">
        <f>C15</f>
        <v>0</v>
      </c>
      <c r="R73" s="37">
        <f t="shared" si="4"/>
        <v>0</v>
      </c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customHeight="1" x14ac:dyDescent="0.2">
      <c r="A74" s="33" t="s">
        <v>211</v>
      </c>
      <c r="B74" s="33" t="s">
        <v>232</v>
      </c>
      <c r="C74" s="33" t="s">
        <v>233</v>
      </c>
      <c r="D74" s="33" t="s">
        <v>234</v>
      </c>
      <c r="E74" s="34">
        <v>480</v>
      </c>
      <c r="F74" s="34" t="s">
        <v>235</v>
      </c>
      <c r="G74" s="33" t="s">
        <v>79</v>
      </c>
      <c r="H74" s="35" t="s">
        <v>216</v>
      </c>
      <c r="I74" s="89"/>
      <c r="J74" s="36">
        <f>B14</f>
        <v>0</v>
      </c>
      <c r="K74" s="36">
        <f t="shared" si="1"/>
        <v>0</v>
      </c>
      <c r="L74" s="36">
        <f>B15</f>
        <v>0</v>
      </c>
      <c r="M74" s="37">
        <f t="shared" si="2"/>
        <v>0</v>
      </c>
      <c r="N74" s="89"/>
      <c r="O74" s="36">
        <f>C14</f>
        <v>0</v>
      </c>
      <c r="P74" s="36">
        <f t="shared" si="3"/>
        <v>0</v>
      </c>
      <c r="Q74" s="36">
        <f>C15</f>
        <v>0</v>
      </c>
      <c r="R74" s="37">
        <f t="shared" si="4"/>
        <v>0</v>
      </c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customHeight="1" x14ac:dyDescent="0.2">
      <c r="A75" s="33" t="s">
        <v>211</v>
      </c>
      <c r="B75" s="33" t="s">
        <v>236</v>
      </c>
      <c r="C75" s="33" t="s">
        <v>237</v>
      </c>
      <c r="D75" s="33" t="s">
        <v>238</v>
      </c>
      <c r="E75" s="34">
        <v>24</v>
      </c>
      <c r="F75" s="34" t="s">
        <v>239</v>
      </c>
      <c r="G75" s="33" t="s">
        <v>79</v>
      </c>
      <c r="H75" s="35" t="s">
        <v>216</v>
      </c>
      <c r="I75" s="89"/>
      <c r="J75" s="36">
        <f>B14</f>
        <v>0</v>
      </c>
      <c r="K75" s="36">
        <f t="shared" si="1"/>
        <v>0</v>
      </c>
      <c r="L75" s="36">
        <f>B15</f>
        <v>0</v>
      </c>
      <c r="M75" s="37">
        <f t="shared" si="2"/>
        <v>0</v>
      </c>
      <c r="N75" s="89"/>
      <c r="O75" s="36">
        <f>C14</f>
        <v>0</v>
      </c>
      <c r="P75" s="36">
        <f t="shared" si="3"/>
        <v>0</v>
      </c>
      <c r="Q75" s="36">
        <f>C15</f>
        <v>0</v>
      </c>
      <c r="R75" s="37">
        <f t="shared" si="4"/>
        <v>0</v>
      </c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customHeight="1" x14ac:dyDescent="0.2">
      <c r="A76" s="33" t="s">
        <v>211</v>
      </c>
      <c r="B76" s="33" t="s">
        <v>240</v>
      </c>
      <c r="C76" s="33" t="s">
        <v>241</v>
      </c>
      <c r="D76" s="33" t="s">
        <v>242</v>
      </c>
      <c r="E76" s="34">
        <v>8</v>
      </c>
      <c r="F76" s="34" t="s">
        <v>243</v>
      </c>
      <c r="G76" s="33" t="s">
        <v>79</v>
      </c>
      <c r="H76" s="35" t="s">
        <v>37</v>
      </c>
      <c r="I76" s="89"/>
      <c r="J76" s="36">
        <f>B12</f>
        <v>0</v>
      </c>
      <c r="K76" s="36">
        <f t="shared" si="1"/>
        <v>0</v>
      </c>
      <c r="L76" s="36">
        <f>B14</f>
        <v>0</v>
      </c>
      <c r="M76" s="37">
        <f t="shared" si="2"/>
        <v>0</v>
      </c>
      <c r="N76" s="89"/>
      <c r="O76" s="36">
        <f>C12</f>
        <v>0</v>
      </c>
      <c r="P76" s="36">
        <f t="shared" si="3"/>
        <v>0</v>
      </c>
      <c r="Q76" s="36">
        <f>C14</f>
        <v>0</v>
      </c>
      <c r="R76" s="37">
        <f t="shared" si="4"/>
        <v>0</v>
      </c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75" customHeight="1" x14ac:dyDescent="0.2">
      <c r="A77" s="33" t="s">
        <v>211</v>
      </c>
      <c r="B77" s="33" t="s">
        <v>244</v>
      </c>
      <c r="C77" s="33" t="s">
        <v>241</v>
      </c>
      <c r="D77" s="33" t="s">
        <v>181</v>
      </c>
      <c r="E77" s="34">
        <v>2</v>
      </c>
      <c r="F77" s="34" t="s">
        <v>182</v>
      </c>
      <c r="G77" s="33" t="s">
        <v>79</v>
      </c>
      <c r="H77" s="35" t="s">
        <v>37</v>
      </c>
      <c r="I77" s="89"/>
      <c r="J77" s="36">
        <f>B12</f>
        <v>0</v>
      </c>
      <c r="K77" s="36">
        <f t="shared" si="1"/>
        <v>0</v>
      </c>
      <c r="L77" s="36">
        <f>B13</f>
        <v>0</v>
      </c>
      <c r="M77" s="37">
        <f t="shared" si="2"/>
        <v>0</v>
      </c>
      <c r="N77" s="89"/>
      <c r="O77" s="36">
        <f>C12</f>
        <v>0</v>
      </c>
      <c r="P77" s="36">
        <f t="shared" si="3"/>
        <v>0</v>
      </c>
      <c r="Q77" s="36">
        <f>C13</f>
        <v>0</v>
      </c>
      <c r="R77" s="37">
        <f t="shared" si="4"/>
        <v>0</v>
      </c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75" customHeight="1" x14ac:dyDescent="0.2">
      <c r="A78" s="33" t="s">
        <v>211</v>
      </c>
      <c r="B78" s="33" t="s">
        <v>245</v>
      </c>
      <c r="C78" s="33" t="s">
        <v>246</v>
      </c>
      <c r="D78" s="33" t="s">
        <v>247</v>
      </c>
      <c r="E78" s="34">
        <v>1</v>
      </c>
      <c r="F78" s="34" t="s">
        <v>248</v>
      </c>
      <c r="G78" s="33" t="s">
        <v>79</v>
      </c>
      <c r="H78" s="35" t="s">
        <v>37</v>
      </c>
      <c r="I78" s="89"/>
      <c r="J78" s="36">
        <f>B12</f>
        <v>0</v>
      </c>
      <c r="K78" s="36">
        <f t="shared" si="1"/>
        <v>0</v>
      </c>
      <c r="L78" s="36">
        <f>B13</f>
        <v>0</v>
      </c>
      <c r="M78" s="37">
        <f t="shared" si="2"/>
        <v>0</v>
      </c>
      <c r="N78" s="89"/>
      <c r="O78" s="36">
        <f>C12</f>
        <v>0</v>
      </c>
      <c r="P78" s="36">
        <f t="shared" si="3"/>
        <v>0</v>
      </c>
      <c r="Q78" s="36">
        <f>C13</f>
        <v>0</v>
      </c>
      <c r="R78" s="37">
        <f t="shared" si="4"/>
        <v>0</v>
      </c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5.75" customHeight="1" x14ac:dyDescent="0.2">
      <c r="A79" s="33" t="s">
        <v>211</v>
      </c>
      <c r="B79" s="33" t="s">
        <v>249</v>
      </c>
      <c r="C79" s="33" t="s">
        <v>250</v>
      </c>
      <c r="D79" s="33" t="s">
        <v>251</v>
      </c>
      <c r="E79" s="34">
        <v>2</v>
      </c>
      <c r="F79" s="34" t="s">
        <v>252</v>
      </c>
      <c r="G79" s="33" t="s">
        <v>79</v>
      </c>
      <c r="H79" s="35" t="s">
        <v>216</v>
      </c>
      <c r="I79" s="89"/>
      <c r="J79" s="36">
        <f>B14</f>
        <v>0</v>
      </c>
      <c r="K79" s="36">
        <f t="shared" si="1"/>
        <v>0</v>
      </c>
      <c r="L79" s="36">
        <f>B15</f>
        <v>0</v>
      </c>
      <c r="M79" s="37">
        <f t="shared" si="2"/>
        <v>0</v>
      </c>
      <c r="N79" s="89"/>
      <c r="O79" s="36">
        <f>C14</f>
        <v>0</v>
      </c>
      <c r="P79" s="36">
        <f t="shared" si="3"/>
        <v>0</v>
      </c>
      <c r="Q79" s="36">
        <f>C15</f>
        <v>0</v>
      </c>
      <c r="R79" s="37">
        <f t="shared" si="4"/>
        <v>0</v>
      </c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5.75" customHeight="1" x14ac:dyDescent="0.2">
      <c r="A80" s="33" t="s">
        <v>211</v>
      </c>
      <c r="B80" s="33" t="s">
        <v>253</v>
      </c>
      <c r="C80" s="33" t="s">
        <v>254</v>
      </c>
      <c r="D80" s="33" t="s">
        <v>255</v>
      </c>
      <c r="E80" s="34">
        <v>2</v>
      </c>
      <c r="F80" s="34" t="s">
        <v>256</v>
      </c>
      <c r="G80" s="33" t="s">
        <v>79</v>
      </c>
      <c r="H80" s="35" t="s">
        <v>37</v>
      </c>
      <c r="I80" s="89"/>
      <c r="J80" s="36">
        <f>B12</f>
        <v>0</v>
      </c>
      <c r="K80" s="36">
        <f t="shared" si="1"/>
        <v>0</v>
      </c>
      <c r="L80" s="36">
        <f>B13</f>
        <v>0</v>
      </c>
      <c r="M80" s="37">
        <f t="shared" si="2"/>
        <v>0</v>
      </c>
      <c r="N80" s="89"/>
      <c r="O80" s="36">
        <f>C12</f>
        <v>0</v>
      </c>
      <c r="P80" s="36">
        <f t="shared" si="3"/>
        <v>0</v>
      </c>
      <c r="Q80" s="36">
        <f>C13</f>
        <v>0</v>
      </c>
      <c r="R80" s="37">
        <f t="shared" si="4"/>
        <v>0</v>
      </c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3" ht="15.75" customHeight="1" x14ac:dyDescent="0.2">
      <c r="A81" s="33" t="s">
        <v>211</v>
      </c>
      <c r="B81" s="33" t="s">
        <v>257</v>
      </c>
      <c r="C81" s="33" t="s">
        <v>258</v>
      </c>
      <c r="D81" s="33" t="s">
        <v>259</v>
      </c>
      <c r="E81" s="34">
        <v>4</v>
      </c>
      <c r="F81" s="34" t="s">
        <v>260</v>
      </c>
      <c r="G81" s="33" t="s">
        <v>79</v>
      </c>
      <c r="H81" s="35" t="s">
        <v>37</v>
      </c>
      <c r="I81" s="89"/>
      <c r="J81" s="36">
        <f>B12</f>
        <v>0</v>
      </c>
      <c r="K81" s="36">
        <f t="shared" si="1"/>
        <v>0</v>
      </c>
      <c r="L81" s="36">
        <f>B13</f>
        <v>0</v>
      </c>
      <c r="M81" s="37">
        <f t="shared" si="2"/>
        <v>0</v>
      </c>
      <c r="N81" s="89"/>
      <c r="O81" s="36">
        <f>C12</f>
        <v>0</v>
      </c>
      <c r="P81" s="36">
        <f t="shared" si="3"/>
        <v>0</v>
      </c>
      <c r="Q81" s="36">
        <f>C13</f>
        <v>0</v>
      </c>
      <c r="R81" s="37">
        <f t="shared" si="4"/>
        <v>0</v>
      </c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3" ht="15.75" customHeight="1" x14ac:dyDescent="0.2">
      <c r="A82" s="33" t="s">
        <v>211</v>
      </c>
      <c r="B82" s="33" t="s">
        <v>261</v>
      </c>
      <c r="C82" s="39" t="s">
        <v>262</v>
      </c>
      <c r="D82" s="33" t="s">
        <v>263</v>
      </c>
      <c r="E82" s="34">
        <v>69</v>
      </c>
      <c r="F82" s="34" t="s">
        <v>264</v>
      </c>
      <c r="G82" s="33" t="s">
        <v>79</v>
      </c>
      <c r="H82" s="35" t="s">
        <v>216</v>
      </c>
      <c r="I82" s="89"/>
      <c r="J82" s="36">
        <f>B14</f>
        <v>0</v>
      </c>
      <c r="K82" s="36">
        <f t="shared" si="1"/>
        <v>0</v>
      </c>
      <c r="L82" s="36">
        <f>B15</f>
        <v>0</v>
      </c>
      <c r="M82" s="37">
        <f t="shared" si="2"/>
        <v>0</v>
      </c>
      <c r="N82" s="89"/>
      <c r="O82" s="36">
        <f>C14</f>
        <v>0</v>
      </c>
      <c r="P82" s="36">
        <f t="shared" si="3"/>
        <v>0</v>
      </c>
      <c r="Q82" s="36">
        <f>C15</f>
        <v>0</v>
      </c>
      <c r="R82" s="37">
        <f t="shared" si="4"/>
        <v>0</v>
      </c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3" ht="15.75" customHeight="1" x14ac:dyDescent="0.2">
      <c r="A83" s="40" t="s">
        <v>211</v>
      </c>
      <c r="B83" s="40" t="s">
        <v>265</v>
      </c>
      <c r="C83" s="40" t="s">
        <v>266</v>
      </c>
      <c r="D83" s="40" t="s">
        <v>267</v>
      </c>
      <c r="E83" s="41">
        <v>5</v>
      </c>
      <c r="F83" s="41" t="s">
        <v>268</v>
      </c>
      <c r="G83" s="40" t="s">
        <v>79</v>
      </c>
      <c r="H83" s="42" t="s">
        <v>37</v>
      </c>
      <c r="I83" s="90"/>
      <c r="J83" s="43">
        <f>B12</f>
        <v>0</v>
      </c>
      <c r="K83" s="36">
        <f t="shared" si="1"/>
        <v>0</v>
      </c>
      <c r="L83" s="43">
        <f>B13</f>
        <v>0</v>
      </c>
      <c r="M83" s="37">
        <f t="shared" si="2"/>
        <v>0</v>
      </c>
      <c r="N83" s="90"/>
      <c r="O83" s="43">
        <f>C12</f>
        <v>0</v>
      </c>
      <c r="P83" s="36">
        <f t="shared" si="3"/>
        <v>0</v>
      </c>
      <c r="Q83" s="43">
        <f>C13</f>
        <v>0</v>
      </c>
      <c r="R83" s="37">
        <f t="shared" si="4"/>
        <v>0</v>
      </c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3" ht="15.75" customHeight="1" x14ac:dyDescent="0.2">
      <c r="A84" s="44" t="s">
        <v>269</v>
      </c>
      <c r="B84" s="40"/>
      <c r="C84" s="40"/>
      <c r="D84" s="40"/>
      <c r="E84" s="41"/>
      <c r="F84" s="41"/>
      <c r="G84" s="40"/>
      <c r="H84" s="45" t="s">
        <v>270</v>
      </c>
      <c r="I84" s="91"/>
      <c r="J84" s="43">
        <f>B18</f>
        <v>0</v>
      </c>
      <c r="K84" s="36">
        <f t="shared" si="1"/>
        <v>0</v>
      </c>
      <c r="L84" s="43">
        <f>B19</f>
        <v>0</v>
      </c>
      <c r="M84" s="37">
        <f t="shared" si="2"/>
        <v>0</v>
      </c>
      <c r="N84" s="91"/>
      <c r="O84" s="43">
        <f>C18</f>
        <v>0</v>
      </c>
      <c r="P84" s="36">
        <f t="shared" si="3"/>
        <v>0</v>
      </c>
      <c r="Q84" s="43">
        <f>C19</f>
        <v>0</v>
      </c>
      <c r="R84" s="37">
        <f t="shared" si="4"/>
        <v>0</v>
      </c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3" ht="15.75" customHeight="1" x14ac:dyDescent="0.3">
      <c r="A85" s="131" t="s">
        <v>33</v>
      </c>
      <c r="B85" s="132"/>
      <c r="C85" s="132"/>
      <c r="D85" s="132"/>
      <c r="E85" s="132"/>
      <c r="F85" s="132"/>
      <c r="G85" s="132"/>
      <c r="H85" s="108"/>
      <c r="I85" s="46">
        <f>SUM(I33:I84)</f>
        <v>0</v>
      </c>
      <c r="J85" s="47"/>
      <c r="K85" s="46">
        <f>SUM(K33:K83)</f>
        <v>0</v>
      </c>
      <c r="L85" s="48"/>
      <c r="M85" s="49">
        <f>SUM(M33:M83)</f>
        <v>0</v>
      </c>
      <c r="N85" s="46">
        <f>SUM(N33:N84)</f>
        <v>0</v>
      </c>
      <c r="O85" s="47"/>
      <c r="P85" s="46">
        <f>SUM(P33:P83)</f>
        <v>0</v>
      </c>
      <c r="Q85" s="48"/>
      <c r="R85" s="49">
        <f>SUM(R33:R83)</f>
        <v>0</v>
      </c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3" ht="15.75" customHeight="1" x14ac:dyDescent="0.2">
      <c r="A86" s="22"/>
      <c r="B86" s="22"/>
      <c r="C86" s="22"/>
      <c r="D86" s="22"/>
      <c r="E86" s="50"/>
      <c r="F86" s="50"/>
      <c r="G86" s="22"/>
      <c r="H86" s="22"/>
      <c r="I86" s="22"/>
      <c r="J86" s="22"/>
      <c r="K86" s="32"/>
      <c r="L86" s="51"/>
      <c r="M86" s="51"/>
      <c r="N86" s="32"/>
      <c r="O86" s="32"/>
      <c r="P86" s="32"/>
      <c r="Q86" s="32"/>
      <c r="R86" s="32"/>
      <c r="S86" s="32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ht="15.75" customHeight="1" x14ac:dyDescent="0.2">
      <c r="A87" s="52"/>
      <c r="B87" s="52"/>
      <c r="C87" s="52"/>
      <c r="D87" s="52"/>
      <c r="E87" s="53"/>
      <c r="F87" s="53"/>
      <c r="G87" s="22"/>
      <c r="H87" s="22"/>
      <c r="I87" s="22"/>
      <c r="J87" s="22"/>
      <c r="K87" s="32"/>
      <c r="L87" s="22"/>
      <c r="M87" s="22"/>
      <c r="N87" s="32"/>
      <c r="O87" s="32"/>
      <c r="P87" s="32"/>
      <c r="Q87" s="32"/>
      <c r="R87" s="32"/>
      <c r="S87" s="32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ht="15.75" customHeight="1" x14ac:dyDescent="0.2">
      <c r="A88" s="22"/>
      <c r="B88" s="22"/>
      <c r="C88" s="22"/>
      <c r="E88" s="50"/>
      <c r="F88" s="50"/>
      <c r="G88" s="22"/>
      <c r="H88" s="22"/>
      <c r="I88" s="22"/>
      <c r="J88" s="22"/>
      <c r="K88" s="32"/>
      <c r="L88" s="22"/>
      <c r="M88" s="22"/>
      <c r="N88" s="32"/>
      <c r="O88" s="32"/>
      <c r="P88" s="32"/>
      <c r="Q88" s="32"/>
      <c r="R88" s="32"/>
      <c r="S88" s="32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ht="15.75" customHeight="1" x14ac:dyDescent="0.2">
      <c r="A89" s="22"/>
      <c r="B89" s="22"/>
      <c r="C89" s="22"/>
      <c r="D89" s="22"/>
      <c r="E89" s="50"/>
      <c r="F89" s="50"/>
      <c r="G89" s="22"/>
      <c r="H89" s="22"/>
      <c r="I89" s="22"/>
      <c r="J89" s="22"/>
      <c r="K89" s="32"/>
      <c r="L89" s="22"/>
      <c r="M89" s="22"/>
      <c r="N89" s="32"/>
      <c r="O89" s="32"/>
      <c r="P89" s="32"/>
      <c r="Q89" s="32"/>
      <c r="R89" s="32"/>
      <c r="S89" s="32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ht="15.75" customHeight="1" x14ac:dyDescent="0.2">
      <c r="A90" s="22"/>
      <c r="B90" s="22"/>
      <c r="C90" s="22"/>
      <c r="D90" s="22"/>
      <c r="E90" s="50"/>
      <c r="F90" s="50"/>
      <c r="G90" s="22"/>
      <c r="H90" s="22"/>
      <c r="I90" s="22"/>
      <c r="J90" s="22"/>
      <c r="K90" s="32"/>
      <c r="L90" s="22"/>
      <c r="M90" s="22"/>
      <c r="N90" s="32"/>
      <c r="O90" s="32"/>
      <c r="P90" s="32"/>
      <c r="Q90" s="32"/>
      <c r="R90" s="32"/>
      <c r="S90" s="32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ht="15.75" customHeight="1" x14ac:dyDescent="0.2">
      <c r="A91" s="22"/>
      <c r="B91" s="22"/>
      <c r="C91" s="22"/>
      <c r="D91" s="22"/>
      <c r="E91" s="50"/>
      <c r="F91" s="50"/>
      <c r="G91" s="22"/>
      <c r="H91" s="22"/>
      <c r="I91" s="22"/>
      <c r="J91" s="22"/>
      <c r="K91" s="32"/>
      <c r="L91" s="22"/>
      <c r="M91" s="22"/>
      <c r="N91" s="32"/>
      <c r="O91" s="32"/>
      <c r="P91" s="32"/>
      <c r="Q91" s="32"/>
      <c r="R91" s="32"/>
      <c r="S91" s="32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ht="15.75" customHeight="1" x14ac:dyDescent="0.2">
      <c r="A92" s="22"/>
      <c r="B92" s="22"/>
      <c r="C92" s="22"/>
      <c r="D92" s="22"/>
      <c r="E92" s="50"/>
      <c r="F92" s="50"/>
      <c r="G92" s="22"/>
      <c r="H92" s="22"/>
      <c r="I92" s="22"/>
      <c r="J92" s="22"/>
      <c r="K92" s="32"/>
      <c r="L92" s="22"/>
      <c r="M92" s="22"/>
      <c r="N92" s="32"/>
      <c r="O92" s="32"/>
      <c r="P92" s="32"/>
      <c r="Q92" s="32"/>
      <c r="R92" s="32"/>
      <c r="S92" s="32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ht="15.75" customHeight="1" x14ac:dyDescent="0.2">
      <c r="A93" s="22"/>
      <c r="B93" s="22"/>
      <c r="C93" s="22"/>
      <c r="D93" s="22"/>
      <c r="E93" s="50"/>
      <c r="F93" s="50"/>
      <c r="G93" s="22"/>
      <c r="H93" s="22"/>
      <c r="I93" s="22"/>
      <c r="J93" s="22"/>
      <c r="K93" s="32"/>
      <c r="L93" s="22"/>
      <c r="M93" s="22"/>
      <c r="N93" s="32"/>
      <c r="O93" s="32"/>
      <c r="P93" s="32"/>
      <c r="Q93" s="32"/>
      <c r="R93" s="32"/>
      <c r="S93" s="32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ht="15.75" customHeight="1" x14ac:dyDescent="0.2">
      <c r="A94" s="22"/>
      <c r="B94" s="22"/>
      <c r="C94" s="22"/>
      <c r="D94" s="22"/>
      <c r="E94" s="50"/>
      <c r="F94" s="50"/>
      <c r="G94" s="22"/>
      <c r="H94" s="22"/>
      <c r="I94" s="22"/>
      <c r="J94" s="22"/>
      <c r="K94" s="32"/>
      <c r="L94" s="22"/>
      <c r="M94" s="22"/>
      <c r="N94" s="32"/>
      <c r="O94" s="32"/>
      <c r="P94" s="32"/>
      <c r="Q94" s="32"/>
      <c r="R94" s="32"/>
      <c r="S94" s="32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ht="15.75" customHeight="1" x14ac:dyDescent="0.2">
      <c r="A95" s="22"/>
      <c r="B95" s="22"/>
      <c r="C95" s="22"/>
      <c r="D95" s="22"/>
      <c r="E95" s="50"/>
      <c r="F95" s="50"/>
      <c r="G95" s="22"/>
      <c r="H95" s="22"/>
      <c r="I95" s="22"/>
      <c r="J95" s="22"/>
      <c r="K95" s="32"/>
      <c r="L95" s="22"/>
      <c r="M95" s="22"/>
      <c r="N95" s="32"/>
      <c r="O95" s="32"/>
      <c r="P95" s="32"/>
      <c r="Q95" s="32"/>
      <c r="R95" s="32"/>
      <c r="S95" s="32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ht="15.75" customHeight="1" x14ac:dyDescent="0.2">
      <c r="A96" s="22"/>
      <c r="B96" s="22"/>
      <c r="C96" s="22"/>
      <c r="D96" s="22"/>
      <c r="E96" s="50"/>
      <c r="F96" s="50"/>
      <c r="G96" s="22"/>
      <c r="H96" s="22"/>
      <c r="I96" s="22"/>
      <c r="J96" s="22"/>
      <c r="K96" s="32"/>
      <c r="L96" s="22"/>
      <c r="M96" s="22"/>
      <c r="N96" s="32"/>
      <c r="O96" s="32"/>
      <c r="P96" s="32"/>
      <c r="Q96" s="32"/>
      <c r="R96" s="32"/>
      <c r="S96" s="32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ht="15.75" customHeight="1" x14ac:dyDescent="0.2">
      <c r="A97" s="22"/>
      <c r="B97" s="22"/>
      <c r="C97" s="22"/>
      <c r="D97" s="22"/>
      <c r="E97" s="50"/>
      <c r="F97" s="50"/>
      <c r="G97" s="22"/>
      <c r="H97" s="22"/>
      <c r="I97" s="22"/>
      <c r="J97" s="22"/>
      <c r="K97" s="32"/>
      <c r="L97" s="22"/>
      <c r="M97" s="22"/>
      <c r="N97" s="32"/>
      <c r="O97" s="32"/>
      <c r="P97" s="32"/>
      <c r="Q97" s="32"/>
      <c r="R97" s="32"/>
      <c r="S97" s="32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ht="15.75" customHeight="1" x14ac:dyDescent="0.2">
      <c r="A98" s="22"/>
      <c r="B98" s="22"/>
      <c r="C98" s="22"/>
      <c r="D98" s="22"/>
      <c r="E98" s="50"/>
      <c r="F98" s="50"/>
      <c r="G98" s="22"/>
      <c r="H98" s="22"/>
      <c r="I98" s="22"/>
      <c r="J98" s="22"/>
      <c r="K98" s="32"/>
      <c r="L98" s="22"/>
      <c r="M98" s="22"/>
      <c r="N98" s="32"/>
      <c r="O98" s="32"/>
      <c r="P98" s="32"/>
      <c r="Q98" s="32"/>
      <c r="R98" s="32"/>
      <c r="S98" s="32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ht="15.75" customHeight="1" x14ac:dyDescent="0.2">
      <c r="A99" s="22"/>
      <c r="B99" s="22"/>
      <c r="C99" s="22"/>
      <c r="D99" s="22"/>
      <c r="E99" s="50"/>
      <c r="F99" s="50"/>
      <c r="G99" s="22"/>
      <c r="H99" s="22"/>
      <c r="I99" s="22"/>
      <c r="J99" s="22"/>
      <c r="K99" s="32"/>
      <c r="L99" s="22"/>
      <c r="M99" s="22"/>
      <c r="N99" s="32"/>
      <c r="O99" s="32"/>
      <c r="P99" s="32"/>
      <c r="Q99" s="32"/>
      <c r="R99" s="32"/>
      <c r="S99" s="32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ht="15.75" customHeight="1" x14ac:dyDescent="0.2">
      <c r="A100" s="22"/>
      <c r="B100" s="22"/>
      <c r="C100" s="22"/>
      <c r="D100" s="22"/>
      <c r="E100" s="50"/>
      <c r="F100" s="50"/>
      <c r="G100" s="22"/>
      <c r="H100" s="22"/>
      <c r="I100" s="22"/>
      <c r="J100" s="22"/>
      <c r="K100" s="32"/>
      <c r="L100" s="22"/>
      <c r="M100" s="22"/>
      <c r="N100" s="32"/>
      <c r="O100" s="32"/>
      <c r="P100" s="32"/>
      <c r="Q100" s="32"/>
      <c r="R100" s="32"/>
      <c r="S100" s="32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ht="15.75" customHeight="1" x14ac:dyDescent="0.2">
      <c r="A101" s="22"/>
      <c r="B101" s="22"/>
      <c r="C101" s="22"/>
      <c r="D101" s="22"/>
      <c r="E101" s="50"/>
      <c r="F101" s="50"/>
      <c r="G101" s="22"/>
      <c r="H101" s="22"/>
      <c r="I101" s="22"/>
      <c r="J101" s="22"/>
      <c r="K101" s="32"/>
      <c r="L101" s="22"/>
      <c r="M101" s="22"/>
      <c r="N101" s="32"/>
      <c r="O101" s="32"/>
      <c r="P101" s="32"/>
      <c r="Q101" s="32"/>
      <c r="R101" s="32"/>
      <c r="S101" s="32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ht="15.75" customHeight="1" x14ac:dyDescent="0.2">
      <c r="A102" s="22"/>
      <c r="B102" s="22"/>
      <c r="C102" s="22"/>
      <c r="D102" s="22"/>
      <c r="E102" s="50"/>
      <c r="F102" s="50"/>
      <c r="G102" s="22"/>
      <c r="H102" s="22"/>
      <c r="I102" s="22"/>
      <c r="J102" s="22"/>
      <c r="K102" s="32"/>
      <c r="L102" s="22"/>
      <c r="M102" s="22"/>
      <c r="N102" s="32"/>
      <c r="O102" s="32"/>
      <c r="P102" s="32"/>
      <c r="Q102" s="32"/>
      <c r="R102" s="32"/>
      <c r="S102" s="32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ht="15.75" customHeight="1" x14ac:dyDescent="0.2">
      <c r="A103" s="22"/>
      <c r="B103" s="22"/>
      <c r="C103" s="22"/>
      <c r="D103" s="22"/>
      <c r="E103" s="50"/>
      <c r="F103" s="50"/>
      <c r="G103" s="22"/>
      <c r="H103" s="22"/>
      <c r="I103" s="22"/>
      <c r="J103" s="22"/>
      <c r="K103" s="32"/>
      <c r="L103" s="22"/>
      <c r="M103" s="22"/>
      <c r="N103" s="32"/>
      <c r="O103" s="32"/>
      <c r="P103" s="32"/>
      <c r="Q103" s="32"/>
      <c r="R103" s="32"/>
      <c r="S103" s="32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ht="15.75" customHeight="1" x14ac:dyDescent="0.2">
      <c r="A104" s="22"/>
      <c r="B104" s="22"/>
      <c r="C104" s="22"/>
      <c r="D104" s="22"/>
      <c r="E104" s="50"/>
      <c r="F104" s="50"/>
      <c r="G104" s="22"/>
      <c r="H104" s="22"/>
      <c r="I104" s="22"/>
      <c r="J104" s="22"/>
      <c r="K104" s="32"/>
      <c r="L104" s="22"/>
      <c r="M104" s="22"/>
      <c r="N104" s="32"/>
      <c r="O104" s="32"/>
      <c r="P104" s="32"/>
      <c r="Q104" s="32"/>
      <c r="R104" s="32"/>
      <c r="S104" s="32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ht="15.75" customHeight="1" x14ac:dyDescent="0.2">
      <c r="A105" s="22"/>
      <c r="B105" s="22"/>
      <c r="C105" s="22"/>
      <c r="D105" s="22"/>
      <c r="E105" s="50"/>
      <c r="F105" s="50"/>
      <c r="G105" s="22"/>
      <c r="H105" s="22"/>
      <c r="I105" s="22"/>
      <c r="J105" s="22"/>
      <c r="K105" s="32"/>
      <c r="L105" s="22"/>
      <c r="M105" s="22"/>
      <c r="N105" s="32"/>
      <c r="O105" s="32"/>
      <c r="P105" s="32"/>
      <c r="Q105" s="32"/>
      <c r="R105" s="32"/>
      <c r="S105" s="32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ht="15.75" customHeight="1" x14ac:dyDescent="0.2">
      <c r="A106" s="22"/>
      <c r="B106" s="22"/>
      <c r="C106" s="22"/>
      <c r="D106" s="22"/>
      <c r="E106" s="50"/>
      <c r="F106" s="50"/>
      <c r="G106" s="22"/>
      <c r="H106" s="22"/>
      <c r="I106" s="22"/>
      <c r="J106" s="22"/>
      <c r="K106" s="32"/>
      <c r="L106" s="22"/>
      <c r="M106" s="22"/>
      <c r="N106" s="32"/>
      <c r="O106" s="32"/>
      <c r="P106" s="32"/>
      <c r="Q106" s="32"/>
      <c r="R106" s="32"/>
      <c r="S106" s="32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ht="15.75" customHeight="1" x14ac:dyDescent="0.2">
      <c r="A107" s="22"/>
      <c r="B107" s="22"/>
      <c r="C107" s="22"/>
      <c r="D107" s="22"/>
      <c r="E107" s="50"/>
      <c r="F107" s="50"/>
      <c r="G107" s="22"/>
      <c r="H107" s="22"/>
      <c r="I107" s="22"/>
      <c r="J107" s="22"/>
      <c r="K107" s="32"/>
      <c r="L107" s="22"/>
      <c r="M107" s="22"/>
      <c r="N107" s="32"/>
      <c r="O107" s="32"/>
      <c r="P107" s="32"/>
      <c r="Q107" s="32"/>
      <c r="R107" s="32"/>
      <c r="S107" s="32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ht="15.75" customHeight="1" x14ac:dyDescent="0.2">
      <c r="A108" s="22"/>
      <c r="B108" s="22"/>
      <c r="C108" s="22"/>
      <c r="D108" s="22"/>
      <c r="E108" s="50"/>
      <c r="F108" s="50"/>
      <c r="G108" s="22"/>
      <c r="H108" s="22"/>
      <c r="I108" s="22"/>
      <c r="J108" s="22"/>
      <c r="K108" s="32"/>
      <c r="L108" s="22"/>
      <c r="M108" s="22"/>
      <c r="N108" s="32"/>
      <c r="O108" s="32"/>
      <c r="P108" s="32"/>
      <c r="Q108" s="32"/>
      <c r="R108" s="32"/>
      <c r="S108" s="32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</row>
    <row r="109" spans="1:33" ht="15.75" customHeight="1" x14ac:dyDescent="0.2">
      <c r="A109" s="22"/>
      <c r="B109" s="22"/>
      <c r="C109" s="22"/>
      <c r="D109" s="22"/>
      <c r="E109" s="50"/>
      <c r="F109" s="50"/>
      <c r="G109" s="22"/>
      <c r="H109" s="22"/>
      <c r="I109" s="22"/>
      <c r="J109" s="22"/>
      <c r="K109" s="32"/>
      <c r="L109" s="22"/>
      <c r="M109" s="22"/>
      <c r="N109" s="32"/>
      <c r="O109" s="32"/>
      <c r="P109" s="32"/>
      <c r="Q109" s="32"/>
      <c r="R109" s="32"/>
      <c r="S109" s="32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</row>
    <row r="110" spans="1:33" ht="15.75" customHeight="1" x14ac:dyDescent="0.2">
      <c r="A110" s="22"/>
      <c r="B110" s="22"/>
      <c r="C110" s="22"/>
      <c r="D110" s="22"/>
      <c r="E110" s="50"/>
      <c r="F110" s="50"/>
      <c r="G110" s="22"/>
      <c r="H110" s="22"/>
      <c r="I110" s="22"/>
      <c r="J110" s="22"/>
      <c r="K110" s="32"/>
      <c r="L110" s="22"/>
      <c r="M110" s="22"/>
      <c r="N110" s="32"/>
      <c r="O110" s="32"/>
      <c r="P110" s="32"/>
      <c r="Q110" s="32"/>
      <c r="R110" s="32"/>
      <c r="S110" s="32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</row>
    <row r="111" spans="1:33" ht="15.75" customHeight="1" x14ac:dyDescent="0.2">
      <c r="A111" s="22"/>
      <c r="B111" s="22"/>
      <c r="C111" s="22"/>
      <c r="D111" s="22"/>
      <c r="E111" s="50"/>
      <c r="F111" s="50"/>
      <c r="G111" s="22"/>
      <c r="H111" s="22"/>
      <c r="I111" s="22"/>
      <c r="J111" s="22"/>
      <c r="K111" s="32"/>
      <c r="L111" s="22"/>
      <c r="M111" s="22"/>
      <c r="N111" s="32"/>
      <c r="O111" s="32"/>
      <c r="P111" s="32"/>
      <c r="Q111" s="32"/>
      <c r="R111" s="32"/>
      <c r="S111" s="32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</row>
    <row r="112" spans="1:33" ht="15.75" customHeight="1" x14ac:dyDescent="0.2">
      <c r="A112" s="22"/>
      <c r="B112" s="22"/>
      <c r="C112" s="22"/>
      <c r="D112" s="22"/>
      <c r="E112" s="50"/>
      <c r="F112" s="50"/>
      <c r="G112" s="22"/>
      <c r="H112" s="22"/>
      <c r="I112" s="22"/>
      <c r="J112" s="22"/>
      <c r="K112" s="32"/>
      <c r="L112" s="22"/>
      <c r="M112" s="22"/>
      <c r="N112" s="32"/>
      <c r="O112" s="32"/>
      <c r="P112" s="32"/>
      <c r="Q112" s="32"/>
      <c r="R112" s="32"/>
      <c r="S112" s="32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</row>
    <row r="113" spans="1:33" ht="15.75" customHeight="1" x14ac:dyDescent="0.2">
      <c r="A113" s="22"/>
      <c r="B113" s="22"/>
      <c r="C113" s="22"/>
      <c r="D113" s="22"/>
      <c r="E113" s="50"/>
      <c r="F113" s="50"/>
      <c r="G113" s="22"/>
      <c r="H113" s="22"/>
      <c r="I113" s="22"/>
      <c r="J113" s="22"/>
      <c r="K113" s="32"/>
      <c r="L113" s="22"/>
      <c r="M113" s="22"/>
      <c r="N113" s="32"/>
      <c r="O113" s="32"/>
      <c r="P113" s="32"/>
      <c r="Q113" s="32"/>
      <c r="R113" s="32"/>
      <c r="S113" s="32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</row>
    <row r="114" spans="1:33" ht="15.75" customHeight="1" x14ac:dyDescent="0.2">
      <c r="A114" s="22"/>
      <c r="B114" s="22"/>
      <c r="C114" s="22"/>
      <c r="D114" s="22"/>
      <c r="E114" s="50"/>
      <c r="F114" s="50"/>
      <c r="G114" s="22"/>
      <c r="H114" s="22"/>
      <c r="I114" s="22"/>
      <c r="J114" s="22"/>
      <c r="K114" s="32"/>
      <c r="L114" s="22"/>
      <c r="M114" s="22"/>
      <c r="N114" s="32"/>
      <c r="O114" s="32"/>
      <c r="P114" s="32"/>
      <c r="Q114" s="32"/>
      <c r="R114" s="32"/>
      <c r="S114" s="32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</row>
    <row r="115" spans="1:33" ht="15.75" customHeight="1" x14ac:dyDescent="0.2">
      <c r="A115" s="22"/>
      <c r="B115" s="22"/>
      <c r="C115" s="22"/>
      <c r="D115" s="22"/>
      <c r="E115" s="50"/>
      <c r="F115" s="50"/>
      <c r="G115" s="22"/>
      <c r="H115" s="22"/>
      <c r="I115" s="22"/>
      <c r="J115" s="22"/>
      <c r="K115" s="32"/>
      <c r="L115" s="22"/>
      <c r="M115" s="22"/>
      <c r="N115" s="32"/>
      <c r="O115" s="32"/>
      <c r="P115" s="32"/>
      <c r="Q115" s="32"/>
      <c r="R115" s="32"/>
      <c r="S115" s="32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</row>
    <row r="116" spans="1:33" ht="15.75" customHeight="1" x14ac:dyDescent="0.2">
      <c r="A116" s="22"/>
      <c r="B116" s="22"/>
      <c r="C116" s="22"/>
      <c r="D116" s="22"/>
      <c r="E116" s="50"/>
      <c r="F116" s="50"/>
      <c r="G116" s="22"/>
      <c r="H116" s="22"/>
      <c r="I116" s="22"/>
      <c r="J116" s="22"/>
      <c r="K116" s="32"/>
      <c r="L116" s="22"/>
      <c r="M116" s="22"/>
      <c r="N116" s="32"/>
      <c r="O116" s="32"/>
      <c r="P116" s="32"/>
      <c r="Q116" s="32"/>
      <c r="R116" s="32"/>
      <c r="S116" s="32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</row>
    <row r="117" spans="1:33" ht="15.75" customHeight="1" x14ac:dyDescent="0.2">
      <c r="A117" s="22"/>
      <c r="B117" s="22"/>
      <c r="C117" s="22"/>
      <c r="D117" s="22"/>
      <c r="E117" s="50"/>
      <c r="F117" s="50"/>
      <c r="G117" s="22"/>
      <c r="H117" s="22"/>
      <c r="I117" s="22"/>
      <c r="J117" s="22"/>
      <c r="K117" s="32"/>
      <c r="L117" s="22"/>
      <c r="M117" s="22"/>
      <c r="N117" s="32"/>
      <c r="O117" s="32"/>
      <c r="P117" s="32"/>
      <c r="Q117" s="32"/>
      <c r="R117" s="32"/>
      <c r="S117" s="32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</row>
    <row r="118" spans="1:33" ht="15.75" customHeight="1" x14ac:dyDescent="0.2">
      <c r="A118" s="22"/>
      <c r="B118" s="22"/>
      <c r="C118" s="22"/>
      <c r="D118" s="22"/>
      <c r="E118" s="50"/>
      <c r="F118" s="50"/>
      <c r="G118" s="22"/>
      <c r="H118" s="22"/>
      <c r="I118" s="22"/>
      <c r="J118" s="22"/>
      <c r="K118" s="32"/>
      <c r="L118" s="22"/>
      <c r="M118" s="22"/>
      <c r="N118" s="32"/>
      <c r="O118" s="32"/>
      <c r="P118" s="32"/>
      <c r="Q118" s="32"/>
      <c r="R118" s="32"/>
      <c r="S118" s="32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</row>
    <row r="119" spans="1:33" ht="15.75" customHeight="1" x14ac:dyDescent="0.2">
      <c r="A119" s="22"/>
      <c r="B119" s="22"/>
      <c r="C119" s="22"/>
      <c r="D119" s="22"/>
      <c r="E119" s="50"/>
      <c r="F119" s="50"/>
      <c r="G119" s="22"/>
      <c r="H119" s="22"/>
      <c r="I119" s="22"/>
      <c r="J119" s="22"/>
      <c r="K119" s="32"/>
      <c r="L119" s="22"/>
      <c r="M119" s="22"/>
      <c r="N119" s="32"/>
      <c r="O119" s="32"/>
      <c r="P119" s="32"/>
      <c r="Q119" s="32"/>
      <c r="R119" s="32"/>
      <c r="S119" s="32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</row>
    <row r="120" spans="1:33" ht="15.75" customHeight="1" x14ac:dyDescent="0.2">
      <c r="A120" s="22"/>
      <c r="B120" s="22"/>
      <c r="C120" s="22"/>
      <c r="D120" s="22"/>
      <c r="E120" s="50"/>
      <c r="F120" s="50"/>
      <c r="G120" s="22"/>
      <c r="H120" s="22"/>
      <c r="I120" s="22"/>
      <c r="J120" s="22"/>
      <c r="K120" s="32"/>
      <c r="L120" s="22"/>
      <c r="M120" s="22"/>
      <c r="N120" s="32"/>
      <c r="O120" s="32"/>
      <c r="P120" s="32"/>
      <c r="Q120" s="32"/>
      <c r="R120" s="32"/>
      <c r="S120" s="32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</row>
    <row r="121" spans="1:33" ht="15.75" customHeight="1" x14ac:dyDescent="0.2">
      <c r="A121" s="22"/>
      <c r="B121" s="22"/>
      <c r="C121" s="22"/>
      <c r="D121" s="22"/>
      <c r="E121" s="50"/>
      <c r="F121" s="50"/>
      <c r="G121" s="22"/>
      <c r="H121" s="22"/>
      <c r="I121" s="22"/>
      <c r="J121" s="22"/>
      <c r="K121" s="32"/>
      <c r="L121" s="22"/>
      <c r="M121" s="22"/>
      <c r="N121" s="32"/>
      <c r="O121" s="32"/>
      <c r="P121" s="32"/>
      <c r="Q121" s="32"/>
      <c r="R121" s="32"/>
      <c r="S121" s="32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</row>
    <row r="122" spans="1:33" ht="15.75" customHeight="1" x14ac:dyDescent="0.2">
      <c r="A122" s="22"/>
      <c r="B122" s="22"/>
      <c r="C122" s="22"/>
      <c r="D122" s="22"/>
      <c r="E122" s="50"/>
      <c r="F122" s="50"/>
      <c r="G122" s="22"/>
      <c r="H122" s="22"/>
      <c r="I122" s="22"/>
      <c r="J122" s="22"/>
      <c r="K122" s="32"/>
      <c r="L122" s="22"/>
      <c r="M122" s="22"/>
      <c r="N122" s="32"/>
      <c r="O122" s="32"/>
      <c r="P122" s="32"/>
      <c r="Q122" s="32"/>
      <c r="R122" s="32"/>
      <c r="S122" s="32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</row>
    <row r="123" spans="1:33" ht="15.75" customHeight="1" x14ac:dyDescent="0.2">
      <c r="A123" s="22"/>
      <c r="B123" s="22"/>
      <c r="C123" s="22"/>
      <c r="D123" s="22"/>
      <c r="E123" s="50"/>
      <c r="F123" s="50"/>
      <c r="G123" s="22"/>
      <c r="H123" s="22"/>
      <c r="I123" s="22"/>
      <c r="J123" s="22"/>
      <c r="K123" s="32"/>
      <c r="L123" s="22"/>
      <c r="M123" s="22"/>
      <c r="N123" s="32"/>
      <c r="O123" s="32"/>
      <c r="P123" s="32"/>
      <c r="Q123" s="32"/>
      <c r="R123" s="32"/>
      <c r="S123" s="32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</row>
    <row r="124" spans="1:33" ht="15.75" customHeight="1" x14ac:dyDescent="0.2">
      <c r="A124" s="22"/>
      <c r="B124" s="22"/>
      <c r="C124" s="22"/>
      <c r="D124" s="22"/>
      <c r="E124" s="50"/>
      <c r="F124" s="50"/>
      <c r="G124" s="22"/>
      <c r="H124" s="22"/>
      <c r="I124" s="22"/>
      <c r="J124" s="22"/>
      <c r="K124" s="32"/>
      <c r="L124" s="22"/>
      <c r="M124" s="22"/>
      <c r="N124" s="32"/>
      <c r="O124" s="32"/>
      <c r="P124" s="32"/>
      <c r="Q124" s="32"/>
      <c r="R124" s="32"/>
      <c r="S124" s="32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</row>
    <row r="125" spans="1:33" ht="15.75" customHeight="1" x14ac:dyDescent="0.2">
      <c r="A125" s="22"/>
      <c r="B125" s="22"/>
      <c r="C125" s="22"/>
      <c r="D125" s="22"/>
      <c r="E125" s="50"/>
      <c r="F125" s="50"/>
      <c r="G125" s="22"/>
      <c r="H125" s="22"/>
      <c r="I125" s="22"/>
      <c r="J125" s="22"/>
      <c r="K125" s="32"/>
      <c r="L125" s="22"/>
      <c r="M125" s="22"/>
      <c r="N125" s="32"/>
      <c r="O125" s="32"/>
      <c r="P125" s="32"/>
      <c r="Q125" s="32"/>
      <c r="R125" s="32"/>
      <c r="S125" s="32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</row>
    <row r="126" spans="1:33" ht="15.75" customHeight="1" x14ac:dyDescent="0.2">
      <c r="A126" s="22"/>
      <c r="B126" s="22"/>
      <c r="C126" s="22"/>
      <c r="D126" s="22"/>
      <c r="E126" s="50"/>
      <c r="F126" s="50"/>
      <c r="G126" s="22"/>
      <c r="H126" s="22"/>
      <c r="I126" s="22"/>
      <c r="J126" s="22"/>
      <c r="K126" s="32"/>
      <c r="L126" s="22"/>
      <c r="M126" s="22"/>
      <c r="N126" s="32"/>
      <c r="O126" s="32"/>
      <c r="P126" s="32"/>
      <c r="Q126" s="32"/>
      <c r="R126" s="32"/>
      <c r="S126" s="32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</row>
    <row r="127" spans="1:33" ht="15.75" customHeight="1" x14ac:dyDescent="0.2">
      <c r="A127" s="22"/>
      <c r="B127" s="22"/>
      <c r="C127" s="22"/>
      <c r="D127" s="22"/>
      <c r="E127" s="50"/>
      <c r="F127" s="50"/>
      <c r="G127" s="22"/>
      <c r="H127" s="22"/>
      <c r="I127" s="22"/>
      <c r="J127" s="22"/>
      <c r="K127" s="32"/>
      <c r="L127" s="22"/>
      <c r="M127" s="22"/>
      <c r="N127" s="32"/>
      <c r="O127" s="32"/>
      <c r="P127" s="32"/>
      <c r="Q127" s="32"/>
      <c r="R127" s="32"/>
      <c r="S127" s="32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</row>
    <row r="128" spans="1:33" ht="15.75" customHeight="1" x14ac:dyDescent="0.2">
      <c r="A128" s="22"/>
      <c r="B128" s="22"/>
      <c r="C128" s="22"/>
      <c r="D128" s="22"/>
      <c r="E128" s="50"/>
      <c r="F128" s="50"/>
      <c r="G128" s="22"/>
      <c r="H128" s="22"/>
      <c r="I128" s="22"/>
      <c r="J128" s="22"/>
      <c r="K128" s="32"/>
      <c r="L128" s="22"/>
      <c r="M128" s="22"/>
      <c r="N128" s="32"/>
      <c r="O128" s="32"/>
      <c r="P128" s="32"/>
      <c r="Q128" s="32"/>
      <c r="R128" s="32"/>
      <c r="S128" s="32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</row>
    <row r="129" spans="1:33" ht="15.75" customHeight="1" x14ac:dyDescent="0.2">
      <c r="A129" s="22"/>
      <c r="B129" s="22"/>
      <c r="C129" s="22"/>
      <c r="D129" s="22"/>
      <c r="E129" s="50"/>
      <c r="F129" s="50"/>
      <c r="G129" s="22"/>
      <c r="H129" s="22"/>
      <c r="I129" s="22"/>
      <c r="J129" s="22"/>
      <c r="K129" s="32"/>
      <c r="L129" s="22"/>
      <c r="M129" s="22"/>
      <c r="N129" s="32"/>
      <c r="O129" s="32"/>
      <c r="P129" s="32"/>
      <c r="Q129" s="32"/>
      <c r="R129" s="32"/>
      <c r="S129" s="32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</row>
    <row r="130" spans="1:33" ht="15.75" customHeight="1" x14ac:dyDescent="0.2">
      <c r="A130" s="22"/>
      <c r="B130" s="22"/>
      <c r="C130" s="22"/>
      <c r="D130" s="22"/>
      <c r="E130" s="50"/>
      <c r="F130" s="50"/>
      <c r="G130" s="22"/>
      <c r="H130" s="22"/>
      <c r="I130" s="22"/>
      <c r="J130" s="22"/>
      <c r="K130" s="32"/>
      <c r="L130" s="22"/>
      <c r="M130" s="22"/>
      <c r="N130" s="32"/>
      <c r="O130" s="32"/>
      <c r="P130" s="32"/>
      <c r="Q130" s="32"/>
      <c r="R130" s="32"/>
      <c r="S130" s="32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</row>
    <row r="131" spans="1:33" ht="15.75" customHeight="1" x14ac:dyDescent="0.2">
      <c r="A131" s="22"/>
      <c r="B131" s="22"/>
      <c r="C131" s="22"/>
      <c r="D131" s="22"/>
      <c r="E131" s="50"/>
      <c r="F131" s="50"/>
      <c r="G131" s="22"/>
      <c r="H131" s="22"/>
      <c r="I131" s="22"/>
      <c r="J131" s="22"/>
      <c r="K131" s="32"/>
      <c r="L131" s="22"/>
      <c r="M131" s="22"/>
      <c r="N131" s="32"/>
      <c r="O131" s="32"/>
      <c r="P131" s="32"/>
      <c r="Q131" s="32"/>
      <c r="R131" s="32"/>
      <c r="S131" s="32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</row>
    <row r="132" spans="1:33" ht="15.75" customHeight="1" x14ac:dyDescent="0.2">
      <c r="A132" s="22"/>
      <c r="B132" s="22"/>
      <c r="C132" s="22"/>
      <c r="D132" s="22"/>
      <c r="E132" s="50"/>
      <c r="F132" s="50"/>
      <c r="G132" s="22"/>
      <c r="H132" s="22"/>
      <c r="I132" s="22"/>
      <c r="J132" s="22"/>
      <c r="K132" s="32"/>
      <c r="L132" s="22"/>
      <c r="M132" s="22"/>
      <c r="N132" s="32"/>
      <c r="O132" s="32"/>
      <c r="P132" s="32"/>
      <c r="Q132" s="32"/>
      <c r="R132" s="32"/>
      <c r="S132" s="32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</row>
    <row r="133" spans="1:33" ht="15.75" customHeight="1" x14ac:dyDescent="0.2">
      <c r="A133" s="22"/>
      <c r="B133" s="22"/>
      <c r="C133" s="22"/>
      <c r="D133" s="22"/>
      <c r="E133" s="50"/>
      <c r="F133" s="50"/>
      <c r="G133" s="22"/>
      <c r="H133" s="22"/>
      <c r="I133" s="22"/>
      <c r="J133" s="22"/>
      <c r="K133" s="32"/>
      <c r="L133" s="22"/>
      <c r="M133" s="22"/>
      <c r="N133" s="32"/>
      <c r="O133" s="32"/>
      <c r="P133" s="32"/>
      <c r="Q133" s="32"/>
      <c r="R133" s="32"/>
      <c r="S133" s="32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</row>
    <row r="134" spans="1:33" ht="15.75" customHeight="1" x14ac:dyDescent="0.2">
      <c r="A134" s="22"/>
      <c r="B134" s="22"/>
      <c r="C134" s="22"/>
      <c r="D134" s="22"/>
      <c r="E134" s="50"/>
      <c r="F134" s="50"/>
      <c r="G134" s="22"/>
      <c r="H134" s="22"/>
      <c r="I134" s="22"/>
      <c r="J134" s="22"/>
      <c r="K134" s="32"/>
      <c r="L134" s="22"/>
      <c r="M134" s="22"/>
      <c r="N134" s="32"/>
      <c r="O134" s="32"/>
      <c r="P134" s="32"/>
      <c r="Q134" s="32"/>
      <c r="R134" s="32"/>
      <c r="S134" s="32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</row>
    <row r="135" spans="1:33" ht="15.75" customHeight="1" x14ac:dyDescent="0.2">
      <c r="A135" s="22"/>
      <c r="B135" s="22"/>
      <c r="C135" s="22"/>
      <c r="D135" s="22"/>
      <c r="E135" s="50"/>
      <c r="F135" s="50"/>
      <c r="G135" s="22"/>
      <c r="H135" s="22"/>
      <c r="I135" s="22"/>
      <c r="J135" s="22"/>
      <c r="K135" s="32"/>
      <c r="L135" s="22"/>
      <c r="M135" s="22"/>
      <c r="N135" s="32"/>
      <c r="O135" s="32"/>
      <c r="P135" s="32"/>
      <c r="Q135" s="32"/>
      <c r="R135" s="32"/>
      <c r="S135" s="32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</row>
    <row r="136" spans="1:33" ht="15.75" customHeight="1" x14ac:dyDescent="0.2">
      <c r="A136" s="22"/>
      <c r="B136" s="22"/>
      <c r="C136" s="22"/>
      <c r="D136" s="22"/>
      <c r="E136" s="50"/>
      <c r="F136" s="50"/>
      <c r="G136" s="22"/>
      <c r="H136" s="22"/>
      <c r="I136" s="22"/>
      <c r="J136" s="22"/>
      <c r="K136" s="32"/>
      <c r="L136" s="22"/>
      <c r="M136" s="22"/>
      <c r="N136" s="32"/>
      <c r="O136" s="32"/>
      <c r="P136" s="32"/>
      <c r="Q136" s="32"/>
      <c r="R136" s="32"/>
      <c r="S136" s="32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</row>
    <row r="137" spans="1:33" ht="15.75" customHeight="1" x14ac:dyDescent="0.2">
      <c r="A137" s="22"/>
      <c r="B137" s="22"/>
      <c r="C137" s="22"/>
      <c r="D137" s="22"/>
      <c r="E137" s="50"/>
      <c r="F137" s="50"/>
      <c r="G137" s="22"/>
      <c r="H137" s="22"/>
      <c r="I137" s="22"/>
      <c r="J137" s="22"/>
      <c r="K137" s="32"/>
      <c r="L137" s="22"/>
      <c r="M137" s="22"/>
      <c r="N137" s="32"/>
      <c r="O137" s="32"/>
      <c r="P137" s="32"/>
      <c r="Q137" s="32"/>
      <c r="R137" s="32"/>
      <c r="S137" s="32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</row>
    <row r="138" spans="1:33" ht="15.75" customHeight="1" x14ac:dyDescent="0.2">
      <c r="A138" s="22"/>
      <c r="B138" s="22"/>
      <c r="C138" s="22"/>
      <c r="D138" s="22"/>
      <c r="E138" s="50"/>
      <c r="F138" s="50"/>
      <c r="G138" s="22"/>
      <c r="H138" s="22"/>
      <c r="I138" s="22"/>
      <c r="J138" s="22"/>
      <c r="K138" s="32"/>
      <c r="L138" s="22"/>
      <c r="M138" s="22"/>
      <c r="N138" s="32"/>
      <c r="O138" s="32"/>
      <c r="P138" s="32"/>
      <c r="Q138" s="32"/>
      <c r="R138" s="32"/>
      <c r="S138" s="32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</row>
    <row r="139" spans="1:33" ht="15.75" customHeight="1" x14ac:dyDescent="0.2">
      <c r="A139" s="22"/>
      <c r="B139" s="22"/>
      <c r="C139" s="22"/>
      <c r="D139" s="22"/>
      <c r="E139" s="50"/>
      <c r="F139" s="50"/>
      <c r="G139" s="22"/>
      <c r="H139" s="22"/>
      <c r="I139" s="22"/>
      <c r="J139" s="22"/>
      <c r="K139" s="32"/>
      <c r="L139" s="22"/>
      <c r="M139" s="22"/>
      <c r="N139" s="32"/>
      <c r="O139" s="32"/>
      <c r="P139" s="32"/>
      <c r="Q139" s="32"/>
      <c r="R139" s="32"/>
      <c r="S139" s="32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</row>
    <row r="140" spans="1:33" ht="15.75" customHeight="1" x14ac:dyDescent="0.2">
      <c r="A140" s="22"/>
      <c r="B140" s="22"/>
      <c r="C140" s="22"/>
      <c r="D140" s="22"/>
      <c r="E140" s="50"/>
      <c r="F140" s="50"/>
      <c r="G140" s="22"/>
      <c r="H140" s="22"/>
      <c r="I140" s="22"/>
      <c r="J140" s="22"/>
      <c r="K140" s="32"/>
      <c r="L140" s="22"/>
      <c r="M140" s="22"/>
      <c r="N140" s="32"/>
      <c r="O140" s="32"/>
      <c r="P140" s="32"/>
      <c r="Q140" s="32"/>
      <c r="R140" s="32"/>
      <c r="S140" s="32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</row>
    <row r="141" spans="1:33" ht="15.75" customHeight="1" x14ac:dyDescent="0.2">
      <c r="A141" s="22"/>
      <c r="B141" s="22"/>
      <c r="C141" s="22"/>
      <c r="D141" s="22"/>
      <c r="E141" s="50"/>
      <c r="F141" s="50"/>
      <c r="G141" s="22"/>
      <c r="H141" s="22"/>
      <c r="I141" s="22"/>
      <c r="J141" s="22"/>
      <c r="K141" s="32"/>
      <c r="L141" s="22"/>
      <c r="M141" s="22"/>
      <c r="N141" s="32"/>
      <c r="O141" s="32"/>
      <c r="P141" s="32"/>
      <c r="Q141" s="32"/>
      <c r="R141" s="32"/>
      <c r="S141" s="32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</row>
    <row r="142" spans="1:33" ht="15.75" customHeight="1" x14ac:dyDescent="0.2">
      <c r="A142" s="22"/>
      <c r="B142" s="22"/>
      <c r="C142" s="22"/>
      <c r="D142" s="22"/>
      <c r="E142" s="50"/>
      <c r="F142" s="50"/>
      <c r="G142" s="22"/>
      <c r="H142" s="22"/>
      <c r="I142" s="22"/>
      <c r="J142" s="22"/>
      <c r="K142" s="32"/>
      <c r="L142" s="22"/>
      <c r="M142" s="22"/>
      <c r="N142" s="32"/>
      <c r="O142" s="32"/>
      <c r="P142" s="32"/>
      <c r="Q142" s="32"/>
      <c r="R142" s="32"/>
      <c r="S142" s="32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</row>
    <row r="143" spans="1:33" ht="15.75" customHeight="1" x14ac:dyDescent="0.2">
      <c r="A143" s="22"/>
      <c r="B143" s="22"/>
      <c r="C143" s="22"/>
      <c r="D143" s="22"/>
      <c r="E143" s="50"/>
      <c r="F143" s="50"/>
      <c r="G143" s="22"/>
      <c r="H143" s="22"/>
      <c r="I143" s="22"/>
      <c r="J143" s="22"/>
      <c r="K143" s="32"/>
      <c r="L143" s="22"/>
      <c r="M143" s="22"/>
      <c r="N143" s="32"/>
      <c r="O143" s="32"/>
      <c r="P143" s="32"/>
      <c r="Q143" s="32"/>
      <c r="R143" s="32"/>
      <c r="S143" s="32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</row>
    <row r="144" spans="1:33" ht="15.75" customHeight="1" x14ac:dyDescent="0.2">
      <c r="A144" s="22"/>
      <c r="B144" s="22"/>
      <c r="C144" s="22"/>
      <c r="D144" s="22"/>
      <c r="E144" s="50"/>
      <c r="F144" s="50"/>
      <c r="G144" s="22"/>
      <c r="H144" s="22"/>
      <c r="I144" s="22"/>
      <c r="J144" s="22"/>
      <c r="K144" s="32"/>
      <c r="L144" s="22"/>
      <c r="M144" s="22"/>
      <c r="N144" s="32"/>
      <c r="O144" s="32"/>
      <c r="P144" s="32"/>
      <c r="Q144" s="32"/>
      <c r="R144" s="32"/>
      <c r="S144" s="32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</row>
    <row r="145" spans="1:33" ht="15.75" customHeight="1" x14ac:dyDescent="0.2">
      <c r="A145" s="22"/>
      <c r="B145" s="22"/>
      <c r="C145" s="22"/>
      <c r="D145" s="22"/>
      <c r="E145" s="50"/>
      <c r="F145" s="50"/>
      <c r="G145" s="22"/>
      <c r="H145" s="22"/>
      <c r="I145" s="22"/>
      <c r="J145" s="22"/>
      <c r="K145" s="32"/>
      <c r="L145" s="22"/>
      <c r="M145" s="22"/>
      <c r="N145" s="32"/>
      <c r="O145" s="32"/>
      <c r="P145" s="32"/>
      <c r="Q145" s="32"/>
      <c r="R145" s="32"/>
      <c r="S145" s="32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</row>
    <row r="146" spans="1:33" ht="15.75" customHeight="1" x14ac:dyDescent="0.2">
      <c r="A146" s="22"/>
      <c r="B146" s="22"/>
      <c r="C146" s="22"/>
      <c r="D146" s="22"/>
      <c r="E146" s="50"/>
      <c r="F146" s="50"/>
      <c r="G146" s="22"/>
      <c r="H146" s="22"/>
      <c r="I146" s="22"/>
      <c r="J146" s="22"/>
      <c r="K146" s="32"/>
      <c r="L146" s="22"/>
      <c r="M146" s="22"/>
      <c r="N146" s="32"/>
      <c r="O146" s="32"/>
      <c r="P146" s="32"/>
      <c r="Q146" s="32"/>
      <c r="R146" s="32"/>
      <c r="S146" s="32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</row>
    <row r="147" spans="1:33" ht="15.75" customHeight="1" x14ac:dyDescent="0.2">
      <c r="A147" s="22"/>
      <c r="B147" s="22"/>
      <c r="C147" s="22"/>
      <c r="D147" s="22"/>
      <c r="E147" s="50"/>
      <c r="F147" s="50"/>
      <c r="G147" s="22"/>
      <c r="H147" s="22"/>
      <c r="I147" s="22"/>
      <c r="J147" s="22"/>
      <c r="K147" s="32"/>
      <c r="L147" s="22"/>
      <c r="M147" s="22"/>
      <c r="N147" s="32"/>
      <c r="O147" s="32"/>
      <c r="P147" s="32"/>
      <c r="Q147" s="32"/>
      <c r="R147" s="32"/>
      <c r="S147" s="32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</row>
    <row r="148" spans="1:33" ht="15.75" customHeight="1" x14ac:dyDescent="0.2">
      <c r="A148" s="22"/>
      <c r="B148" s="22"/>
      <c r="C148" s="22"/>
      <c r="D148" s="22"/>
      <c r="E148" s="50"/>
      <c r="F148" s="50"/>
      <c r="G148" s="22"/>
      <c r="H148" s="22"/>
      <c r="I148" s="22"/>
      <c r="J148" s="22"/>
      <c r="K148" s="32"/>
      <c r="L148" s="22"/>
      <c r="M148" s="22"/>
      <c r="N148" s="32"/>
      <c r="O148" s="32"/>
      <c r="P148" s="32"/>
      <c r="Q148" s="32"/>
      <c r="R148" s="32"/>
      <c r="S148" s="32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</row>
    <row r="149" spans="1:33" ht="15.75" customHeight="1" x14ac:dyDescent="0.2">
      <c r="A149" s="22"/>
      <c r="B149" s="22"/>
      <c r="C149" s="22"/>
      <c r="D149" s="22"/>
      <c r="E149" s="50"/>
      <c r="F149" s="50"/>
      <c r="G149" s="22"/>
      <c r="H149" s="22"/>
      <c r="I149" s="22"/>
      <c r="J149" s="22"/>
      <c r="K149" s="32"/>
      <c r="L149" s="22"/>
      <c r="M149" s="22"/>
      <c r="N149" s="32"/>
      <c r="O149" s="32"/>
      <c r="P149" s="32"/>
      <c r="Q149" s="32"/>
      <c r="R149" s="32"/>
      <c r="S149" s="32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</row>
    <row r="150" spans="1:33" ht="15.75" customHeight="1" x14ac:dyDescent="0.2">
      <c r="A150" s="22"/>
      <c r="B150" s="22"/>
      <c r="C150" s="22"/>
      <c r="D150" s="22"/>
      <c r="E150" s="50"/>
      <c r="F150" s="50"/>
      <c r="G150" s="22"/>
      <c r="H150" s="22"/>
      <c r="I150" s="22"/>
      <c r="J150" s="22"/>
      <c r="K150" s="32"/>
      <c r="L150" s="22"/>
      <c r="M150" s="22"/>
      <c r="N150" s="32"/>
      <c r="O150" s="32"/>
      <c r="P150" s="32"/>
      <c r="Q150" s="32"/>
      <c r="R150" s="32"/>
      <c r="S150" s="32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</row>
    <row r="151" spans="1:33" ht="15.75" customHeight="1" x14ac:dyDescent="0.2">
      <c r="A151" s="22"/>
      <c r="B151" s="22"/>
      <c r="C151" s="22"/>
      <c r="D151" s="22"/>
      <c r="E151" s="50"/>
      <c r="F151" s="50"/>
      <c r="G151" s="22"/>
      <c r="H151" s="22"/>
      <c r="I151" s="22"/>
      <c r="J151" s="22"/>
      <c r="K151" s="32"/>
      <c r="L151" s="22"/>
      <c r="M151" s="22"/>
      <c r="N151" s="32"/>
      <c r="O151" s="32"/>
      <c r="P151" s="32"/>
      <c r="Q151" s="32"/>
      <c r="R151" s="32"/>
      <c r="S151" s="32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</row>
    <row r="152" spans="1:33" ht="15.75" customHeight="1" x14ac:dyDescent="0.2">
      <c r="A152" s="22"/>
      <c r="B152" s="22"/>
      <c r="C152" s="22"/>
      <c r="D152" s="22"/>
      <c r="E152" s="50"/>
      <c r="F152" s="50"/>
      <c r="G152" s="22"/>
      <c r="H152" s="22"/>
      <c r="I152" s="22"/>
      <c r="J152" s="22"/>
      <c r="K152" s="32"/>
      <c r="L152" s="22"/>
      <c r="M152" s="22"/>
      <c r="N152" s="32"/>
      <c r="O152" s="32"/>
      <c r="P152" s="32"/>
      <c r="Q152" s="32"/>
      <c r="R152" s="32"/>
      <c r="S152" s="32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</row>
    <row r="153" spans="1:33" ht="15.75" customHeight="1" x14ac:dyDescent="0.2">
      <c r="A153" s="22"/>
      <c r="B153" s="22"/>
      <c r="C153" s="22"/>
      <c r="D153" s="22"/>
      <c r="E153" s="50"/>
      <c r="F153" s="50"/>
      <c r="G153" s="22"/>
      <c r="H153" s="22"/>
      <c r="I153" s="22"/>
      <c r="J153" s="22"/>
      <c r="K153" s="32"/>
      <c r="L153" s="22"/>
      <c r="M153" s="22"/>
      <c r="N153" s="32"/>
      <c r="O153" s="32"/>
      <c r="P153" s="32"/>
      <c r="Q153" s="32"/>
      <c r="R153" s="32"/>
      <c r="S153" s="32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</row>
    <row r="154" spans="1:33" ht="15.75" customHeight="1" x14ac:dyDescent="0.2">
      <c r="A154" s="22"/>
      <c r="B154" s="22"/>
      <c r="C154" s="22"/>
      <c r="D154" s="22"/>
      <c r="E154" s="50"/>
      <c r="F154" s="50"/>
      <c r="G154" s="22"/>
      <c r="H154" s="22"/>
      <c r="I154" s="22"/>
      <c r="J154" s="22"/>
      <c r="K154" s="32"/>
      <c r="L154" s="22"/>
      <c r="M154" s="22"/>
      <c r="N154" s="32"/>
      <c r="O154" s="32"/>
      <c r="P154" s="32"/>
      <c r="Q154" s="32"/>
      <c r="R154" s="32"/>
      <c r="S154" s="32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</row>
    <row r="155" spans="1:33" ht="15.75" customHeight="1" x14ac:dyDescent="0.2">
      <c r="A155" s="22"/>
      <c r="B155" s="22"/>
      <c r="C155" s="22"/>
      <c r="D155" s="22"/>
      <c r="E155" s="50"/>
      <c r="F155" s="50"/>
      <c r="G155" s="22"/>
      <c r="H155" s="22"/>
      <c r="I155" s="22"/>
      <c r="J155" s="22"/>
      <c r="K155" s="32"/>
      <c r="L155" s="22"/>
      <c r="M155" s="22"/>
      <c r="N155" s="32"/>
      <c r="O155" s="32"/>
      <c r="P155" s="32"/>
      <c r="Q155" s="32"/>
      <c r="R155" s="32"/>
      <c r="S155" s="32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</row>
    <row r="156" spans="1:33" ht="15.75" customHeight="1" x14ac:dyDescent="0.2">
      <c r="A156" s="22"/>
      <c r="B156" s="22"/>
      <c r="C156" s="22"/>
      <c r="D156" s="22"/>
      <c r="E156" s="50"/>
      <c r="F156" s="50"/>
      <c r="G156" s="22"/>
      <c r="H156" s="22"/>
      <c r="I156" s="22"/>
      <c r="J156" s="22"/>
      <c r="K156" s="32"/>
      <c r="L156" s="22"/>
      <c r="M156" s="22"/>
      <c r="N156" s="32"/>
      <c r="O156" s="32"/>
      <c r="P156" s="32"/>
      <c r="Q156" s="32"/>
      <c r="R156" s="32"/>
      <c r="S156" s="32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</row>
    <row r="157" spans="1:33" ht="15.75" customHeight="1" x14ac:dyDescent="0.2">
      <c r="A157" s="22"/>
      <c r="B157" s="22"/>
      <c r="C157" s="22"/>
      <c r="D157" s="22"/>
      <c r="E157" s="50"/>
      <c r="F157" s="50"/>
      <c r="G157" s="22"/>
      <c r="H157" s="22"/>
      <c r="I157" s="22"/>
      <c r="J157" s="22"/>
      <c r="K157" s="32"/>
      <c r="L157" s="22"/>
      <c r="M157" s="22"/>
      <c r="N157" s="32"/>
      <c r="O157" s="32"/>
      <c r="P157" s="32"/>
      <c r="Q157" s="32"/>
      <c r="R157" s="32"/>
      <c r="S157" s="32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</row>
    <row r="158" spans="1:33" ht="15.75" customHeight="1" x14ac:dyDescent="0.2">
      <c r="A158" s="22"/>
      <c r="B158" s="22"/>
      <c r="C158" s="22"/>
      <c r="D158" s="22"/>
      <c r="E158" s="50"/>
      <c r="F158" s="50"/>
      <c r="G158" s="22"/>
      <c r="H158" s="22"/>
      <c r="I158" s="22"/>
      <c r="J158" s="22"/>
      <c r="K158" s="32"/>
      <c r="L158" s="22"/>
      <c r="M158" s="22"/>
      <c r="N158" s="32"/>
      <c r="O158" s="32"/>
      <c r="P158" s="32"/>
      <c r="Q158" s="32"/>
      <c r="R158" s="32"/>
      <c r="S158" s="32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</row>
    <row r="159" spans="1:33" ht="15.75" customHeight="1" x14ac:dyDescent="0.2">
      <c r="A159" s="22"/>
      <c r="B159" s="22"/>
      <c r="C159" s="22"/>
      <c r="D159" s="22"/>
      <c r="E159" s="50"/>
      <c r="F159" s="50"/>
      <c r="G159" s="22"/>
      <c r="H159" s="22"/>
      <c r="I159" s="22"/>
      <c r="J159" s="22"/>
      <c r="K159" s="32"/>
      <c r="L159" s="22"/>
      <c r="M159" s="22"/>
      <c r="N159" s="32"/>
      <c r="O159" s="32"/>
      <c r="P159" s="32"/>
      <c r="Q159" s="32"/>
      <c r="R159" s="32"/>
      <c r="S159" s="32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</row>
    <row r="160" spans="1:33" ht="15.75" customHeight="1" x14ac:dyDescent="0.2">
      <c r="A160" s="22"/>
      <c r="B160" s="22"/>
      <c r="C160" s="22"/>
      <c r="D160" s="22"/>
      <c r="E160" s="50"/>
      <c r="F160" s="50"/>
      <c r="G160" s="22"/>
      <c r="H160" s="22"/>
      <c r="I160" s="22"/>
      <c r="J160" s="22"/>
      <c r="K160" s="32"/>
      <c r="L160" s="22"/>
      <c r="M160" s="22"/>
      <c r="N160" s="32"/>
      <c r="O160" s="32"/>
      <c r="P160" s="32"/>
      <c r="Q160" s="32"/>
      <c r="R160" s="32"/>
      <c r="S160" s="32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</row>
    <row r="161" spans="1:33" ht="15.75" customHeight="1" x14ac:dyDescent="0.2">
      <c r="A161" s="22"/>
      <c r="B161" s="22"/>
      <c r="C161" s="22"/>
      <c r="D161" s="22"/>
      <c r="E161" s="50"/>
      <c r="F161" s="50"/>
      <c r="G161" s="22"/>
      <c r="H161" s="22"/>
      <c r="I161" s="22"/>
      <c r="J161" s="22"/>
      <c r="K161" s="32"/>
      <c r="L161" s="22"/>
      <c r="M161" s="22"/>
      <c r="N161" s="32"/>
      <c r="O161" s="32"/>
      <c r="P161" s="32"/>
      <c r="Q161" s="32"/>
      <c r="R161" s="32"/>
      <c r="S161" s="32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</row>
    <row r="162" spans="1:33" ht="15.75" customHeight="1" x14ac:dyDescent="0.2">
      <c r="A162" s="22"/>
      <c r="B162" s="22"/>
      <c r="C162" s="22"/>
      <c r="D162" s="22"/>
      <c r="E162" s="50"/>
      <c r="F162" s="50"/>
      <c r="G162" s="22"/>
      <c r="H162" s="22"/>
      <c r="I162" s="22"/>
      <c r="J162" s="22"/>
      <c r="K162" s="32"/>
      <c r="L162" s="22"/>
      <c r="M162" s="22"/>
      <c r="N162" s="32"/>
      <c r="O162" s="32"/>
      <c r="P162" s="32"/>
      <c r="Q162" s="32"/>
      <c r="R162" s="32"/>
      <c r="S162" s="32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</row>
    <row r="163" spans="1:33" ht="15.75" customHeight="1" x14ac:dyDescent="0.2">
      <c r="A163" s="22"/>
      <c r="B163" s="22"/>
      <c r="C163" s="22"/>
      <c r="D163" s="22"/>
      <c r="E163" s="50"/>
      <c r="F163" s="50"/>
      <c r="G163" s="22"/>
      <c r="H163" s="22"/>
      <c r="I163" s="22"/>
      <c r="J163" s="22"/>
      <c r="K163" s="32"/>
      <c r="L163" s="22"/>
      <c r="M163" s="22"/>
      <c r="N163" s="32"/>
      <c r="O163" s="32"/>
      <c r="P163" s="32"/>
      <c r="Q163" s="32"/>
      <c r="R163" s="32"/>
      <c r="S163" s="32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</row>
    <row r="164" spans="1:33" ht="15.75" customHeight="1" x14ac:dyDescent="0.2">
      <c r="A164" s="22"/>
      <c r="B164" s="22"/>
      <c r="C164" s="22"/>
      <c r="D164" s="22"/>
      <c r="E164" s="50"/>
      <c r="F164" s="50"/>
      <c r="G164" s="22"/>
      <c r="H164" s="22"/>
      <c r="I164" s="22"/>
      <c r="J164" s="22"/>
      <c r="K164" s="32"/>
      <c r="L164" s="22"/>
      <c r="M164" s="22"/>
      <c r="N164" s="32"/>
      <c r="O164" s="32"/>
      <c r="P164" s="32"/>
      <c r="Q164" s="32"/>
      <c r="R164" s="32"/>
      <c r="S164" s="32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</row>
    <row r="165" spans="1:33" ht="15.75" customHeight="1" x14ac:dyDescent="0.2">
      <c r="A165" s="22"/>
      <c r="B165" s="22"/>
      <c r="C165" s="22"/>
      <c r="D165" s="22"/>
      <c r="E165" s="50"/>
      <c r="F165" s="50"/>
      <c r="G165" s="22"/>
      <c r="H165" s="22"/>
      <c r="I165" s="22"/>
      <c r="J165" s="22"/>
      <c r="K165" s="32"/>
      <c r="L165" s="22"/>
      <c r="M165" s="22"/>
      <c r="N165" s="32"/>
      <c r="O165" s="32"/>
      <c r="P165" s="32"/>
      <c r="Q165" s="32"/>
      <c r="R165" s="32"/>
      <c r="S165" s="32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</row>
    <row r="166" spans="1:33" ht="15.75" customHeight="1" x14ac:dyDescent="0.2">
      <c r="A166" s="22"/>
      <c r="B166" s="22"/>
      <c r="C166" s="22"/>
      <c r="D166" s="22"/>
      <c r="E166" s="50"/>
      <c r="F166" s="50"/>
      <c r="G166" s="22"/>
      <c r="H166" s="22"/>
      <c r="I166" s="22"/>
      <c r="J166" s="22"/>
      <c r="K166" s="32"/>
      <c r="L166" s="22"/>
      <c r="M166" s="22"/>
      <c r="N166" s="32"/>
      <c r="O166" s="32"/>
      <c r="P166" s="32"/>
      <c r="Q166" s="32"/>
      <c r="R166" s="32"/>
      <c r="S166" s="32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</row>
    <row r="167" spans="1:33" ht="15.75" customHeight="1" x14ac:dyDescent="0.2">
      <c r="A167" s="22"/>
      <c r="B167" s="22"/>
      <c r="C167" s="22"/>
      <c r="D167" s="22"/>
      <c r="E167" s="50"/>
      <c r="F167" s="50"/>
      <c r="G167" s="22"/>
      <c r="H167" s="22"/>
      <c r="I167" s="22"/>
      <c r="J167" s="22"/>
      <c r="K167" s="32"/>
      <c r="L167" s="22"/>
      <c r="M167" s="22"/>
      <c r="N167" s="32"/>
      <c r="O167" s="32"/>
      <c r="P167" s="32"/>
      <c r="Q167" s="32"/>
      <c r="R167" s="32"/>
      <c r="S167" s="32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</row>
    <row r="168" spans="1:33" ht="15.75" customHeight="1" x14ac:dyDescent="0.2">
      <c r="A168" s="22"/>
      <c r="B168" s="22"/>
      <c r="C168" s="22"/>
      <c r="D168" s="22"/>
      <c r="E168" s="50"/>
      <c r="F168" s="50"/>
      <c r="G168" s="22"/>
      <c r="H168" s="22"/>
      <c r="I168" s="22"/>
      <c r="J168" s="22"/>
      <c r="K168" s="32"/>
      <c r="L168" s="22"/>
      <c r="M168" s="22"/>
      <c r="N168" s="32"/>
      <c r="O168" s="32"/>
      <c r="P168" s="32"/>
      <c r="Q168" s="32"/>
      <c r="R168" s="32"/>
      <c r="S168" s="32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</row>
    <row r="169" spans="1:33" ht="15.75" customHeight="1" x14ac:dyDescent="0.2">
      <c r="A169" s="22"/>
      <c r="B169" s="22"/>
      <c r="C169" s="22"/>
      <c r="D169" s="22"/>
      <c r="E169" s="50"/>
      <c r="F169" s="50"/>
      <c r="G169" s="22"/>
      <c r="H169" s="22"/>
      <c r="I169" s="22"/>
      <c r="J169" s="22"/>
      <c r="K169" s="32"/>
      <c r="L169" s="22"/>
      <c r="M169" s="22"/>
      <c r="N169" s="32"/>
      <c r="O169" s="32"/>
      <c r="P169" s="32"/>
      <c r="Q169" s="32"/>
      <c r="R169" s="32"/>
      <c r="S169" s="32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</row>
    <row r="170" spans="1:33" ht="15.75" customHeight="1" x14ac:dyDescent="0.2">
      <c r="A170" s="22"/>
      <c r="B170" s="22"/>
      <c r="C170" s="22"/>
      <c r="D170" s="22"/>
      <c r="E170" s="50"/>
      <c r="F170" s="50"/>
      <c r="G170" s="22"/>
      <c r="H170" s="22"/>
      <c r="I170" s="22"/>
      <c r="J170" s="22"/>
      <c r="K170" s="32"/>
      <c r="L170" s="22"/>
      <c r="M170" s="22"/>
      <c r="N170" s="32"/>
      <c r="O170" s="32"/>
      <c r="P170" s="32"/>
      <c r="Q170" s="32"/>
      <c r="R170" s="32"/>
      <c r="S170" s="32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</row>
    <row r="171" spans="1:33" ht="15.75" customHeight="1" x14ac:dyDescent="0.2">
      <c r="A171" s="22"/>
      <c r="B171" s="22"/>
      <c r="C171" s="22"/>
      <c r="D171" s="22"/>
      <c r="E171" s="50"/>
      <c r="F171" s="50"/>
      <c r="G171" s="22"/>
      <c r="H171" s="22"/>
      <c r="I171" s="22"/>
      <c r="J171" s="22"/>
      <c r="K171" s="32"/>
      <c r="L171" s="22"/>
      <c r="M171" s="22"/>
      <c r="N171" s="32"/>
      <c r="O171" s="32"/>
      <c r="P171" s="32"/>
      <c r="Q171" s="32"/>
      <c r="R171" s="32"/>
      <c r="S171" s="32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</row>
    <row r="172" spans="1:33" ht="15.75" customHeight="1" x14ac:dyDescent="0.2">
      <c r="A172" s="22"/>
      <c r="B172" s="22"/>
      <c r="C172" s="22"/>
      <c r="D172" s="22"/>
      <c r="E172" s="50"/>
      <c r="F172" s="50"/>
      <c r="G172" s="22"/>
      <c r="H172" s="22"/>
      <c r="I172" s="22"/>
      <c r="J172" s="22"/>
      <c r="K172" s="32"/>
      <c r="L172" s="22"/>
      <c r="M172" s="22"/>
      <c r="N172" s="32"/>
      <c r="O172" s="32"/>
      <c r="P172" s="32"/>
      <c r="Q172" s="32"/>
      <c r="R172" s="32"/>
      <c r="S172" s="32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</row>
    <row r="173" spans="1:33" ht="15.75" customHeight="1" x14ac:dyDescent="0.2">
      <c r="A173" s="22"/>
      <c r="B173" s="22"/>
      <c r="C173" s="22"/>
      <c r="D173" s="22"/>
      <c r="E173" s="50"/>
      <c r="F173" s="50"/>
      <c r="G173" s="22"/>
      <c r="H173" s="22"/>
      <c r="I173" s="22"/>
      <c r="J173" s="22"/>
      <c r="K173" s="32"/>
      <c r="L173" s="22"/>
      <c r="M173" s="22"/>
      <c r="N173" s="32"/>
      <c r="O173" s="32"/>
      <c r="P173" s="32"/>
      <c r="Q173" s="32"/>
      <c r="R173" s="32"/>
      <c r="S173" s="32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</row>
    <row r="174" spans="1:33" ht="15.75" customHeight="1" x14ac:dyDescent="0.2">
      <c r="A174" s="22"/>
      <c r="B174" s="22"/>
      <c r="C174" s="22"/>
      <c r="D174" s="22"/>
      <c r="E174" s="50"/>
      <c r="F174" s="50"/>
      <c r="G174" s="22"/>
      <c r="H174" s="22"/>
      <c r="I174" s="22"/>
      <c r="J174" s="22"/>
      <c r="K174" s="32"/>
      <c r="L174" s="22"/>
      <c r="M174" s="22"/>
      <c r="N174" s="32"/>
      <c r="O174" s="32"/>
      <c r="P174" s="32"/>
      <c r="Q174" s="32"/>
      <c r="R174" s="32"/>
      <c r="S174" s="32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</row>
    <row r="175" spans="1:33" ht="15.75" customHeight="1" x14ac:dyDescent="0.2">
      <c r="A175" s="22"/>
      <c r="B175" s="22"/>
      <c r="C175" s="22"/>
      <c r="D175" s="22"/>
      <c r="E175" s="50"/>
      <c r="F175" s="50"/>
      <c r="G175" s="22"/>
      <c r="H175" s="22"/>
      <c r="I175" s="22"/>
      <c r="J175" s="22"/>
      <c r="K175" s="32"/>
      <c r="L175" s="22"/>
      <c r="M175" s="22"/>
      <c r="N175" s="32"/>
      <c r="O175" s="32"/>
      <c r="P175" s="32"/>
      <c r="Q175" s="32"/>
      <c r="R175" s="32"/>
      <c r="S175" s="32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</row>
    <row r="176" spans="1:33" ht="15.75" customHeight="1" x14ac:dyDescent="0.2">
      <c r="A176" s="22"/>
      <c r="B176" s="22"/>
      <c r="C176" s="22"/>
      <c r="D176" s="22"/>
      <c r="E176" s="50"/>
      <c r="F176" s="50"/>
      <c r="G176" s="22"/>
      <c r="H176" s="22"/>
      <c r="I176" s="22"/>
      <c r="J176" s="22"/>
      <c r="K176" s="32"/>
      <c r="L176" s="22"/>
      <c r="M176" s="22"/>
      <c r="N176" s="32"/>
      <c r="O176" s="32"/>
      <c r="P176" s="32"/>
      <c r="Q176" s="32"/>
      <c r="R176" s="32"/>
      <c r="S176" s="32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</row>
    <row r="177" spans="1:33" ht="15.75" customHeight="1" x14ac:dyDescent="0.2">
      <c r="A177" s="22"/>
      <c r="B177" s="22"/>
      <c r="C177" s="22"/>
      <c r="D177" s="22"/>
      <c r="E177" s="50"/>
      <c r="F177" s="50"/>
      <c r="G177" s="22"/>
      <c r="H177" s="22"/>
      <c r="I177" s="22"/>
      <c r="J177" s="22"/>
      <c r="K177" s="32"/>
      <c r="L177" s="22"/>
      <c r="M177" s="22"/>
      <c r="N177" s="32"/>
      <c r="O177" s="32"/>
      <c r="P177" s="32"/>
      <c r="Q177" s="32"/>
      <c r="R177" s="32"/>
      <c r="S177" s="32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</row>
    <row r="178" spans="1:33" ht="15.75" customHeight="1" x14ac:dyDescent="0.2">
      <c r="A178" s="22"/>
      <c r="B178" s="22"/>
      <c r="C178" s="22"/>
      <c r="D178" s="22"/>
      <c r="E178" s="50"/>
      <c r="F178" s="50"/>
      <c r="G178" s="22"/>
      <c r="H178" s="22"/>
      <c r="I178" s="22"/>
      <c r="J178" s="22"/>
      <c r="K178" s="32"/>
      <c r="L178" s="22"/>
      <c r="M178" s="22"/>
      <c r="N178" s="32"/>
      <c r="O178" s="32"/>
      <c r="P178" s="32"/>
      <c r="Q178" s="32"/>
      <c r="R178" s="32"/>
      <c r="S178" s="32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</row>
    <row r="179" spans="1:33" ht="15.75" customHeight="1" x14ac:dyDescent="0.2">
      <c r="A179" s="22"/>
      <c r="B179" s="22"/>
      <c r="C179" s="22"/>
      <c r="D179" s="22"/>
      <c r="E179" s="50"/>
      <c r="F179" s="50"/>
      <c r="G179" s="22"/>
      <c r="H179" s="22"/>
      <c r="I179" s="22"/>
      <c r="J179" s="22"/>
      <c r="K179" s="32"/>
      <c r="L179" s="22"/>
      <c r="M179" s="22"/>
      <c r="N179" s="32"/>
      <c r="O179" s="32"/>
      <c r="P179" s="32"/>
      <c r="Q179" s="32"/>
      <c r="R179" s="32"/>
      <c r="S179" s="32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</row>
    <row r="180" spans="1:33" ht="15.75" customHeight="1" x14ac:dyDescent="0.2">
      <c r="A180" s="22"/>
      <c r="B180" s="22"/>
      <c r="C180" s="22"/>
      <c r="D180" s="22"/>
      <c r="E180" s="50"/>
      <c r="F180" s="50"/>
      <c r="G180" s="22"/>
      <c r="H180" s="22"/>
      <c r="I180" s="22"/>
      <c r="J180" s="22"/>
      <c r="K180" s="32"/>
      <c r="L180" s="22"/>
      <c r="M180" s="22"/>
      <c r="N180" s="32"/>
      <c r="O180" s="32"/>
      <c r="P180" s="32"/>
      <c r="Q180" s="32"/>
      <c r="R180" s="32"/>
      <c r="S180" s="32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</row>
    <row r="181" spans="1:33" ht="15.75" customHeight="1" x14ac:dyDescent="0.2">
      <c r="A181" s="22"/>
      <c r="B181" s="22"/>
      <c r="C181" s="22"/>
      <c r="D181" s="22"/>
      <c r="E181" s="50"/>
      <c r="F181" s="50"/>
      <c r="G181" s="22"/>
      <c r="H181" s="22"/>
      <c r="I181" s="22"/>
      <c r="J181" s="22"/>
      <c r="K181" s="32"/>
      <c r="L181" s="22"/>
      <c r="M181" s="22"/>
      <c r="N181" s="32"/>
      <c r="O181" s="32"/>
      <c r="P181" s="32"/>
      <c r="Q181" s="32"/>
      <c r="R181" s="32"/>
      <c r="S181" s="32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</row>
    <row r="182" spans="1:33" ht="15.75" customHeight="1" x14ac:dyDescent="0.2">
      <c r="A182" s="22"/>
      <c r="B182" s="22"/>
      <c r="C182" s="22"/>
      <c r="D182" s="22"/>
      <c r="E182" s="50"/>
      <c r="F182" s="50"/>
      <c r="G182" s="22"/>
      <c r="H182" s="22"/>
      <c r="I182" s="22"/>
      <c r="J182" s="22"/>
      <c r="K182" s="32"/>
      <c r="L182" s="22"/>
      <c r="M182" s="22"/>
      <c r="N182" s="32"/>
      <c r="O182" s="32"/>
      <c r="P182" s="32"/>
      <c r="Q182" s="32"/>
      <c r="R182" s="32"/>
      <c r="S182" s="32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</row>
    <row r="183" spans="1:33" ht="15.75" customHeight="1" x14ac:dyDescent="0.2">
      <c r="A183" s="22"/>
      <c r="B183" s="22"/>
      <c r="C183" s="22"/>
      <c r="D183" s="22"/>
      <c r="E183" s="50"/>
      <c r="F183" s="50"/>
      <c r="G183" s="22"/>
      <c r="H183" s="22"/>
      <c r="I183" s="22"/>
      <c r="J183" s="22"/>
      <c r="K183" s="32"/>
      <c r="L183" s="22"/>
      <c r="M183" s="22"/>
      <c r="N183" s="32"/>
      <c r="O183" s="32"/>
      <c r="P183" s="32"/>
      <c r="Q183" s="32"/>
      <c r="R183" s="32"/>
      <c r="S183" s="32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</row>
    <row r="184" spans="1:33" ht="15.75" customHeight="1" x14ac:dyDescent="0.2">
      <c r="A184" s="22"/>
      <c r="B184" s="22"/>
      <c r="C184" s="22"/>
      <c r="D184" s="22"/>
      <c r="E184" s="50"/>
      <c r="F184" s="50"/>
      <c r="G184" s="22"/>
      <c r="H184" s="22"/>
      <c r="I184" s="22"/>
      <c r="J184" s="22"/>
      <c r="K184" s="32"/>
      <c r="L184" s="22"/>
      <c r="M184" s="22"/>
      <c r="N184" s="32"/>
      <c r="O184" s="32"/>
      <c r="P184" s="32"/>
      <c r="Q184" s="32"/>
      <c r="R184" s="32"/>
      <c r="S184" s="32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</row>
    <row r="185" spans="1:33" ht="15.75" customHeight="1" x14ac:dyDescent="0.2">
      <c r="A185" s="22"/>
      <c r="B185" s="22"/>
      <c r="C185" s="22"/>
      <c r="D185" s="22"/>
      <c r="E185" s="50"/>
      <c r="F185" s="50"/>
      <c r="G185" s="22"/>
      <c r="H185" s="22"/>
      <c r="I185" s="22"/>
      <c r="J185" s="22"/>
      <c r="K185" s="32"/>
      <c r="L185" s="22"/>
      <c r="M185" s="22"/>
      <c r="N185" s="32"/>
      <c r="O185" s="32"/>
      <c r="P185" s="32"/>
      <c r="Q185" s="32"/>
      <c r="R185" s="32"/>
      <c r="S185" s="32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</row>
    <row r="186" spans="1:33" ht="15.75" customHeight="1" x14ac:dyDescent="0.2">
      <c r="A186" s="22"/>
      <c r="B186" s="22"/>
      <c r="C186" s="22"/>
      <c r="D186" s="22"/>
      <c r="E186" s="50"/>
      <c r="F186" s="50"/>
      <c r="G186" s="22"/>
      <c r="H186" s="22"/>
      <c r="I186" s="22"/>
      <c r="J186" s="22"/>
      <c r="K186" s="32"/>
      <c r="L186" s="22"/>
      <c r="M186" s="22"/>
      <c r="N186" s="32"/>
      <c r="O186" s="32"/>
      <c r="P186" s="32"/>
      <c r="Q186" s="32"/>
      <c r="R186" s="32"/>
      <c r="S186" s="32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</row>
    <row r="187" spans="1:33" ht="15.75" customHeight="1" x14ac:dyDescent="0.2">
      <c r="A187" s="22"/>
      <c r="B187" s="22"/>
      <c r="C187" s="22"/>
      <c r="D187" s="22"/>
      <c r="E187" s="50"/>
      <c r="F187" s="50"/>
      <c r="G187" s="22"/>
      <c r="H187" s="22"/>
      <c r="I187" s="22"/>
      <c r="J187" s="22"/>
      <c r="K187" s="32"/>
      <c r="L187" s="22"/>
      <c r="M187" s="22"/>
      <c r="N187" s="32"/>
      <c r="O187" s="32"/>
      <c r="P187" s="32"/>
      <c r="Q187" s="32"/>
      <c r="R187" s="32"/>
      <c r="S187" s="32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</row>
    <row r="188" spans="1:33" ht="15.75" customHeight="1" x14ac:dyDescent="0.2">
      <c r="A188" s="22"/>
      <c r="B188" s="22"/>
      <c r="C188" s="22"/>
      <c r="D188" s="22"/>
      <c r="E188" s="50"/>
      <c r="F188" s="50"/>
      <c r="G188" s="22"/>
      <c r="H188" s="22"/>
      <c r="I188" s="22"/>
      <c r="J188" s="22"/>
      <c r="K188" s="32"/>
      <c r="L188" s="22"/>
      <c r="M188" s="22"/>
      <c r="N188" s="32"/>
      <c r="O188" s="32"/>
      <c r="P188" s="32"/>
      <c r="Q188" s="32"/>
      <c r="R188" s="32"/>
      <c r="S188" s="32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</row>
    <row r="189" spans="1:33" ht="15.75" customHeight="1" x14ac:dyDescent="0.2">
      <c r="A189" s="22"/>
      <c r="B189" s="22"/>
      <c r="C189" s="22"/>
      <c r="D189" s="22"/>
      <c r="E189" s="50"/>
      <c r="F189" s="50"/>
      <c r="G189" s="22"/>
      <c r="H189" s="22"/>
      <c r="I189" s="22"/>
      <c r="J189" s="22"/>
      <c r="K189" s="32"/>
      <c r="L189" s="22"/>
      <c r="M189" s="22"/>
      <c r="N189" s="32"/>
      <c r="O189" s="32"/>
      <c r="P189" s="32"/>
      <c r="Q189" s="32"/>
      <c r="R189" s="32"/>
      <c r="S189" s="32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</row>
    <row r="190" spans="1:33" ht="15.75" customHeight="1" x14ac:dyDescent="0.2">
      <c r="A190" s="22"/>
      <c r="B190" s="22"/>
      <c r="C190" s="22"/>
      <c r="D190" s="22"/>
      <c r="E190" s="50"/>
      <c r="F190" s="50"/>
      <c r="G190" s="22"/>
      <c r="H190" s="22"/>
      <c r="I190" s="22"/>
      <c r="J190" s="22"/>
      <c r="K190" s="32"/>
      <c r="L190" s="22"/>
      <c r="M190" s="22"/>
      <c r="N190" s="32"/>
      <c r="O190" s="32"/>
      <c r="P190" s="32"/>
      <c r="Q190" s="32"/>
      <c r="R190" s="32"/>
      <c r="S190" s="32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</row>
    <row r="191" spans="1:33" ht="15.75" customHeight="1" x14ac:dyDescent="0.2">
      <c r="A191" s="22"/>
      <c r="B191" s="22"/>
      <c r="C191" s="22"/>
      <c r="D191" s="22"/>
      <c r="E191" s="50"/>
      <c r="F191" s="50"/>
      <c r="G191" s="22"/>
      <c r="H191" s="22"/>
      <c r="I191" s="22"/>
      <c r="J191" s="22"/>
      <c r="K191" s="32"/>
      <c r="L191" s="22"/>
      <c r="M191" s="22"/>
      <c r="N191" s="32"/>
      <c r="O191" s="32"/>
      <c r="P191" s="32"/>
      <c r="Q191" s="32"/>
      <c r="R191" s="32"/>
      <c r="S191" s="32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</row>
    <row r="192" spans="1:33" ht="15.75" customHeight="1" x14ac:dyDescent="0.2">
      <c r="A192" s="22"/>
      <c r="B192" s="22"/>
      <c r="C192" s="22"/>
      <c r="D192" s="22"/>
      <c r="E192" s="50"/>
      <c r="F192" s="50"/>
      <c r="G192" s="22"/>
      <c r="H192" s="22"/>
      <c r="I192" s="22"/>
      <c r="J192" s="22"/>
      <c r="K192" s="32"/>
      <c r="L192" s="22"/>
      <c r="M192" s="22"/>
      <c r="N192" s="32"/>
      <c r="O192" s="32"/>
      <c r="P192" s="32"/>
      <c r="Q192" s="32"/>
      <c r="R192" s="32"/>
      <c r="S192" s="32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</row>
    <row r="193" spans="1:33" ht="15.75" customHeight="1" x14ac:dyDescent="0.2">
      <c r="A193" s="22"/>
      <c r="B193" s="22"/>
      <c r="C193" s="22"/>
      <c r="D193" s="22"/>
      <c r="E193" s="50"/>
      <c r="F193" s="50"/>
      <c r="G193" s="22"/>
      <c r="H193" s="22"/>
      <c r="I193" s="22"/>
      <c r="J193" s="22"/>
      <c r="K193" s="32"/>
      <c r="L193" s="22"/>
      <c r="M193" s="22"/>
      <c r="N193" s="32"/>
      <c r="O193" s="32"/>
      <c r="P193" s="32"/>
      <c r="Q193" s="32"/>
      <c r="R193" s="32"/>
      <c r="S193" s="32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</row>
    <row r="194" spans="1:33" ht="15.75" customHeight="1" x14ac:dyDescent="0.2">
      <c r="A194" s="22"/>
      <c r="B194" s="22"/>
      <c r="C194" s="22"/>
      <c r="D194" s="22"/>
      <c r="E194" s="50"/>
      <c r="F194" s="50"/>
      <c r="G194" s="22"/>
      <c r="H194" s="22"/>
      <c r="I194" s="22"/>
      <c r="J194" s="22"/>
      <c r="K194" s="32"/>
      <c r="L194" s="22"/>
      <c r="M194" s="22"/>
      <c r="N194" s="32"/>
      <c r="O194" s="32"/>
      <c r="P194" s="32"/>
      <c r="Q194" s="32"/>
      <c r="R194" s="32"/>
      <c r="S194" s="32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</row>
    <row r="195" spans="1:33" ht="15.75" customHeight="1" x14ac:dyDescent="0.2">
      <c r="A195" s="22"/>
      <c r="B195" s="22"/>
      <c r="C195" s="22"/>
      <c r="D195" s="22"/>
      <c r="E195" s="50"/>
      <c r="F195" s="50"/>
      <c r="G195" s="22"/>
      <c r="H195" s="22"/>
      <c r="I195" s="22"/>
      <c r="J195" s="22"/>
      <c r="K195" s="32"/>
      <c r="L195" s="22"/>
      <c r="M195" s="22"/>
      <c r="N195" s="32"/>
      <c r="O195" s="32"/>
      <c r="P195" s="32"/>
      <c r="Q195" s="32"/>
      <c r="R195" s="32"/>
      <c r="S195" s="32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</row>
    <row r="196" spans="1:33" ht="15.75" customHeight="1" x14ac:dyDescent="0.2">
      <c r="A196" s="22"/>
      <c r="B196" s="22"/>
      <c r="C196" s="22"/>
      <c r="D196" s="22"/>
      <c r="E196" s="50"/>
      <c r="F196" s="50"/>
      <c r="G196" s="22"/>
      <c r="H196" s="22"/>
      <c r="I196" s="22"/>
      <c r="J196" s="22"/>
      <c r="K196" s="32"/>
      <c r="L196" s="22"/>
      <c r="M196" s="22"/>
      <c r="N196" s="32"/>
      <c r="O196" s="32"/>
      <c r="P196" s="32"/>
      <c r="Q196" s="32"/>
      <c r="R196" s="32"/>
      <c r="S196" s="32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</row>
    <row r="197" spans="1:33" ht="15.75" customHeight="1" x14ac:dyDescent="0.2">
      <c r="A197" s="22"/>
      <c r="B197" s="22"/>
      <c r="C197" s="22"/>
      <c r="D197" s="22"/>
      <c r="E197" s="50"/>
      <c r="F197" s="50"/>
      <c r="G197" s="22"/>
      <c r="H197" s="22"/>
      <c r="I197" s="22"/>
      <c r="J197" s="22"/>
      <c r="K197" s="32"/>
      <c r="L197" s="22"/>
      <c r="M197" s="22"/>
      <c r="N197" s="32"/>
      <c r="O197" s="32"/>
      <c r="P197" s="32"/>
      <c r="Q197" s="32"/>
      <c r="R197" s="32"/>
      <c r="S197" s="32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</row>
    <row r="198" spans="1:33" ht="15.75" customHeight="1" x14ac:dyDescent="0.2">
      <c r="A198" s="22"/>
      <c r="B198" s="22"/>
      <c r="C198" s="22"/>
      <c r="D198" s="22"/>
      <c r="E198" s="50"/>
      <c r="F198" s="50"/>
      <c r="G198" s="22"/>
      <c r="H198" s="22"/>
      <c r="I198" s="22"/>
      <c r="J198" s="22"/>
      <c r="K198" s="32"/>
      <c r="L198" s="22"/>
      <c r="M198" s="22"/>
      <c r="N198" s="32"/>
      <c r="O198" s="32"/>
      <c r="P198" s="32"/>
      <c r="Q198" s="32"/>
      <c r="R198" s="32"/>
      <c r="S198" s="32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</row>
    <row r="199" spans="1:33" ht="15.75" customHeight="1" x14ac:dyDescent="0.2">
      <c r="A199" s="22"/>
      <c r="B199" s="22"/>
      <c r="C199" s="22"/>
      <c r="D199" s="22"/>
      <c r="E199" s="50"/>
      <c r="F199" s="50"/>
      <c r="G199" s="22"/>
      <c r="H199" s="22"/>
      <c r="I199" s="22"/>
      <c r="J199" s="22"/>
      <c r="K199" s="32"/>
      <c r="L199" s="22"/>
      <c r="M199" s="22"/>
      <c r="N199" s="32"/>
      <c r="O199" s="32"/>
      <c r="P199" s="32"/>
      <c r="Q199" s="32"/>
      <c r="R199" s="32"/>
      <c r="S199" s="32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</row>
    <row r="200" spans="1:33" ht="15.75" customHeight="1" x14ac:dyDescent="0.2">
      <c r="A200" s="22"/>
      <c r="B200" s="22"/>
      <c r="C200" s="22"/>
      <c r="D200" s="22"/>
      <c r="E200" s="50"/>
      <c r="F200" s="50"/>
      <c r="G200" s="22"/>
      <c r="H200" s="22"/>
      <c r="I200" s="22"/>
      <c r="J200" s="22"/>
      <c r="K200" s="32"/>
      <c r="L200" s="22"/>
      <c r="M200" s="22"/>
      <c r="N200" s="32"/>
      <c r="O200" s="32"/>
      <c r="P200" s="32"/>
      <c r="Q200" s="32"/>
      <c r="R200" s="32"/>
      <c r="S200" s="32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</row>
    <row r="201" spans="1:33" ht="15.75" customHeight="1" x14ac:dyDescent="0.2">
      <c r="A201" s="22"/>
      <c r="B201" s="22"/>
      <c r="C201" s="22"/>
      <c r="D201" s="22"/>
      <c r="E201" s="50"/>
      <c r="F201" s="50"/>
      <c r="G201" s="22"/>
      <c r="H201" s="22"/>
      <c r="I201" s="22"/>
      <c r="J201" s="22"/>
      <c r="K201" s="32"/>
      <c r="L201" s="22"/>
      <c r="M201" s="22"/>
      <c r="N201" s="32"/>
      <c r="O201" s="32"/>
      <c r="P201" s="32"/>
      <c r="Q201" s="32"/>
      <c r="R201" s="32"/>
      <c r="S201" s="32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</row>
    <row r="202" spans="1:33" ht="15.75" customHeight="1" x14ac:dyDescent="0.2">
      <c r="A202" s="22"/>
      <c r="B202" s="22"/>
      <c r="C202" s="22"/>
      <c r="D202" s="22"/>
      <c r="E202" s="50"/>
      <c r="F202" s="50"/>
      <c r="G202" s="22"/>
      <c r="H202" s="22"/>
      <c r="I202" s="22"/>
      <c r="J202" s="22"/>
      <c r="K202" s="32"/>
      <c r="L202" s="22"/>
      <c r="M202" s="22"/>
      <c r="N202" s="32"/>
      <c r="O202" s="32"/>
      <c r="P202" s="32"/>
      <c r="Q202" s="32"/>
      <c r="R202" s="32"/>
      <c r="S202" s="32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</row>
    <row r="203" spans="1:33" ht="15.75" customHeight="1" x14ac:dyDescent="0.2">
      <c r="A203" s="22"/>
      <c r="B203" s="22"/>
      <c r="C203" s="22"/>
      <c r="D203" s="22"/>
      <c r="E203" s="50"/>
      <c r="F203" s="50"/>
      <c r="G203" s="22"/>
      <c r="H203" s="22"/>
      <c r="I203" s="22"/>
      <c r="J203" s="22"/>
      <c r="K203" s="32"/>
      <c r="L203" s="22"/>
      <c r="M203" s="22"/>
      <c r="N203" s="32"/>
      <c r="O203" s="32"/>
      <c r="P203" s="32"/>
      <c r="Q203" s="32"/>
      <c r="R203" s="32"/>
      <c r="S203" s="32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</row>
    <row r="204" spans="1:33" ht="15.75" customHeight="1" x14ac:dyDescent="0.2">
      <c r="A204" s="22"/>
      <c r="B204" s="22"/>
      <c r="C204" s="22"/>
      <c r="D204" s="22"/>
      <c r="E204" s="50"/>
      <c r="F204" s="50"/>
      <c r="G204" s="22"/>
      <c r="H204" s="22"/>
      <c r="I204" s="22"/>
      <c r="J204" s="22"/>
      <c r="K204" s="32"/>
      <c r="L204" s="22"/>
      <c r="M204" s="22"/>
      <c r="N204" s="32"/>
      <c r="O204" s="32"/>
      <c r="P204" s="32"/>
      <c r="Q204" s="32"/>
      <c r="R204" s="32"/>
      <c r="S204" s="32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</row>
    <row r="205" spans="1:33" ht="15.75" customHeight="1" x14ac:dyDescent="0.2">
      <c r="A205" s="22"/>
      <c r="B205" s="22"/>
      <c r="C205" s="22"/>
      <c r="D205" s="22"/>
      <c r="E205" s="50"/>
      <c r="F205" s="50"/>
      <c r="G205" s="22"/>
      <c r="H205" s="22"/>
      <c r="I205" s="22"/>
      <c r="J205" s="22"/>
      <c r="K205" s="32"/>
      <c r="L205" s="22"/>
      <c r="M205" s="22"/>
      <c r="N205" s="32"/>
      <c r="O205" s="32"/>
      <c r="P205" s="32"/>
      <c r="Q205" s="32"/>
      <c r="R205" s="32"/>
      <c r="S205" s="32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</row>
    <row r="206" spans="1:33" ht="15.75" customHeight="1" x14ac:dyDescent="0.2">
      <c r="A206" s="22"/>
      <c r="B206" s="22"/>
      <c r="C206" s="22"/>
      <c r="D206" s="22"/>
      <c r="E206" s="50"/>
      <c r="F206" s="50"/>
      <c r="G206" s="22"/>
      <c r="H206" s="22"/>
      <c r="I206" s="22"/>
      <c r="J206" s="22"/>
      <c r="K206" s="32"/>
      <c r="L206" s="22"/>
      <c r="M206" s="22"/>
      <c r="N206" s="32"/>
      <c r="O206" s="32"/>
      <c r="P206" s="32"/>
      <c r="Q206" s="32"/>
      <c r="R206" s="32"/>
      <c r="S206" s="32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</row>
    <row r="207" spans="1:33" ht="15.75" customHeight="1" x14ac:dyDescent="0.2">
      <c r="A207" s="22"/>
      <c r="B207" s="22"/>
      <c r="C207" s="22"/>
      <c r="D207" s="22"/>
      <c r="E207" s="50"/>
      <c r="F207" s="50"/>
      <c r="G207" s="22"/>
      <c r="H207" s="22"/>
      <c r="I207" s="22"/>
      <c r="J207" s="22"/>
      <c r="K207" s="32"/>
      <c r="L207" s="22"/>
      <c r="M207" s="22"/>
      <c r="N207" s="32"/>
      <c r="O207" s="32"/>
      <c r="P207" s="32"/>
      <c r="Q207" s="32"/>
      <c r="R207" s="32"/>
      <c r="S207" s="32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</row>
    <row r="208" spans="1:33" ht="15.75" customHeight="1" x14ac:dyDescent="0.2">
      <c r="A208" s="22"/>
      <c r="B208" s="22"/>
      <c r="C208" s="22"/>
      <c r="D208" s="22"/>
      <c r="E208" s="50"/>
      <c r="F208" s="50"/>
      <c r="G208" s="22"/>
      <c r="H208" s="22"/>
      <c r="I208" s="22"/>
      <c r="J208" s="22"/>
      <c r="K208" s="32"/>
      <c r="L208" s="22"/>
      <c r="M208" s="22"/>
      <c r="N208" s="32"/>
      <c r="O208" s="32"/>
      <c r="P208" s="32"/>
      <c r="Q208" s="32"/>
      <c r="R208" s="32"/>
      <c r="S208" s="32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</row>
    <row r="209" spans="1:33" ht="15.75" customHeight="1" x14ac:dyDescent="0.2">
      <c r="A209" s="22"/>
      <c r="B209" s="22"/>
      <c r="C209" s="22"/>
      <c r="D209" s="22"/>
      <c r="E209" s="50"/>
      <c r="F209" s="50"/>
      <c r="G209" s="22"/>
      <c r="H209" s="22"/>
      <c r="I209" s="22"/>
      <c r="J209" s="22"/>
      <c r="K209" s="32"/>
      <c r="L209" s="22"/>
      <c r="M209" s="22"/>
      <c r="N209" s="32"/>
      <c r="O209" s="32"/>
      <c r="P209" s="32"/>
      <c r="Q209" s="32"/>
      <c r="R209" s="32"/>
      <c r="S209" s="32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</row>
    <row r="210" spans="1:33" ht="15.75" customHeight="1" x14ac:dyDescent="0.2">
      <c r="A210" s="22"/>
      <c r="B210" s="22"/>
      <c r="C210" s="22"/>
      <c r="D210" s="22"/>
      <c r="E210" s="50"/>
      <c r="F210" s="50"/>
      <c r="G210" s="22"/>
      <c r="H210" s="22"/>
      <c r="I210" s="22"/>
      <c r="J210" s="22"/>
      <c r="K210" s="32"/>
      <c r="L210" s="22"/>
      <c r="M210" s="22"/>
      <c r="N210" s="32"/>
      <c r="O210" s="32"/>
      <c r="P210" s="32"/>
      <c r="Q210" s="32"/>
      <c r="R210" s="32"/>
      <c r="S210" s="32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</row>
    <row r="211" spans="1:33" ht="15.75" customHeight="1" x14ac:dyDescent="0.2">
      <c r="A211" s="22"/>
      <c r="B211" s="22"/>
      <c r="C211" s="22"/>
      <c r="D211" s="22"/>
      <c r="E211" s="50"/>
      <c r="F211" s="50"/>
      <c r="G211" s="22"/>
      <c r="H211" s="22"/>
      <c r="I211" s="22"/>
      <c r="J211" s="22"/>
      <c r="K211" s="32"/>
      <c r="L211" s="22"/>
      <c r="M211" s="22"/>
      <c r="N211" s="32"/>
      <c r="O211" s="32"/>
      <c r="P211" s="32"/>
      <c r="Q211" s="32"/>
      <c r="R211" s="32"/>
      <c r="S211" s="32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</row>
    <row r="212" spans="1:33" ht="15.75" customHeight="1" x14ac:dyDescent="0.2">
      <c r="A212" s="22"/>
      <c r="B212" s="22"/>
      <c r="C212" s="22"/>
      <c r="D212" s="22"/>
      <c r="E212" s="50"/>
      <c r="F212" s="50"/>
      <c r="G212" s="22"/>
      <c r="H212" s="22"/>
      <c r="I212" s="22"/>
      <c r="J212" s="22"/>
      <c r="K212" s="32"/>
      <c r="L212" s="22"/>
      <c r="M212" s="22"/>
      <c r="N212" s="32"/>
      <c r="O212" s="32"/>
      <c r="P212" s="32"/>
      <c r="Q212" s="32"/>
      <c r="R212" s="32"/>
      <c r="S212" s="32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</row>
    <row r="213" spans="1:33" ht="15.75" customHeight="1" x14ac:dyDescent="0.2">
      <c r="A213" s="22"/>
      <c r="B213" s="22"/>
      <c r="C213" s="22"/>
      <c r="D213" s="22"/>
      <c r="E213" s="50"/>
      <c r="F213" s="50"/>
      <c r="G213" s="22"/>
      <c r="H213" s="22"/>
      <c r="I213" s="22"/>
      <c r="J213" s="22"/>
      <c r="K213" s="32"/>
      <c r="L213" s="22"/>
      <c r="M213" s="22"/>
      <c r="N213" s="32"/>
      <c r="O213" s="32"/>
      <c r="P213" s="32"/>
      <c r="Q213" s="32"/>
      <c r="R213" s="32"/>
      <c r="S213" s="32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</row>
    <row r="214" spans="1:33" ht="15.75" customHeight="1" x14ac:dyDescent="0.2">
      <c r="A214" s="22"/>
      <c r="B214" s="22"/>
      <c r="C214" s="22"/>
      <c r="D214" s="22"/>
      <c r="E214" s="50"/>
      <c r="F214" s="50"/>
      <c r="G214" s="22"/>
      <c r="H214" s="22"/>
      <c r="I214" s="22"/>
      <c r="J214" s="22"/>
      <c r="K214" s="32"/>
      <c r="L214" s="22"/>
      <c r="M214" s="22"/>
      <c r="N214" s="32"/>
      <c r="O214" s="32"/>
      <c r="P214" s="32"/>
      <c r="Q214" s="32"/>
      <c r="R214" s="32"/>
      <c r="S214" s="32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</row>
    <row r="215" spans="1:33" ht="15.75" customHeight="1" x14ac:dyDescent="0.2">
      <c r="A215" s="22"/>
      <c r="B215" s="22"/>
      <c r="C215" s="22"/>
      <c r="D215" s="22"/>
      <c r="E215" s="50"/>
      <c r="F215" s="50"/>
      <c r="G215" s="22"/>
      <c r="H215" s="22"/>
      <c r="I215" s="22"/>
      <c r="J215" s="22"/>
      <c r="K215" s="32"/>
      <c r="L215" s="22"/>
      <c r="M215" s="22"/>
      <c r="N215" s="32"/>
      <c r="O215" s="32"/>
      <c r="P215" s="32"/>
      <c r="Q215" s="32"/>
      <c r="R215" s="32"/>
      <c r="S215" s="32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</row>
    <row r="216" spans="1:33" ht="15.75" customHeight="1" x14ac:dyDescent="0.2">
      <c r="A216" s="22"/>
      <c r="B216" s="22"/>
      <c r="C216" s="22"/>
      <c r="D216" s="22"/>
      <c r="E216" s="50"/>
      <c r="F216" s="50"/>
      <c r="G216" s="22"/>
      <c r="H216" s="22"/>
      <c r="I216" s="22"/>
      <c r="J216" s="22"/>
      <c r="K216" s="32"/>
      <c r="L216" s="22"/>
      <c r="M216" s="22"/>
      <c r="N216" s="32"/>
      <c r="O216" s="32"/>
      <c r="P216" s="32"/>
      <c r="Q216" s="32"/>
      <c r="R216" s="32"/>
      <c r="S216" s="32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</row>
    <row r="217" spans="1:33" ht="15.75" customHeight="1" x14ac:dyDescent="0.2">
      <c r="A217" s="22"/>
      <c r="B217" s="22"/>
      <c r="C217" s="22"/>
      <c r="D217" s="22"/>
      <c r="E217" s="50"/>
      <c r="F217" s="50"/>
      <c r="G217" s="22"/>
      <c r="H217" s="22"/>
      <c r="I217" s="22"/>
      <c r="J217" s="22"/>
      <c r="K217" s="32"/>
      <c r="L217" s="22"/>
      <c r="M217" s="22"/>
      <c r="N217" s="32"/>
      <c r="O217" s="32"/>
      <c r="P217" s="32"/>
      <c r="Q217" s="32"/>
      <c r="R217" s="32"/>
      <c r="S217" s="32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</row>
    <row r="218" spans="1:33" ht="15.75" customHeight="1" x14ac:dyDescent="0.2">
      <c r="A218" s="22"/>
      <c r="B218" s="22"/>
      <c r="C218" s="22"/>
      <c r="D218" s="22"/>
      <c r="E218" s="50"/>
      <c r="F218" s="50"/>
      <c r="G218" s="22"/>
      <c r="H218" s="22"/>
      <c r="I218" s="22"/>
      <c r="J218" s="22"/>
      <c r="K218" s="32"/>
      <c r="L218" s="22"/>
      <c r="M218" s="22"/>
      <c r="N218" s="32"/>
      <c r="O218" s="32"/>
      <c r="P218" s="32"/>
      <c r="Q218" s="32"/>
      <c r="R218" s="32"/>
      <c r="S218" s="32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</row>
    <row r="219" spans="1:33" ht="15.75" customHeight="1" x14ac:dyDescent="0.2">
      <c r="A219" s="22"/>
      <c r="B219" s="22"/>
      <c r="C219" s="22"/>
      <c r="D219" s="22"/>
      <c r="E219" s="50"/>
      <c r="F219" s="50"/>
      <c r="G219" s="22"/>
      <c r="H219" s="22"/>
      <c r="I219" s="22"/>
      <c r="J219" s="22"/>
      <c r="K219" s="32"/>
      <c r="L219" s="22"/>
      <c r="M219" s="22"/>
      <c r="N219" s="32"/>
      <c r="O219" s="32"/>
      <c r="P219" s="32"/>
      <c r="Q219" s="32"/>
      <c r="R219" s="32"/>
      <c r="S219" s="32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</row>
    <row r="220" spans="1:33" ht="15.75" customHeight="1" x14ac:dyDescent="0.2">
      <c r="A220" s="22"/>
      <c r="B220" s="22"/>
      <c r="C220" s="22"/>
      <c r="D220" s="22"/>
      <c r="E220" s="50"/>
      <c r="F220" s="50"/>
      <c r="G220" s="22"/>
      <c r="H220" s="22"/>
      <c r="I220" s="22"/>
      <c r="J220" s="22"/>
      <c r="K220" s="32"/>
      <c r="L220" s="22"/>
      <c r="M220" s="22"/>
      <c r="N220" s="32"/>
      <c r="O220" s="32"/>
      <c r="P220" s="32"/>
      <c r="Q220" s="32"/>
      <c r="R220" s="32"/>
      <c r="S220" s="32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</row>
    <row r="221" spans="1:33" ht="15.75" customHeight="1" x14ac:dyDescent="0.2">
      <c r="A221" s="22"/>
      <c r="B221" s="22"/>
      <c r="C221" s="22"/>
      <c r="D221" s="22"/>
      <c r="E221" s="50"/>
      <c r="F221" s="50"/>
      <c r="G221" s="22"/>
      <c r="H221" s="22"/>
      <c r="I221" s="22"/>
      <c r="J221" s="22"/>
      <c r="K221" s="32"/>
      <c r="L221" s="22"/>
      <c r="M221" s="22"/>
      <c r="N221" s="32"/>
      <c r="O221" s="32"/>
      <c r="P221" s="32"/>
      <c r="Q221" s="32"/>
      <c r="R221" s="32"/>
      <c r="S221" s="32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</row>
    <row r="222" spans="1:33" ht="15.75" customHeight="1" x14ac:dyDescent="0.2">
      <c r="A222" s="22"/>
      <c r="B222" s="22"/>
      <c r="C222" s="22"/>
      <c r="D222" s="22"/>
      <c r="E222" s="50"/>
      <c r="F222" s="50"/>
      <c r="G222" s="22"/>
      <c r="H222" s="22"/>
      <c r="I222" s="22"/>
      <c r="J222" s="22"/>
      <c r="K222" s="32"/>
      <c r="L222" s="22"/>
      <c r="M222" s="22"/>
      <c r="N222" s="32"/>
      <c r="O222" s="32"/>
      <c r="P222" s="32"/>
      <c r="Q222" s="32"/>
      <c r="R222" s="32"/>
      <c r="S222" s="32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</row>
    <row r="223" spans="1:33" ht="15.75" customHeight="1" x14ac:dyDescent="0.2">
      <c r="A223" s="22"/>
      <c r="B223" s="22"/>
      <c r="C223" s="22"/>
      <c r="D223" s="22"/>
      <c r="E223" s="50"/>
      <c r="F223" s="50"/>
      <c r="G223" s="22"/>
      <c r="H223" s="22"/>
      <c r="I223" s="22"/>
      <c r="J223" s="22"/>
      <c r="K223" s="32"/>
      <c r="L223" s="22"/>
      <c r="M223" s="22"/>
      <c r="N223" s="32"/>
      <c r="O223" s="32"/>
      <c r="P223" s="32"/>
      <c r="Q223" s="32"/>
      <c r="R223" s="32"/>
      <c r="S223" s="32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</row>
    <row r="224" spans="1:33" ht="15.75" customHeight="1" x14ac:dyDescent="0.2">
      <c r="A224" s="22"/>
      <c r="B224" s="22"/>
      <c r="C224" s="22"/>
      <c r="D224" s="22"/>
      <c r="E224" s="50"/>
      <c r="F224" s="50"/>
      <c r="G224" s="22"/>
      <c r="H224" s="22"/>
      <c r="I224" s="22"/>
      <c r="J224" s="22"/>
      <c r="K224" s="32"/>
      <c r="L224" s="22"/>
      <c r="M224" s="22"/>
      <c r="N224" s="32"/>
      <c r="O224" s="32"/>
      <c r="P224" s="32"/>
      <c r="Q224" s="32"/>
      <c r="R224" s="32"/>
      <c r="S224" s="32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</row>
    <row r="225" spans="1:33" ht="15.75" customHeight="1" x14ac:dyDescent="0.2">
      <c r="A225" s="22"/>
      <c r="B225" s="22"/>
      <c r="C225" s="22"/>
      <c r="D225" s="22"/>
      <c r="E225" s="50"/>
      <c r="F225" s="50"/>
      <c r="G225" s="22"/>
      <c r="H225" s="22"/>
      <c r="I225" s="22"/>
      <c r="J225" s="22"/>
      <c r="K225" s="32"/>
      <c r="L225" s="22"/>
      <c r="M225" s="22"/>
      <c r="N225" s="32"/>
      <c r="O225" s="32"/>
      <c r="P225" s="32"/>
      <c r="Q225" s="32"/>
      <c r="R225" s="32"/>
      <c r="S225" s="32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</row>
    <row r="226" spans="1:33" ht="15.75" customHeight="1" x14ac:dyDescent="0.2">
      <c r="A226" s="22"/>
      <c r="B226" s="22"/>
      <c r="C226" s="22"/>
      <c r="D226" s="22"/>
      <c r="E226" s="50"/>
      <c r="F226" s="50"/>
      <c r="G226" s="22"/>
      <c r="H226" s="22"/>
      <c r="I226" s="22"/>
      <c r="J226" s="22"/>
      <c r="K226" s="32"/>
      <c r="L226" s="22"/>
      <c r="M226" s="22"/>
      <c r="N226" s="32"/>
      <c r="O226" s="32"/>
      <c r="P226" s="32"/>
      <c r="Q226" s="32"/>
      <c r="R226" s="32"/>
      <c r="S226" s="32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</row>
    <row r="227" spans="1:33" ht="15.75" customHeight="1" x14ac:dyDescent="0.2">
      <c r="A227" s="22"/>
      <c r="B227" s="22"/>
      <c r="C227" s="22"/>
      <c r="D227" s="22"/>
      <c r="E227" s="50"/>
      <c r="F227" s="50"/>
      <c r="G227" s="22"/>
      <c r="H227" s="22"/>
      <c r="I227" s="22"/>
      <c r="J227" s="22"/>
      <c r="K227" s="32"/>
      <c r="L227" s="22"/>
      <c r="M227" s="22"/>
      <c r="N227" s="32"/>
      <c r="O227" s="32"/>
      <c r="P227" s="32"/>
      <c r="Q227" s="32"/>
      <c r="R227" s="32"/>
      <c r="S227" s="32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</row>
    <row r="228" spans="1:33" ht="15.75" customHeight="1" x14ac:dyDescent="0.2">
      <c r="A228" s="22"/>
      <c r="B228" s="22"/>
      <c r="C228" s="22"/>
      <c r="D228" s="22"/>
      <c r="E228" s="50"/>
      <c r="F228" s="50"/>
      <c r="G228" s="22"/>
      <c r="H228" s="22"/>
      <c r="I228" s="22"/>
      <c r="J228" s="22"/>
      <c r="K228" s="32"/>
      <c r="L228" s="22"/>
      <c r="M228" s="22"/>
      <c r="N228" s="32"/>
      <c r="O228" s="32"/>
      <c r="P228" s="32"/>
      <c r="Q228" s="32"/>
      <c r="R228" s="32"/>
      <c r="S228" s="32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</row>
    <row r="229" spans="1:33" ht="15.75" customHeight="1" x14ac:dyDescent="0.2">
      <c r="A229" s="22"/>
      <c r="B229" s="22"/>
      <c r="C229" s="22"/>
      <c r="D229" s="22"/>
      <c r="E229" s="50"/>
      <c r="F229" s="50"/>
      <c r="G229" s="22"/>
      <c r="H229" s="22"/>
      <c r="I229" s="22"/>
      <c r="J229" s="22"/>
      <c r="K229" s="32"/>
      <c r="L229" s="22"/>
      <c r="M229" s="22"/>
      <c r="N229" s="32"/>
      <c r="O229" s="32"/>
      <c r="P229" s="32"/>
      <c r="Q229" s="32"/>
      <c r="R229" s="32"/>
      <c r="S229" s="32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</row>
    <row r="230" spans="1:33" ht="15.75" customHeight="1" x14ac:dyDescent="0.2">
      <c r="A230" s="22"/>
      <c r="B230" s="22"/>
      <c r="C230" s="22"/>
      <c r="D230" s="22"/>
      <c r="E230" s="50"/>
      <c r="F230" s="50"/>
      <c r="G230" s="22"/>
      <c r="H230" s="22"/>
      <c r="I230" s="22"/>
      <c r="J230" s="22"/>
      <c r="K230" s="32"/>
      <c r="L230" s="22"/>
      <c r="M230" s="22"/>
      <c r="N230" s="32"/>
      <c r="O230" s="32"/>
      <c r="P230" s="32"/>
      <c r="Q230" s="32"/>
      <c r="R230" s="32"/>
      <c r="S230" s="32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</row>
    <row r="231" spans="1:33" ht="15.75" customHeight="1" x14ac:dyDescent="0.2">
      <c r="A231" s="22"/>
      <c r="B231" s="22"/>
      <c r="C231" s="22"/>
      <c r="D231" s="22"/>
      <c r="E231" s="50"/>
      <c r="F231" s="50"/>
      <c r="G231" s="22"/>
      <c r="H231" s="22"/>
      <c r="I231" s="22"/>
      <c r="J231" s="22"/>
      <c r="K231" s="32"/>
      <c r="L231" s="22"/>
      <c r="M231" s="22"/>
      <c r="N231" s="32"/>
      <c r="O231" s="32"/>
      <c r="P231" s="32"/>
      <c r="Q231" s="32"/>
      <c r="R231" s="32"/>
      <c r="S231" s="32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</row>
    <row r="232" spans="1:33" ht="15.75" customHeight="1" x14ac:dyDescent="0.2">
      <c r="A232" s="22"/>
      <c r="B232" s="22"/>
      <c r="C232" s="22"/>
      <c r="D232" s="22"/>
      <c r="E232" s="50"/>
      <c r="F232" s="50"/>
      <c r="G232" s="22"/>
      <c r="H232" s="22"/>
      <c r="I232" s="22"/>
      <c r="J232" s="22"/>
      <c r="K232" s="32"/>
      <c r="L232" s="22"/>
      <c r="M232" s="22"/>
      <c r="N232" s="32"/>
      <c r="O232" s="32"/>
      <c r="P232" s="32"/>
      <c r="Q232" s="32"/>
      <c r="R232" s="32"/>
      <c r="S232" s="32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</row>
    <row r="233" spans="1:33" ht="15.75" customHeight="1" x14ac:dyDescent="0.2">
      <c r="A233" s="22"/>
      <c r="B233" s="22"/>
      <c r="C233" s="22"/>
      <c r="D233" s="22"/>
      <c r="E233" s="50"/>
      <c r="F233" s="50"/>
      <c r="G233" s="22"/>
      <c r="H233" s="22"/>
      <c r="I233" s="22"/>
      <c r="J233" s="22"/>
      <c r="K233" s="32"/>
      <c r="L233" s="22"/>
      <c r="M233" s="22"/>
      <c r="N233" s="32"/>
      <c r="O233" s="32"/>
      <c r="P233" s="32"/>
      <c r="Q233" s="32"/>
      <c r="R233" s="32"/>
      <c r="S233" s="32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</row>
    <row r="234" spans="1:33" ht="15.75" customHeight="1" x14ac:dyDescent="0.2">
      <c r="A234" s="22"/>
      <c r="B234" s="22"/>
      <c r="C234" s="22"/>
      <c r="D234" s="22"/>
      <c r="E234" s="50"/>
      <c r="F234" s="50"/>
      <c r="G234" s="22"/>
      <c r="H234" s="22"/>
      <c r="I234" s="22"/>
      <c r="J234" s="22"/>
      <c r="K234" s="32"/>
      <c r="L234" s="22"/>
      <c r="M234" s="22"/>
      <c r="N234" s="32"/>
      <c r="O234" s="32"/>
      <c r="P234" s="32"/>
      <c r="Q234" s="32"/>
      <c r="R234" s="32"/>
      <c r="S234" s="32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</row>
    <row r="235" spans="1:33" ht="15.75" customHeight="1" x14ac:dyDescent="0.2">
      <c r="A235" s="22"/>
      <c r="B235" s="22"/>
      <c r="C235" s="22"/>
      <c r="D235" s="22"/>
      <c r="E235" s="50"/>
      <c r="F235" s="50"/>
      <c r="G235" s="22"/>
      <c r="H235" s="22"/>
      <c r="I235" s="22"/>
      <c r="J235" s="22"/>
      <c r="K235" s="32"/>
      <c r="L235" s="22"/>
      <c r="M235" s="22"/>
      <c r="N235" s="32"/>
      <c r="O235" s="32"/>
      <c r="P235" s="32"/>
      <c r="Q235" s="32"/>
      <c r="R235" s="32"/>
      <c r="S235" s="32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</row>
    <row r="236" spans="1:33" ht="15.75" customHeight="1" x14ac:dyDescent="0.2">
      <c r="A236" s="22"/>
      <c r="B236" s="22"/>
      <c r="C236" s="22"/>
      <c r="D236" s="22"/>
      <c r="E236" s="50"/>
      <c r="F236" s="50"/>
      <c r="G236" s="22"/>
      <c r="H236" s="22"/>
      <c r="I236" s="22"/>
      <c r="J236" s="22"/>
      <c r="K236" s="32"/>
      <c r="L236" s="22"/>
      <c r="M236" s="22"/>
      <c r="N236" s="32"/>
      <c r="O236" s="32"/>
      <c r="P236" s="32"/>
      <c r="Q236" s="32"/>
      <c r="R236" s="32"/>
      <c r="S236" s="32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</row>
    <row r="237" spans="1:33" ht="15.75" customHeight="1" x14ac:dyDescent="0.2">
      <c r="A237" s="22"/>
      <c r="B237" s="22"/>
      <c r="C237" s="22"/>
      <c r="D237" s="22"/>
      <c r="E237" s="50"/>
      <c r="F237" s="50"/>
      <c r="G237" s="22"/>
      <c r="H237" s="22"/>
      <c r="I237" s="22"/>
      <c r="J237" s="22"/>
      <c r="K237" s="32"/>
      <c r="L237" s="22"/>
      <c r="M237" s="22"/>
      <c r="N237" s="32"/>
      <c r="O237" s="32"/>
      <c r="P237" s="32"/>
      <c r="Q237" s="32"/>
      <c r="R237" s="32"/>
      <c r="S237" s="32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</row>
    <row r="238" spans="1:33" ht="15.75" customHeight="1" x14ac:dyDescent="0.2">
      <c r="A238" s="22"/>
      <c r="B238" s="22"/>
      <c r="C238" s="22"/>
      <c r="D238" s="22"/>
      <c r="E238" s="50"/>
      <c r="F238" s="50"/>
      <c r="G238" s="22"/>
      <c r="H238" s="22"/>
      <c r="I238" s="22"/>
      <c r="J238" s="22"/>
      <c r="K238" s="32"/>
      <c r="L238" s="22"/>
      <c r="M238" s="22"/>
      <c r="N238" s="32"/>
      <c r="O238" s="32"/>
      <c r="P238" s="32"/>
      <c r="Q238" s="32"/>
      <c r="R238" s="32"/>
      <c r="S238" s="32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</row>
    <row r="239" spans="1:33" ht="15.75" customHeight="1" x14ac:dyDescent="0.2">
      <c r="A239" s="22"/>
      <c r="B239" s="22"/>
      <c r="C239" s="22"/>
      <c r="D239" s="22"/>
      <c r="E239" s="50"/>
      <c r="F239" s="50"/>
      <c r="G239" s="22"/>
      <c r="H239" s="22"/>
      <c r="I239" s="22"/>
      <c r="J239" s="22"/>
      <c r="K239" s="32"/>
      <c r="L239" s="22"/>
      <c r="M239" s="22"/>
      <c r="N239" s="32"/>
      <c r="O239" s="32"/>
      <c r="P239" s="32"/>
      <c r="Q239" s="32"/>
      <c r="R239" s="32"/>
      <c r="S239" s="32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</row>
    <row r="240" spans="1:33" ht="15.75" customHeight="1" x14ac:dyDescent="0.2">
      <c r="A240" s="22"/>
      <c r="B240" s="22"/>
      <c r="C240" s="22"/>
      <c r="D240" s="22"/>
      <c r="E240" s="50"/>
      <c r="F240" s="50"/>
      <c r="G240" s="22"/>
      <c r="H240" s="22"/>
      <c r="I240" s="22"/>
      <c r="J240" s="22"/>
      <c r="K240" s="32"/>
      <c r="L240" s="22"/>
      <c r="M240" s="22"/>
      <c r="N240" s="32"/>
      <c r="O240" s="32"/>
      <c r="P240" s="32"/>
      <c r="Q240" s="32"/>
      <c r="R240" s="32"/>
      <c r="S240" s="32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</row>
    <row r="241" spans="1:33" ht="15.75" customHeight="1" x14ac:dyDescent="0.2">
      <c r="A241" s="22"/>
      <c r="B241" s="22"/>
      <c r="C241" s="22"/>
      <c r="D241" s="22"/>
      <c r="E241" s="50"/>
      <c r="F241" s="50"/>
      <c r="G241" s="22"/>
      <c r="H241" s="22"/>
      <c r="I241" s="22"/>
      <c r="J241" s="22"/>
      <c r="K241" s="32"/>
      <c r="L241" s="22"/>
      <c r="M241" s="22"/>
      <c r="N241" s="32"/>
      <c r="O241" s="32"/>
      <c r="P241" s="32"/>
      <c r="Q241" s="32"/>
      <c r="R241" s="32"/>
      <c r="S241" s="32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</row>
    <row r="242" spans="1:33" ht="15.75" customHeight="1" x14ac:dyDescent="0.2">
      <c r="A242" s="22"/>
      <c r="B242" s="22"/>
      <c r="C242" s="22"/>
      <c r="D242" s="22"/>
      <c r="E242" s="50"/>
      <c r="F242" s="50"/>
      <c r="G242" s="22"/>
      <c r="H242" s="22"/>
      <c r="I242" s="22"/>
      <c r="J242" s="22"/>
      <c r="K242" s="32"/>
      <c r="L242" s="22"/>
      <c r="M242" s="22"/>
      <c r="N242" s="32"/>
      <c r="O242" s="32"/>
      <c r="P242" s="32"/>
      <c r="Q242" s="32"/>
      <c r="R242" s="32"/>
      <c r="S242" s="32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</row>
    <row r="243" spans="1:33" ht="15.75" customHeight="1" x14ac:dyDescent="0.2">
      <c r="A243" s="22"/>
      <c r="B243" s="22"/>
      <c r="C243" s="22"/>
      <c r="D243" s="22"/>
      <c r="E243" s="50"/>
      <c r="F243" s="50"/>
      <c r="G243" s="22"/>
      <c r="H243" s="22"/>
      <c r="I243" s="22"/>
      <c r="J243" s="22"/>
      <c r="K243" s="32"/>
      <c r="L243" s="22"/>
      <c r="M243" s="22"/>
      <c r="N243" s="32"/>
      <c r="O243" s="32"/>
      <c r="P243" s="32"/>
      <c r="Q243" s="32"/>
      <c r="R243" s="32"/>
      <c r="S243" s="32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</row>
    <row r="244" spans="1:33" ht="15.75" customHeight="1" x14ac:dyDescent="0.2">
      <c r="A244" s="22"/>
      <c r="B244" s="22"/>
      <c r="C244" s="22"/>
      <c r="D244" s="22"/>
      <c r="E244" s="50"/>
      <c r="F244" s="50"/>
      <c r="G244" s="22"/>
      <c r="H244" s="22"/>
      <c r="I244" s="22"/>
      <c r="J244" s="22"/>
      <c r="K244" s="32"/>
      <c r="L244" s="22"/>
      <c r="M244" s="22"/>
      <c r="N244" s="32"/>
      <c r="O244" s="32"/>
      <c r="P244" s="32"/>
      <c r="Q244" s="32"/>
      <c r="R244" s="32"/>
      <c r="S244" s="32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</row>
    <row r="245" spans="1:33" ht="15.75" customHeight="1" x14ac:dyDescent="0.2">
      <c r="A245" s="22"/>
      <c r="B245" s="22"/>
      <c r="C245" s="22"/>
      <c r="D245" s="22"/>
      <c r="E245" s="50"/>
      <c r="F245" s="50"/>
      <c r="G245" s="22"/>
      <c r="H245" s="22"/>
      <c r="I245" s="22"/>
      <c r="J245" s="22"/>
      <c r="K245" s="32"/>
      <c r="L245" s="22"/>
      <c r="M245" s="22"/>
      <c r="N245" s="32"/>
      <c r="O245" s="32"/>
      <c r="P245" s="32"/>
      <c r="Q245" s="32"/>
      <c r="R245" s="32"/>
      <c r="S245" s="32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</row>
    <row r="246" spans="1:33" ht="15.75" customHeight="1" x14ac:dyDescent="0.2">
      <c r="A246" s="22"/>
      <c r="B246" s="22"/>
      <c r="C246" s="22"/>
      <c r="D246" s="22"/>
      <c r="E246" s="50"/>
      <c r="F246" s="50"/>
      <c r="G246" s="22"/>
      <c r="H246" s="22"/>
      <c r="I246" s="22"/>
      <c r="J246" s="22"/>
      <c r="K246" s="32"/>
      <c r="L246" s="22"/>
      <c r="M246" s="22"/>
      <c r="N246" s="32"/>
      <c r="O246" s="32"/>
      <c r="P246" s="32"/>
      <c r="Q246" s="32"/>
      <c r="R246" s="32"/>
      <c r="S246" s="32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</row>
    <row r="247" spans="1:33" ht="15.75" customHeight="1" x14ac:dyDescent="0.2">
      <c r="A247" s="22"/>
      <c r="B247" s="22"/>
      <c r="C247" s="22"/>
      <c r="D247" s="22"/>
      <c r="E247" s="50"/>
      <c r="F247" s="50"/>
      <c r="G247" s="22"/>
      <c r="H247" s="22"/>
      <c r="I247" s="22"/>
      <c r="J247" s="22"/>
      <c r="K247" s="32"/>
      <c r="L247" s="22"/>
      <c r="M247" s="22"/>
      <c r="N247" s="32"/>
      <c r="O247" s="32"/>
      <c r="P247" s="32"/>
      <c r="Q247" s="32"/>
      <c r="R247" s="32"/>
      <c r="S247" s="32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</row>
    <row r="248" spans="1:33" ht="15.75" customHeight="1" x14ac:dyDescent="0.2">
      <c r="A248" s="22"/>
      <c r="B248" s="22"/>
      <c r="C248" s="22"/>
      <c r="D248" s="22"/>
      <c r="E248" s="50"/>
      <c r="F248" s="50"/>
      <c r="G248" s="22"/>
      <c r="H248" s="22"/>
      <c r="I248" s="22"/>
      <c r="J248" s="22"/>
      <c r="K248" s="32"/>
      <c r="L248" s="22"/>
      <c r="M248" s="22"/>
      <c r="N248" s="32"/>
      <c r="O248" s="32"/>
      <c r="P248" s="32"/>
      <c r="Q248" s="32"/>
      <c r="R248" s="32"/>
      <c r="S248" s="32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</row>
    <row r="249" spans="1:33" ht="15.75" customHeight="1" x14ac:dyDescent="0.2">
      <c r="A249" s="22"/>
      <c r="B249" s="22"/>
      <c r="C249" s="22"/>
      <c r="D249" s="22"/>
      <c r="E249" s="50"/>
      <c r="F249" s="50"/>
      <c r="G249" s="22"/>
      <c r="H249" s="22"/>
      <c r="I249" s="22"/>
      <c r="J249" s="22"/>
      <c r="K249" s="32"/>
      <c r="L249" s="22"/>
      <c r="M249" s="22"/>
      <c r="N249" s="32"/>
      <c r="O249" s="32"/>
      <c r="P249" s="32"/>
      <c r="Q249" s="32"/>
      <c r="R249" s="32"/>
      <c r="S249" s="32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</row>
    <row r="250" spans="1:33" ht="15.75" customHeight="1" x14ac:dyDescent="0.2">
      <c r="A250" s="22"/>
      <c r="B250" s="22"/>
      <c r="C250" s="22"/>
      <c r="D250" s="22"/>
      <c r="E250" s="50"/>
      <c r="F250" s="50"/>
      <c r="G250" s="22"/>
      <c r="H250" s="22"/>
      <c r="I250" s="22"/>
      <c r="J250" s="22"/>
      <c r="K250" s="32"/>
      <c r="L250" s="22"/>
      <c r="M250" s="22"/>
      <c r="N250" s="32"/>
      <c r="O250" s="32"/>
      <c r="P250" s="32"/>
      <c r="Q250" s="32"/>
      <c r="R250" s="32"/>
      <c r="S250" s="32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</row>
    <row r="251" spans="1:33" ht="15.75" customHeight="1" x14ac:dyDescent="0.2">
      <c r="A251" s="22"/>
      <c r="B251" s="22"/>
      <c r="C251" s="22"/>
      <c r="D251" s="22"/>
      <c r="E251" s="50"/>
      <c r="F251" s="50"/>
      <c r="G251" s="22"/>
      <c r="H251" s="22"/>
      <c r="I251" s="22"/>
      <c r="J251" s="22"/>
      <c r="K251" s="32"/>
      <c r="L251" s="22"/>
      <c r="M251" s="22"/>
      <c r="N251" s="32"/>
      <c r="O251" s="32"/>
      <c r="P251" s="32"/>
      <c r="Q251" s="32"/>
      <c r="R251" s="32"/>
      <c r="S251" s="32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</row>
    <row r="252" spans="1:33" ht="15.75" customHeight="1" x14ac:dyDescent="0.2">
      <c r="A252" s="22"/>
      <c r="B252" s="22"/>
      <c r="C252" s="22"/>
      <c r="D252" s="22"/>
      <c r="E252" s="50"/>
      <c r="F252" s="50"/>
      <c r="G252" s="22"/>
      <c r="H252" s="22"/>
      <c r="I252" s="22"/>
      <c r="J252" s="22"/>
      <c r="K252" s="32"/>
      <c r="L252" s="22"/>
      <c r="M252" s="22"/>
      <c r="N252" s="32"/>
      <c r="O252" s="32"/>
      <c r="P252" s="32"/>
      <c r="Q252" s="32"/>
      <c r="R252" s="32"/>
      <c r="S252" s="32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</row>
    <row r="253" spans="1:33" ht="15.75" customHeight="1" x14ac:dyDescent="0.2">
      <c r="A253" s="22"/>
      <c r="B253" s="22"/>
      <c r="C253" s="22"/>
      <c r="D253" s="22"/>
      <c r="E253" s="50"/>
      <c r="F253" s="50"/>
      <c r="G253" s="22"/>
      <c r="H253" s="22"/>
      <c r="I253" s="22"/>
      <c r="J253" s="22"/>
      <c r="K253" s="32"/>
      <c r="L253" s="22"/>
      <c r="M253" s="22"/>
      <c r="N253" s="32"/>
      <c r="O253" s="32"/>
      <c r="P253" s="32"/>
      <c r="Q253" s="32"/>
      <c r="R253" s="32"/>
      <c r="S253" s="32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</row>
    <row r="254" spans="1:33" ht="15.75" customHeight="1" x14ac:dyDescent="0.2">
      <c r="A254" s="22"/>
      <c r="B254" s="22"/>
      <c r="C254" s="22"/>
      <c r="D254" s="22"/>
      <c r="E254" s="50"/>
      <c r="F254" s="50"/>
      <c r="G254" s="22"/>
      <c r="H254" s="22"/>
      <c r="I254" s="22"/>
      <c r="J254" s="22"/>
      <c r="K254" s="32"/>
      <c r="L254" s="22"/>
      <c r="M254" s="22"/>
      <c r="N254" s="32"/>
      <c r="O254" s="32"/>
      <c r="P254" s="32"/>
      <c r="Q254" s="32"/>
      <c r="R254" s="32"/>
      <c r="S254" s="32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</row>
    <row r="255" spans="1:33" ht="15.75" customHeight="1" x14ac:dyDescent="0.2">
      <c r="A255" s="22"/>
      <c r="B255" s="22"/>
      <c r="C255" s="22"/>
      <c r="D255" s="22"/>
      <c r="E255" s="50"/>
      <c r="F255" s="50"/>
      <c r="G255" s="22"/>
      <c r="H255" s="22"/>
      <c r="I255" s="22"/>
      <c r="J255" s="22"/>
      <c r="K255" s="32"/>
      <c r="L255" s="22"/>
      <c r="M255" s="22"/>
      <c r="N255" s="32"/>
      <c r="O255" s="32"/>
      <c r="P255" s="32"/>
      <c r="Q255" s="32"/>
      <c r="R255" s="32"/>
      <c r="S255" s="32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</row>
    <row r="256" spans="1:33" ht="15.75" customHeight="1" x14ac:dyDescent="0.2">
      <c r="A256" s="22"/>
      <c r="B256" s="22"/>
      <c r="C256" s="22"/>
      <c r="D256" s="22"/>
      <c r="E256" s="50"/>
      <c r="F256" s="50"/>
      <c r="G256" s="22"/>
      <c r="H256" s="22"/>
      <c r="I256" s="22"/>
      <c r="J256" s="22"/>
      <c r="K256" s="32"/>
      <c r="L256" s="22"/>
      <c r="M256" s="22"/>
      <c r="N256" s="32"/>
      <c r="O256" s="32"/>
      <c r="P256" s="32"/>
      <c r="Q256" s="32"/>
      <c r="R256" s="32"/>
      <c r="S256" s="32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</row>
    <row r="257" spans="1:33" ht="15.75" customHeight="1" x14ac:dyDescent="0.2">
      <c r="A257" s="22"/>
      <c r="B257" s="22"/>
      <c r="C257" s="22"/>
      <c r="D257" s="22"/>
      <c r="E257" s="50"/>
      <c r="F257" s="50"/>
      <c r="G257" s="22"/>
      <c r="H257" s="22"/>
      <c r="I257" s="22"/>
      <c r="J257" s="22"/>
      <c r="K257" s="32"/>
      <c r="L257" s="22"/>
      <c r="M257" s="22"/>
      <c r="N257" s="32"/>
      <c r="O257" s="32"/>
      <c r="P257" s="32"/>
      <c r="Q257" s="32"/>
      <c r="R257" s="32"/>
      <c r="S257" s="32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</row>
    <row r="258" spans="1:33" ht="15.75" customHeight="1" x14ac:dyDescent="0.2">
      <c r="A258" s="22"/>
      <c r="B258" s="22"/>
      <c r="C258" s="22"/>
      <c r="D258" s="22"/>
      <c r="E258" s="50"/>
      <c r="F258" s="50"/>
      <c r="G258" s="22"/>
      <c r="H258" s="22"/>
      <c r="I258" s="22"/>
      <c r="J258" s="22"/>
      <c r="K258" s="32"/>
      <c r="L258" s="22"/>
      <c r="M258" s="22"/>
      <c r="N258" s="32"/>
      <c r="O258" s="32"/>
      <c r="P258" s="32"/>
      <c r="Q258" s="32"/>
      <c r="R258" s="32"/>
      <c r="S258" s="32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</row>
    <row r="259" spans="1:33" ht="15.75" customHeight="1" x14ac:dyDescent="0.2">
      <c r="A259" s="22"/>
      <c r="B259" s="22"/>
      <c r="C259" s="22"/>
      <c r="D259" s="22"/>
      <c r="E259" s="50"/>
      <c r="F259" s="50"/>
      <c r="G259" s="22"/>
      <c r="H259" s="22"/>
      <c r="I259" s="22"/>
      <c r="J259" s="22"/>
      <c r="K259" s="32"/>
      <c r="L259" s="22"/>
      <c r="M259" s="22"/>
      <c r="N259" s="32"/>
      <c r="O259" s="32"/>
      <c r="P259" s="32"/>
      <c r="Q259" s="32"/>
      <c r="R259" s="32"/>
      <c r="S259" s="32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</row>
    <row r="260" spans="1:33" ht="15.75" customHeight="1" x14ac:dyDescent="0.2">
      <c r="A260" s="22"/>
      <c r="B260" s="22"/>
      <c r="C260" s="22"/>
      <c r="D260" s="22"/>
      <c r="E260" s="50"/>
      <c r="F260" s="50"/>
      <c r="G260" s="22"/>
      <c r="H260" s="22"/>
      <c r="I260" s="22"/>
      <c r="J260" s="22"/>
      <c r="K260" s="32"/>
      <c r="L260" s="22"/>
      <c r="M260" s="22"/>
      <c r="N260" s="32"/>
      <c r="O260" s="32"/>
      <c r="P260" s="32"/>
      <c r="Q260" s="32"/>
      <c r="R260" s="32"/>
      <c r="S260" s="32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</row>
    <row r="261" spans="1:33" ht="15.75" customHeight="1" x14ac:dyDescent="0.2">
      <c r="A261" s="22"/>
      <c r="B261" s="22"/>
      <c r="C261" s="22"/>
      <c r="D261" s="22"/>
      <c r="E261" s="50"/>
      <c r="F261" s="50"/>
      <c r="G261" s="22"/>
      <c r="H261" s="22"/>
      <c r="I261" s="22"/>
      <c r="J261" s="22"/>
      <c r="K261" s="32"/>
      <c r="L261" s="22"/>
      <c r="M261" s="22"/>
      <c r="N261" s="32"/>
      <c r="O261" s="32"/>
      <c r="P261" s="32"/>
      <c r="Q261" s="32"/>
      <c r="R261" s="32"/>
      <c r="S261" s="32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</row>
    <row r="262" spans="1:33" ht="15.75" customHeight="1" x14ac:dyDescent="0.2">
      <c r="A262" s="22"/>
      <c r="B262" s="22"/>
      <c r="C262" s="22"/>
      <c r="D262" s="22"/>
      <c r="E262" s="50"/>
      <c r="F262" s="50"/>
      <c r="G262" s="22"/>
      <c r="H262" s="22"/>
      <c r="I262" s="22"/>
      <c r="J262" s="22"/>
      <c r="K262" s="32"/>
      <c r="L262" s="22"/>
      <c r="M262" s="22"/>
      <c r="N262" s="32"/>
      <c r="O262" s="32"/>
      <c r="P262" s="32"/>
      <c r="Q262" s="32"/>
      <c r="R262" s="32"/>
      <c r="S262" s="32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</row>
    <row r="263" spans="1:33" ht="15.75" customHeight="1" x14ac:dyDescent="0.2">
      <c r="A263" s="22"/>
      <c r="B263" s="22"/>
      <c r="C263" s="22"/>
      <c r="D263" s="22"/>
      <c r="E263" s="50"/>
      <c r="F263" s="50"/>
      <c r="G263" s="22"/>
      <c r="H263" s="22"/>
      <c r="I263" s="22"/>
      <c r="J263" s="22"/>
      <c r="K263" s="32"/>
      <c r="L263" s="22"/>
      <c r="M263" s="22"/>
      <c r="N263" s="32"/>
      <c r="O263" s="32"/>
      <c r="P263" s="32"/>
      <c r="Q263" s="32"/>
      <c r="R263" s="32"/>
      <c r="S263" s="32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</row>
    <row r="264" spans="1:33" ht="15.75" customHeight="1" x14ac:dyDescent="0.2">
      <c r="A264" s="22"/>
      <c r="B264" s="22"/>
      <c r="C264" s="22"/>
      <c r="D264" s="22"/>
      <c r="E264" s="50"/>
      <c r="F264" s="50"/>
      <c r="G264" s="22"/>
      <c r="H264" s="22"/>
      <c r="I264" s="22"/>
      <c r="J264" s="22"/>
      <c r="K264" s="32"/>
      <c r="L264" s="22"/>
      <c r="M264" s="22"/>
      <c r="N264" s="32"/>
      <c r="O264" s="32"/>
      <c r="P264" s="32"/>
      <c r="Q264" s="32"/>
      <c r="R264" s="32"/>
      <c r="S264" s="32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</row>
    <row r="265" spans="1:33" ht="15.75" customHeight="1" x14ac:dyDescent="0.2">
      <c r="A265" s="22"/>
      <c r="B265" s="22"/>
      <c r="C265" s="22"/>
      <c r="D265" s="22"/>
      <c r="E265" s="50"/>
      <c r="F265" s="50"/>
      <c r="G265" s="22"/>
      <c r="H265" s="22"/>
      <c r="I265" s="22"/>
      <c r="J265" s="22"/>
      <c r="K265" s="32"/>
      <c r="L265" s="22"/>
      <c r="M265" s="22"/>
      <c r="N265" s="32"/>
      <c r="O265" s="32"/>
      <c r="P265" s="32"/>
      <c r="Q265" s="32"/>
      <c r="R265" s="32"/>
      <c r="S265" s="32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</row>
    <row r="266" spans="1:33" ht="15.75" customHeight="1" x14ac:dyDescent="0.2">
      <c r="A266" s="22"/>
      <c r="B266" s="22"/>
      <c r="C266" s="22"/>
      <c r="D266" s="22"/>
      <c r="E266" s="50"/>
      <c r="F266" s="50"/>
      <c r="G266" s="22"/>
      <c r="H266" s="22"/>
      <c r="I266" s="22"/>
      <c r="J266" s="22"/>
      <c r="K266" s="32"/>
      <c r="L266" s="22"/>
      <c r="M266" s="22"/>
      <c r="N266" s="32"/>
      <c r="O266" s="32"/>
      <c r="P266" s="32"/>
      <c r="Q266" s="32"/>
      <c r="R266" s="32"/>
      <c r="S266" s="32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</row>
    <row r="267" spans="1:33" ht="15.75" customHeight="1" x14ac:dyDescent="0.2">
      <c r="A267" s="22"/>
      <c r="B267" s="22"/>
      <c r="C267" s="22"/>
      <c r="D267" s="22"/>
      <c r="E267" s="50"/>
      <c r="F267" s="50"/>
      <c r="G267" s="22"/>
      <c r="H267" s="22"/>
      <c r="I267" s="22"/>
      <c r="J267" s="22"/>
      <c r="K267" s="32"/>
      <c r="L267" s="22"/>
      <c r="M267" s="22"/>
      <c r="N267" s="32"/>
      <c r="O267" s="32"/>
      <c r="P267" s="32"/>
      <c r="Q267" s="32"/>
      <c r="R267" s="32"/>
      <c r="S267" s="32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</row>
    <row r="268" spans="1:33" ht="15.75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26"/>
      <c r="M268" s="26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</row>
    <row r="269" spans="1:33" ht="15.75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26"/>
      <c r="M269" s="26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</row>
    <row r="270" spans="1:33" ht="15.75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26"/>
      <c r="M270" s="26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</row>
    <row r="271" spans="1:33" ht="15.75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26"/>
      <c r="M271" s="26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</row>
    <row r="272" spans="1:33" ht="15.75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26"/>
      <c r="M272" s="26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</row>
    <row r="273" spans="1:33" ht="15.75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26"/>
      <c r="M273" s="26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</row>
    <row r="274" spans="1:33" ht="15.75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26"/>
      <c r="M274" s="26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</row>
    <row r="275" spans="1:33" ht="15.75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26"/>
      <c r="M275" s="26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</row>
    <row r="276" spans="1:33" ht="15.75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26"/>
      <c r="M276" s="26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</row>
    <row r="277" spans="1:33" ht="15.75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26"/>
      <c r="M277" s="26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</row>
    <row r="278" spans="1:33" ht="15.75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26"/>
      <c r="M278" s="26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</row>
    <row r="279" spans="1:33" ht="15.75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26"/>
      <c r="M279" s="26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</row>
    <row r="280" spans="1:33" ht="15.75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26"/>
      <c r="M280" s="26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</row>
    <row r="281" spans="1:33" ht="15.75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26"/>
      <c r="M281" s="26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</row>
    <row r="282" spans="1:33" ht="15.75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26"/>
      <c r="M282" s="26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</row>
    <row r="283" spans="1:33" ht="15.75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26"/>
      <c r="M283" s="26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</row>
    <row r="284" spans="1:33" ht="15.75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26"/>
      <c r="M284" s="26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</row>
    <row r="285" spans="1:33" ht="15.75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26"/>
      <c r="M285" s="26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</row>
    <row r="286" spans="1:33" ht="15.75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26"/>
      <c r="M286" s="26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</row>
    <row r="287" spans="1:33" ht="15.75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26"/>
      <c r="M287" s="26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</row>
    <row r="288" spans="1:33" ht="15.75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26"/>
      <c r="M288" s="26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</row>
    <row r="289" spans="1:33" ht="15.75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26"/>
      <c r="M289" s="26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</row>
    <row r="290" spans="1:33" ht="15.75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26"/>
      <c r="M290" s="26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</row>
    <row r="291" spans="1:33" ht="15.75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26"/>
      <c r="M291" s="26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</row>
    <row r="292" spans="1:33" ht="15.75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26"/>
      <c r="M292" s="26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</row>
    <row r="293" spans="1:33" ht="15.75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26"/>
      <c r="M293" s="26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</row>
    <row r="294" spans="1:33" ht="15.75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26"/>
      <c r="M294" s="26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</row>
    <row r="295" spans="1:33" ht="15.75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26"/>
      <c r="M295" s="26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</row>
    <row r="296" spans="1:33" ht="15.75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26"/>
      <c r="M296" s="26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</row>
    <row r="297" spans="1:33" ht="15.75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26"/>
      <c r="M297" s="26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</row>
    <row r="298" spans="1:33" ht="15.75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26"/>
      <c r="M298" s="26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</row>
    <row r="299" spans="1:33" ht="15.75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26"/>
      <c r="M299" s="26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</row>
    <row r="300" spans="1:33" ht="15.75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26"/>
      <c r="M300" s="26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</row>
    <row r="301" spans="1:33" ht="15.75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26"/>
      <c r="M301" s="26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</row>
    <row r="302" spans="1:33" ht="15.75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26"/>
      <c r="M302" s="26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</row>
    <row r="303" spans="1:33" ht="15.75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26"/>
      <c r="M303" s="26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</row>
    <row r="304" spans="1:33" ht="15.75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26"/>
      <c r="M304" s="26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</row>
    <row r="305" spans="1:33" ht="15.75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26"/>
      <c r="M305" s="26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</row>
    <row r="306" spans="1:33" ht="15.75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26"/>
      <c r="M306" s="26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</row>
    <row r="307" spans="1:33" ht="15.75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26"/>
      <c r="M307" s="26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</row>
    <row r="308" spans="1:33" ht="15.75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26"/>
      <c r="M308" s="26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</row>
    <row r="309" spans="1:33" ht="15.75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26"/>
      <c r="M309" s="26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</row>
    <row r="310" spans="1:33" ht="15.75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26"/>
      <c r="M310" s="26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</row>
    <row r="311" spans="1:33" ht="15.75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26"/>
      <c r="M311" s="26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</row>
    <row r="312" spans="1:33" ht="15.75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26"/>
      <c r="M312" s="26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</row>
    <row r="313" spans="1:33" ht="15.75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26"/>
      <c r="M313" s="26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</row>
    <row r="314" spans="1:33" ht="15.75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26"/>
      <c r="M314" s="26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</row>
    <row r="315" spans="1:33" ht="15.75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26"/>
      <c r="M315" s="26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</row>
    <row r="316" spans="1:33" ht="15.75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26"/>
      <c r="M316" s="26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</row>
    <row r="317" spans="1:33" ht="15.75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26"/>
      <c r="M317" s="26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</row>
    <row r="318" spans="1:33" ht="15.75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26"/>
      <c r="M318" s="26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</row>
    <row r="319" spans="1:33" ht="15.75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26"/>
      <c r="M319" s="26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</row>
    <row r="320" spans="1:33" ht="15.75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26"/>
      <c r="M320" s="26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</row>
    <row r="321" spans="1:33" ht="15.75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26"/>
      <c r="M321" s="26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</row>
    <row r="322" spans="1:33" ht="15.75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26"/>
      <c r="M322" s="26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</row>
    <row r="323" spans="1:33" ht="15.75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26"/>
      <c r="M323" s="26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</row>
    <row r="324" spans="1:33" ht="15.75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26"/>
      <c r="M324" s="26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</row>
    <row r="325" spans="1:33" ht="15.75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26"/>
      <c r="M325" s="26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</row>
    <row r="326" spans="1:33" ht="15.75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26"/>
      <c r="M326" s="26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</row>
    <row r="327" spans="1:33" ht="15.75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26"/>
      <c r="M327" s="26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</row>
    <row r="328" spans="1:33" ht="15.75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26"/>
      <c r="M328" s="26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</row>
    <row r="329" spans="1:33" ht="15.75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26"/>
      <c r="M329" s="26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</row>
    <row r="330" spans="1:33" ht="15.75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26"/>
      <c r="M330" s="26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</row>
    <row r="331" spans="1:33" ht="15.75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26"/>
      <c r="M331" s="26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</row>
    <row r="332" spans="1:33" ht="15.75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26"/>
      <c r="M332" s="26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</row>
    <row r="333" spans="1:33" ht="15.75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26"/>
      <c r="M333" s="26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</row>
    <row r="334" spans="1:33" ht="15.75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26"/>
      <c r="M334" s="26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</row>
    <row r="335" spans="1:33" ht="15.75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26"/>
      <c r="M335" s="26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</row>
    <row r="336" spans="1:33" ht="15.75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26"/>
      <c r="M336" s="26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</row>
    <row r="337" spans="1:33" ht="15.75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26"/>
      <c r="M337" s="26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</row>
    <row r="338" spans="1:33" ht="15.75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26"/>
      <c r="M338" s="26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</row>
    <row r="339" spans="1:33" ht="15.75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26"/>
      <c r="M339" s="26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</row>
    <row r="340" spans="1:33" ht="15.75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26"/>
      <c r="M340" s="26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</row>
    <row r="341" spans="1:33" ht="15.75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26"/>
      <c r="M341" s="26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</row>
    <row r="342" spans="1:33" ht="15.75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26"/>
      <c r="M342" s="26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</row>
    <row r="343" spans="1:33" ht="15.75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26"/>
      <c r="M343" s="26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</row>
    <row r="344" spans="1:33" ht="15.75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26"/>
      <c r="M344" s="26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</row>
    <row r="345" spans="1:33" ht="15.75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26"/>
      <c r="M345" s="26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</row>
    <row r="346" spans="1:33" ht="15.75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26"/>
      <c r="M346" s="26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</row>
    <row r="347" spans="1:33" ht="15.75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26"/>
      <c r="M347" s="26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</row>
    <row r="348" spans="1:33" ht="15.75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26"/>
      <c r="M348" s="26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</row>
    <row r="349" spans="1:33" ht="15.75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26"/>
      <c r="M349" s="26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</row>
    <row r="350" spans="1:33" ht="15.75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26"/>
      <c r="M350" s="26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</row>
    <row r="351" spans="1:33" ht="15.75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26"/>
      <c r="M351" s="26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</row>
    <row r="352" spans="1:33" ht="15.75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26"/>
      <c r="M352" s="26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</row>
    <row r="353" spans="1:33" ht="15.75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26"/>
      <c r="M353" s="26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</row>
    <row r="354" spans="1:33" ht="15.75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26"/>
      <c r="M354" s="26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</row>
    <row r="355" spans="1:33" ht="15.75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26"/>
      <c r="M355" s="26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</row>
    <row r="356" spans="1:33" ht="15.75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26"/>
      <c r="M356" s="26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</row>
    <row r="357" spans="1:33" ht="15.75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26"/>
      <c r="M357" s="26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</row>
    <row r="358" spans="1:33" ht="15.75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26"/>
      <c r="M358" s="26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</row>
    <row r="359" spans="1:33" ht="15.75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26"/>
      <c r="M359" s="26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</row>
    <row r="360" spans="1:33" ht="15.75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26"/>
      <c r="M360" s="26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</row>
    <row r="361" spans="1:33" ht="15.75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26"/>
      <c r="M361" s="26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</row>
    <row r="362" spans="1:33" ht="15.75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26"/>
      <c r="M362" s="26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</row>
    <row r="363" spans="1:33" ht="15.75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26"/>
      <c r="M363" s="26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</row>
    <row r="364" spans="1:33" ht="15.75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26"/>
      <c r="M364" s="26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</row>
    <row r="365" spans="1:33" ht="15.75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26"/>
      <c r="M365" s="26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</row>
    <row r="366" spans="1:33" ht="15.75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26"/>
      <c r="M366" s="26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</row>
    <row r="367" spans="1:33" ht="15.75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26"/>
      <c r="M367" s="26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</row>
    <row r="368" spans="1:33" ht="15.75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26"/>
      <c r="M368" s="26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</row>
    <row r="369" spans="1:33" ht="15.75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26"/>
      <c r="M369" s="26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</row>
    <row r="370" spans="1:33" ht="15.75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26"/>
      <c r="M370" s="26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</row>
    <row r="371" spans="1:33" ht="15.75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26"/>
      <c r="M371" s="26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</row>
    <row r="372" spans="1:33" ht="15.75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26"/>
      <c r="M372" s="26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</row>
    <row r="373" spans="1:33" ht="15.75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26"/>
      <c r="M373" s="26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</row>
    <row r="374" spans="1:33" ht="15.75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26"/>
      <c r="M374" s="26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</row>
    <row r="375" spans="1:33" ht="15.75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26"/>
      <c r="M375" s="26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</row>
    <row r="376" spans="1:33" ht="15.75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26"/>
      <c r="M376" s="26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</row>
    <row r="377" spans="1:33" ht="15.75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26"/>
      <c r="M377" s="26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</row>
    <row r="378" spans="1:33" ht="15.75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26"/>
      <c r="M378" s="26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</row>
    <row r="379" spans="1:33" ht="15.75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26"/>
      <c r="M379" s="26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</row>
    <row r="380" spans="1:33" ht="15.75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26"/>
      <c r="M380" s="26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</row>
    <row r="381" spans="1:33" ht="15.75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26"/>
      <c r="M381" s="26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</row>
    <row r="382" spans="1:33" ht="15.75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26"/>
      <c r="M382" s="26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</row>
    <row r="383" spans="1:33" ht="15.75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26"/>
      <c r="M383" s="26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</row>
    <row r="384" spans="1:33" ht="15.75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26"/>
      <c r="M384" s="26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</row>
    <row r="385" spans="1:33" ht="15.75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26"/>
      <c r="M385" s="26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</row>
    <row r="386" spans="1:33" ht="15.75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26"/>
      <c r="M386" s="26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</row>
    <row r="387" spans="1:33" ht="15.75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26"/>
      <c r="M387" s="26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</row>
    <row r="388" spans="1:33" ht="15.75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26"/>
      <c r="M388" s="26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</row>
    <row r="389" spans="1:33" ht="15.75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26"/>
      <c r="M389" s="26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</row>
    <row r="390" spans="1:33" ht="15.75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26"/>
      <c r="M390" s="26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</row>
    <row r="391" spans="1:33" ht="15.75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26"/>
      <c r="M391" s="26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</row>
    <row r="392" spans="1:33" ht="15.75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26"/>
      <c r="M392" s="26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</row>
    <row r="393" spans="1:33" ht="15.75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26"/>
      <c r="M393" s="26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</row>
    <row r="394" spans="1:33" ht="15.75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26"/>
      <c r="M394" s="26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</row>
    <row r="395" spans="1:33" ht="15.75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26"/>
      <c r="M395" s="26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</row>
    <row r="396" spans="1:33" ht="15.75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26"/>
      <c r="M396" s="26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</row>
    <row r="397" spans="1:33" ht="15.75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26"/>
      <c r="M397" s="26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</row>
    <row r="398" spans="1:33" ht="15.75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26"/>
      <c r="M398" s="26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</row>
    <row r="399" spans="1:33" ht="15.75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26"/>
      <c r="M399" s="26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</row>
    <row r="400" spans="1:33" ht="15.75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26"/>
      <c r="M400" s="26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</row>
    <row r="401" spans="1:33" ht="15.75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26"/>
      <c r="M401" s="26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</row>
    <row r="402" spans="1:33" ht="15.75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26"/>
      <c r="M402" s="26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</row>
    <row r="403" spans="1:33" ht="15.75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26"/>
      <c r="M403" s="26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</row>
    <row r="404" spans="1:33" ht="15.75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26"/>
      <c r="M404" s="26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</row>
    <row r="405" spans="1:33" ht="15.75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26"/>
      <c r="M405" s="26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</row>
    <row r="406" spans="1:33" ht="15.75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26"/>
      <c r="M406" s="26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</row>
    <row r="407" spans="1:33" ht="15.75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26"/>
      <c r="M407" s="26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</row>
    <row r="408" spans="1:33" ht="15.75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26"/>
      <c r="M408" s="26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</row>
    <row r="409" spans="1:33" ht="15.75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26"/>
      <c r="M409" s="26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</row>
    <row r="410" spans="1:33" ht="15.75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26"/>
      <c r="M410" s="26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</row>
    <row r="411" spans="1:33" ht="15.75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26"/>
      <c r="M411" s="26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</row>
    <row r="412" spans="1:33" ht="15.75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26"/>
      <c r="M412" s="26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</row>
    <row r="413" spans="1:33" ht="15.75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26"/>
      <c r="M413" s="26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</row>
    <row r="414" spans="1:33" ht="15.75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26"/>
      <c r="M414" s="26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</row>
    <row r="415" spans="1:33" ht="15.75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26"/>
      <c r="M415" s="26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</row>
    <row r="416" spans="1:33" ht="15.75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26"/>
      <c r="M416" s="26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</row>
    <row r="417" spans="1:33" ht="15.75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26"/>
      <c r="M417" s="26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</row>
    <row r="418" spans="1:33" ht="15.75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26"/>
      <c r="M418" s="26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</row>
    <row r="419" spans="1:33" ht="15.75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26"/>
      <c r="M419" s="26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</row>
    <row r="420" spans="1:33" ht="15.75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26"/>
      <c r="M420" s="26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</row>
    <row r="421" spans="1:33" ht="15.75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26"/>
      <c r="M421" s="26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</row>
    <row r="422" spans="1:33" ht="15.75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26"/>
      <c r="M422" s="26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</row>
    <row r="423" spans="1:33" ht="15.75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26"/>
      <c r="M423" s="26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</row>
    <row r="424" spans="1:33" ht="15.75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26"/>
      <c r="M424" s="26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</row>
    <row r="425" spans="1:33" ht="15.75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26"/>
      <c r="M425" s="26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</row>
    <row r="426" spans="1:33" ht="15.75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26"/>
      <c r="M426" s="26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</row>
    <row r="427" spans="1:33" ht="15.75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26"/>
      <c r="M427" s="26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</row>
    <row r="428" spans="1:33" ht="15.75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26"/>
      <c r="M428" s="26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</row>
    <row r="429" spans="1:33" ht="15.75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26"/>
      <c r="M429" s="26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</row>
    <row r="430" spans="1:33" ht="15.75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26"/>
      <c r="M430" s="26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</row>
    <row r="431" spans="1:33" ht="15.75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26"/>
      <c r="M431" s="26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</row>
    <row r="432" spans="1:33" ht="15.75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26"/>
      <c r="M432" s="26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</row>
    <row r="433" spans="1:33" ht="15.75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26"/>
      <c r="M433" s="26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</row>
    <row r="434" spans="1:33" ht="15.75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26"/>
      <c r="M434" s="26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</row>
    <row r="435" spans="1:33" ht="15.75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26"/>
      <c r="M435" s="26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</row>
    <row r="436" spans="1:33" ht="15.75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26"/>
      <c r="M436" s="26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</row>
    <row r="437" spans="1:33" ht="15.75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26"/>
      <c r="M437" s="26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</row>
    <row r="438" spans="1:33" ht="15.75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26"/>
      <c r="M438" s="26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</row>
    <row r="439" spans="1:33" ht="15.75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26"/>
      <c r="M439" s="26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</row>
    <row r="440" spans="1:33" ht="15.75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26"/>
      <c r="M440" s="26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</row>
    <row r="441" spans="1:33" ht="15.75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26"/>
      <c r="M441" s="26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</row>
    <row r="442" spans="1:33" ht="15.75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26"/>
      <c r="M442" s="26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</row>
    <row r="443" spans="1:33" ht="15.75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26"/>
      <c r="M443" s="26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</row>
    <row r="444" spans="1:33" ht="15.75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26"/>
      <c r="M444" s="26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</row>
    <row r="445" spans="1:33" ht="15.75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26"/>
      <c r="M445" s="26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</row>
    <row r="446" spans="1:33" ht="15.75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26"/>
      <c r="M446" s="26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</row>
    <row r="447" spans="1:33" ht="15.75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26"/>
      <c r="M447" s="26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</row>
    <row r="448" spans="1:33" ht="15.75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26"/>
      <c r="M448" s="26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</row>
    <row r="449" spans="1:33" ht="15.75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26"/>
      <c r="M449" s="26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</row>
    <row r="450" spans="1:33" ht="15.75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26"/>
      <c r="M450" s="26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</row>
    <row r="451" spans="1:33" ht="15.75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26"/>
      <c r="M451" s="26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</row>
    <row r="452" spans="1:33" ht="15.75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26"/>
      <c r="M452" s="26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</row>
    <row r="453" spans="1:33" ht="15.75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26"/>
      <c r="M453" s="26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</row>
    <row r="454" spans="1:33" ht="15.75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26"/>
      <c r="M454" s="26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</row>
    <row r="455" spans="1:33" ht="15.75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26"/>
      <c r="M455" s="26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</row>
    <row r="456" spans="1:33" ht="15.75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26"/>
      <c r="M456" s="26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</row>
    <row r="457" spans="1:33" ht="15.75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26"/>
      <c r="M457" s="26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</row>
    <row r="458" spans="1:33" ht="15.75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26"/>
      <c r="M458" s="26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</row>
    <row r="459" spans="1:33" ht="15.75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26"/>
      <c r="M459" s="26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</row>
    <row r="460" spans="1:33" ht="15.75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26"/>
      <c r="M460" s="26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</row>
    <row r="461" spans="1:33" ht="15.75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26"/>
      <c r="M461" s="26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</row>
    <row r="462" spans="1:33" ht="15.75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26"/>
      <c r="M462" s="26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</row>
    <row r="463" spans="1:33" ht="15.75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26"/>
      <c r="M463" s="26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</row>
    <row r="464" spans="1:33" ht="15.75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26"/>
      <c r="M464" s="26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</row>
    <row r="465" spans="1:33" ht="15.75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26"/>
      <c r="M465" s="26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</row>
    <row r="466" spans="1:33" ht="15.75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26"/>
      <c r="M466" s="26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</row>
    <row r="467" spans="1:33" ht="15.75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26"/>
      <c r="M467" s="26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</row>
    <row r="468" spans="1:33" ht="15.75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26"/>
      <c r="M468" s="26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</row>
    <row r="469" spans="1:33" ht="15.75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26"/>
      <c r="M469" s="26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</row>
    <row r="470" spans="1:33" ht="15.75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26"/>
      <c r="M470" s="26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</row>
    <row r="471" spans="1:33" ht="15.75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26"/>
      <c r="M471" s="26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</row>
    <row r="472" spans="1:33" ht="15.75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26"/>
      <c r="M472" s="26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</row>
    <row r="473" spans="1:33" ht="15.75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26"/>
      <c r="M473" s="26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</row>
    <row r="474" spans="1:33" ht="15.75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26"/>
      <c r="M474" s="26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</row>
    <row r="475" spans="1:33" ht="15.75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26"/>
      <c r="M475" s="26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</row>
    <row r="476" spans="1:33" ht="15.75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26"/>
      <c r="M476" s="26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</row>
    <row r="477" spans="1:33" ht="15.75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26"/>
      <c r="M477" s="26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</row>
    <row r="478" spans="1:33" ht="15.75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26"/>
      <c r="M478" s="26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</row>
    <row r="479" spans="1:33" ht="15.75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26"/>
      <c r="M479" s="26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</row>
    <row r="480" spans="1:33" ht="15.75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26"/>
      <c r="M480" s="26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</row>
    <row r="481" spans="1:33" ht="15.75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26"/>
      <c r="M481" s="26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</row>
    <row r="482" spans="1:33" ht="15.75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26"/>
      <c r="M482" s="26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</row>
    <row r="483" spans="1:33" ht="15.75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26"/>
      <c r="M483" s="26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</row>
    <row r="484" spans="1:33" ht="15.75" customHeight="1" x14ac:dyDescent="0.2">
      <c r="L484" s="26"/>
      <c r="M484" s="26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</row>
    <row r="485" spans="1:33" ht="15.75" customHeight="1" x14ac:dyDescent="0.2">
      <c r="L485" s="26"/>
      <c r="M485" s="26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</row>
    <row r="486" spans="1:33" ht="15.75" customHeight="1" x14ac:dyDescent="0.2">
      <c r="L486" s="26"/>
      <c r="M486" s="26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</row>
    <row r="487" spans="1:33" ht="15.75" customHeight="1" x14ac:dyDescent="0.2">
      <c r="L487" s="26"/>
      <c r="M487" s="26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</row>
    <row r="488" spans="1:33" ht="15.75" customHeight="1" x14ac:dyDescent="0.2">
      <c r="L488" s="26"/>
      <c r="M488" s="26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</row>
    <row r="489" spans="1:33" ht="15.75" customHeight="1" x14ac:dyDescent="0.2">
      <c r="L489" s="26"/>
      <c r="M489" s="26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</row>
    <row r="490" spans="1:33" ht="15.75" customHeight="1" x14ac:dyDescent="0.2">
      <c r="L490" s="26"/>
      <c r="M490" s="26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</row>
    <row r="491" spans="1:33" ht="15.75" customHeight="1" x14ac:dyDescent="0.2">
      <c r="L491" s="26"/>
      <c r="M491" s="26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</row>
    <row r="492" spans="1:33" ht="15.75" customHeight="1" x14ac:dyDescent="0.2">
      <c r="L492" s="26"/>
      <c r="M492" s="26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</row>
    <row r="493" spans="1:33" ht="15.75" customHeight="1" x14ac:dyDescent="0.2">
      <c r="L493" s="26"/>
      <c r="M493" s="26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</row>
    <row r="494" spans="1:33" ht="15.75" customHeight="1" x14ac:dyDescent="0.2">
      <c r="L494" s="26"/>
      <c r="M494" s="26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</row>
    <row r="495" spans="1:33" ht="15.75" customHeight="1" x14ac:dyDescent="0.2">
      <c r="L495" s="26"/>
      <c r="M495" s="26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</row>
    <row r="496" spans="1:33" ht="15.75" customHeight="1" x14ac:dyDescent="0.2">
      <c r="L496" s="26"/>
      <c r="M496" s="26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</row>
    <row r="497" spans="12:33" ht="15.75" customHeight="1" x14ac:dyDescent="0.2">
      <c r="L497" s="26"/>
      <c r="M497" s="26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</row>
    <row r="498" spans="12:33" ht="15.75" customHeight="1" x14ac:dyDescent="0.2">
      <c r="L498" s="26"/>
      <c r="M498" s="26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</row>
    <row r="499" spans="12:33" ht="15.75" customHeight="1" x14ac:dyDescent="0.2">
      <c r="L499" s="26"/>
      <c r="M499" s="26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</row>
    <row r="500" spans="12:33" ht="15.75" customHeight="1" x14ac:dyDescent="0.2">
      <c r="L500" s="26"/>
      <c r="M500" s="26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</row>
    <row r="501" spans="12:33" ht="15.75" customHeight="1" x14ac:dyDescent="0.2">
      <c r="L501" s="26"/>
      <c r="M501" s="26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</row>
    <row r="502" spans="12:33" ht="15.75" customHeight="1" x14ac:dyDescent="0.2">
      <c r="L502" s="26"/>
      <c r="M502" s="26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</row>
    <row r="503" spans="12:33" ht="15.75" customHeight="1" x14ac:dyDescent="0.2">
      <c r="L503" s="26"/>
      <c r="M503" s="26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</row>
    <row r="504" spans="12:33" ht="15.75" customHeight="1" x14ac:dyDescent="0.2">
      <c r="L504" s="26"/>
      <c r="M504" s="26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</row>
    <row r="505" spans="12:33" ht="15.75" customHeight="1" x14ac:dyDescent="0.2">
      <c r="L505" s="26"/>
      <c r="M505" s="26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</row>
    <row r="506" spans="12:33" ht="15.75" customHeight="1" x14ac:dyDescent="0.2">
      <c r="L506" s="26"/>
      <c r="M506" s="26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</row>
    <row r="507" spans="12:33" ht="15.75" customHeight="1" x14ac:dyDescent="0.2">
      <c r="L507" s="26"/>
      <c r="M507" s="26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</row>
    <row r="508" spans="12:33" ht="15.75" customHeight="1" x14ac:dyDescent="0.2">
      <c r="L508" s="26"/>
      <c r="M508" s="26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</row>
    <row r="509" spans="12:33" ht="15.75" customHeight="1" x14ac:dyDescent="0.2">
      <c r="L509" s="26"/>
      <c r="M509" s="26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</row>
    <row r="510" spans="12:33" ht="15.75" customHeight="1" x14ac:dyDescent="0.2">
      <c r="L510" s="26"/>
      <c r="M510" s="26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</row>
    <row r="511" spans="12:33" ht="15.75" customHeight="1" x14ac:dyDescent="0.2">
      <c r="L511" s="26"/>
      <c r="M511" s="26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</row>
    <row r="512" spans="12:33" ht="15.75" customHeight="1" x14ac:dyDescent="0.2">
      <c r="L512" s="26"/>
      <c r="M512" s="26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</row>
    <row r="513" spans="12:33" ht="15.75" customHeight="1" x14ac:dyDescent="0.2">
      <c r="L513" s="26"/>
      <c r="M513" s="26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</row>
    <row r="514" spans="12:33" ht="15.75" customHeight="1" x14ac:dyDescent="0.2">
      <c r="L514" s="26"/>
      <c r="M514" s="26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</row>
    <row r="515" spans="12:33" ht="15.75" customHeight="1" x14ac:dyDescent="0.2">
      <c r="L515" s="26"/>
      <c r="M515" s="26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</row>
    <row r="516" spans="12:33" ht="15.75" customHeight="1" x14ac:dyDescent="0.2">
      <c r="L516" s="26"/>
      <c r="M516" s="26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</row>
    <row r="517" spans="12:33" ht="15.75" customHeight="1" x14ac:dyDescent="0.2">
      <c r="L517" s="26"/>
      <c r="M517" s="26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</row>
    <row r="518" spans="12:33" ht="15.75" customHeight="1" x14ac:dyDescent="0.2">
      <c r="L518" s="26"/>
      <c r="M518" s="26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</row>
    <row r="519" spans="12:33" ht="15.75" customHeight="1" x14ac:dyDescent="0.2">
      <c r="L519" s="26"/>
      <c r="M519" s="26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</row>
    <row r="520" spans="12:33" ht="15.75" customHeight="1" x14ac:dyDescent="0.2">
      <c r="L520" s="26"/>
      <c r="M520" s="26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</row>
    <row r="521" spans="12:33" ht="15.75" customHeight="1" x14ac:dyDescent="0.2">
      <c r="L521" s="26"/>
      <c r="M521" s="26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</row>
    <row r="522" spans="12:33" ht="15.75" customHeight="1" x14ac:dyDescent="0.2">
      <c r="L522" s="26"/>
      <c r="M522" s="26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</row>
    <row r="523" spans="12:33" ht="15.75" customHeight="1" x14ac:dyDescent="0.2">
      <c r="L523" s="26"/>
      <c r="M523" s="26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</row>
    <row r="524" spans="12:33" ht="15.75" customHeight="1" x14ac:dyDescent="0.2">
      <c r="L524" s="26"/>
      <c r="M524" s="26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</row>
    <row r="525" spans="12:33" ht="15.75" customHeight="1" x14ac:dyDescent="0.2">
      <c r="L525" s="26"/>
      <c r="M525" s="26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</row>
    <row r="526" spans="12:33" ht="15.75" customHeight="1" x14ac:dyDescent="0.2">
      <c r="L526" s="26"/>
      <c r="M526" s="26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</row>
    <row r="527" spans="12:33" ht="15.75" customHeight="1" x14ac:dyDescent="0.2">
      <c r="L527" s="26"/>
      <c r="M527" s="26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</row>
    <row r="528" spans="12:33" ht="15.75" customHeight="1" x14ac:dyDescent="0.2">
      <c r="L528" s="26"/>
      <c r="M528" s="26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</row>
    <row r="529" spans="12:33" ht="15.75" customHeight="1" x14ac:dyDescent="0.2">
      <c r="L529" s="26"/>
      <c r="M529" s="26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</row>
    <row r="530" spans="12:33" ht="15.75" customHeight="1" x14ac:dyDescent="0.2">
      <c r="L530" s="26"/>
      <c r="M530" s="26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</row>
    <row r="531" spans="12:33" ht="15.75" customHeight="1" x14ac:dyDescent="0.2">
      <c r="L531" s="26"/>
      <c r="M531" s="26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</row>
    <row r="532" spans="12:33" ht="15.75" customHeight="1" x14ac:dyDescent="0.2">
      <c r="L532" s="26"/>
      <c r="M532" s="26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</row>
    <row r="533" spans="12:33" ht="15.75" customHeight="1" x14ac:dyDescent="0.2">
      <c r="L533" s="26"/>
      <c r="M533" s="26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</row>
    <row r="534" spans="12:33" ht="15.75" customHeight="1" x14ac:dyDescent="0.2">
      <c r="L534" s="26"/>
      <c r="M534" s="26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</row>
    <row r="535" spans="12:33" ht="15.75" customHeight="1" x14ac:dyDescent="0.2">
      <c r="L535" s="26"/>
      <c r="M535" s="26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</row>
    <row r="536" spans="12:33" ht="15.75" customHeight="1" x14ac:dyDescent="0.2">
      <c r="L536" s="26"/>
      <c r="M536" s="26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</row>
    <row r="537" spans="12:33" ht="15.75" customHeight="1" x14ac:dyDescent="0.2">
      <c r="L537" s="26"/>
      <c r="M537" s="26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</row>
    <row r="538" spans="12:33" ht="15.75" customHeight="1" x14ac:dyDescent="0.2">
      <c r="L538" s="26"/>
      <c r="M538" s="26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</row>
    <row r="539" spans="12:33" ht="15.75" customHeight="1" x14ac:dyDescent="0.2">
      <c r="L539" s="26"/>
      <c r="M539" s="26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</row>
    <row r="540" spans="12:33" ht="15.75" customHeight="1" x14ac:dyDescent="0.2">
      <c r="L540" s="26"/>
      <c r="M540" s="26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</row>
    <row r="541" spans="12:33" ht="15.75" customHeight="1" x14ac:dyDescent="0.2">
      <c r="L541" s="26"/>
      <c r="M541" s="26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</row>
    <row r="542" spans="12:33" ht="15.75" customHeight="1" x14ac:dyDescent="0.2">
      <c r="L542" s="26"/>
      <c r="M542" s="26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</row>
    <row r="543" spans="12:33" ht="15.75" customHeight="1" x14ac:dyDescent="0.2">
      <c r="L543" s="26"/>
      <c r="M543" s="26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</row>
    <row r="544" spans="12:33" ht="15.75" customHeight="1" x14ac:dyDescent="0.2">
      <c r="L544" s="26"/>
      <c r="M544" s="26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</row>
    <row r="545" spans="12:33" ht="15.75" customHeight="1" x14ac:dyDescent="0.2">
      <c r="L545" s="26"/>
      <c r="M545" s="26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</row>
    <row r="546" spans="12:33" ht="15.75" customHeight="1" x14ac:dyDescent="0.2">
      <c r="L546" s="26"/>
      <c r="M546" s="26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</row>
    <row r="547" spans="12:33" ht="15.75" customHeight="1" x14ac:dyDescent="0.2">
      <c r="L547" s="26"/>
      <c r="M547" s="26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</row>
    <row r="548" spans="12:33" ht="15.75" customHeight="1" x14ac:dyDescent="0.2">
      <c r="L548" s="26"/>
      <c r="M548" s="26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</row>
    <row r="549" spans="12:33" ht="15.75" customHeight="1" x14ac:dyDescent="0.2">
      <c r="L549" s="26"/>
      <c r="M549" s="26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</row>
    <row r="550" spans="12:33" ht="15.75" customHeight="1" x14ac:dyDescent="0.2">
      <c r="L550" s="26"/>
      <c r="M550" s="26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</row>
    <row r="551" spans="12:33" ht="15.75" customHeight="1" x14ac:dyDescent="0.2">
      <c r="L551" s="26"/>
      <c r="M551" s="26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</row>
    <row r="552" spans="12:33" ht="15.75" customHeight="1" x14ac:dyDescent="0.2">
      <c r="L552" s="26"/>
      <c r="M552" s="26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</row>
    <row r="553" spans="12:33" ht="15.75" customHeight="1" x14ac:dyDescent="0.2">
      <c r="L553" s="26"/>
      <c r="M553" s="26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</row>
    <row r="554" spans="12:33" ht="15.75" customHeight="1" x14ac:dyDescent="0.2">
      <c r="L554" s="26"/>
      <c r="M554" s="26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</row>
    <row r="555" spans="12:33" ht="15.75" customHeight="1" x14ac:dyDescent="0.2">
      <c r="L555" s="26"/>
      <c r="M555" s="26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</row>
    <row r="556" spans="12:33" ht="15.75" customHeight="1" x14ac:dyDescent="0.2">
      <c r="L556" s="26"/>
      <c r="M556" s="26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</row>
    <row r="557" spans="12:33" ht="15.75" customHeight="1" x14ac:dyDescent="0.2">
      <c r="L557" s="26"/>
      <c r="M557" s="26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</row>
    <row r="558" spans="12:33" ht="15.75" customHeight="1" x14ac:dyDescent="0.2">
      <c r="L558" s="26"/>
      <c r="M558" s="26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</row>
    <row r="559" spans="12:33" ht="15.75" customHeight="1" x14ac:dyDescent="0.2">
      <c r="L559" s="26"/>
      <c r="M559" s="26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</row>
    <row r="560" spans="12:33" ht="15.75" customHeight="1" x14ac:dyDescent="0.2">
      <c r="L560" s="26"/>
      <c r="M560" s="26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</row>
    <row r="561" spans="12:33" ht="15.75" customHeight="1" x14ac:dyDescent="0.2">
      <c r="L561" s="26"/>
      <c r="M561" s="26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</row>
    <row r="562" spans="12:33" ht="15.75" customHeight="1" x14ac:dyDescent="0.2">
      <c r="L562" s="26"/>
      <c r="M562" s="26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</row>
    <row r="563" spans="12:33" ht="15.75" customHeight="1" x14ac:dyDescent="0.2">
      <c r="L563" s="26"/>
      <c r="M563" s="26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</row>
    <row r="564" spans="12:33" ht="15.75" customHeight="1" x14ac:dyDescent="0.2">
      <c r="L564" s="26"/>
      <c r="M564" s="26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</row>
    <row r="565" spans="12:33" ht="15.75" customHeight="1" x14ac:dyDescent="0.2">
      <c r="L565" s="26"/>
      <c r="M565" s="26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</row>
    <row r="566" spans="12:33" ht="15.75" customHeight="1" x14ac:dyDescent="0.2">
      <c r="L566" s="26"/>
      <c r="M566" s="26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</row>
    <row r="567" spans="12:33" ht="15.75" customHeight="1" x14ac:dyDescent="0.2">
      <c r="L567" s="26"/>
      <c r="M567" s="26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</row>
    <row r="568" spans="12:33" ht="15.75" customHeight="1" x14ac:dyDescent="0.2">
      <c r="L568" s="26"/>
      <c r="M568" s="26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</row>
    <row r="569" spans="12:33" ht="15.75" customHeight="1" x14ac:dyDescent="0.2">
      <c r="L569" s="26"/>
      <c r="M569" s="26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</row>
    <row r="570" spans="12:33" ht="15.75" customHeight="1" x14ac:dyDescent="0.2">
      <c r="L570" s="26"/>
      <c r="M570" s="26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</row>
    <row r="571" spans="12:33" ht="15.75" customHeight="1" x14ac:dyDescent="0.2">
      <c r="L571" s="26"/>
      <c r="M571" s="26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</row>
    <row r="572" spans="12:33" ht="15.75" customHeight="1" x14ac:dyDescent="0.2">
      <c r="L572" s="26"/>
      <c r="M572" s="26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</row>
    <row r="573" spans="12:33" ht="15.75" customHeight="1" x14ac:dyDescent="0.2">
      <c r="L573" s="26"/>
      <c r="M573" s="26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</row>
    <row r="574" spans="12:33" ht="15.75" customHeight="1" x14ac:dyDescent="0.2">
      <c r="L574" s="26"/>
      <c r="M574" s="26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</row>
    <row r="575" spans="12:33" ht="15.75" customHeight="1" x14ac:dyDescent="0.2">
      <c r="L575" s="26"/>
      <c r="M575" s="26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</row>
    <row r="576" spans="12:33" ht="15.75" customHeight="1" x14ac:dyDescent="0.2">
      <c r="L576" s="26"/>
      <c r="M576" s="26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</row>
    <row r="577" spans="12:33" ht="15.75" customHeight="1" x14ac:dyDescent="0.2">
      <c r="L577" s="26"/>
      <c r="M577" s="26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</row>
    <row r="578" spans="12:33" ht="15.75" customHeight="1" x14ac:dyDescent="0.2">
      <c r="L578" s="26"/>
      <c r="M578" s="26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</row>
    <row r="579" spans="12:33" ht="15.75" customHeight="1" x14ac:dyDescent="0.2">
      <c r="L579" s="26"/>
      <c r="M579" s="26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</row>
    <row r="580" spans="12:33" ht="15.75" customHeight="1" x14ac:dyDescent="0.2">
      <c r="L580" s="26"/>
      <c r="M580" s="26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</row>
    <row r="581" spans="12:33" ht="15.75" customHeight="1" x14ac:dyDescent="0.2">
      <c r="L581" s="26"/>
      <c r="M581" s="26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</row>
    <row r="582" spans="12:33" ht="15.75" customHeight="1" x14ac:dyDescent="0.2">
      <c r="L582" s="26"/>
      <c r="M582" s="26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</row>
    <row r="583" spans="12:33" ht="15.75" customHeight="1" x14ac:dyDescent="0.2">
      <c r="L583" s="26"/>
      <c r="M583" s="26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</row>
    <row r="584" spans="12:33" ht="15.75" customHeight="1" x14ac:dyDescent="0.2">
      <c r="L584" s="26"/>
      <c r="M584" s="26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</row>
    <row r="585" spans="12:33" ht="15.75" customHeight="1" x14ac:dyDescent="0.2">
      <c r="L585" s="26"/>
      <c r="M585" s="26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</row>
    <row r="586" spans="12:33" ht="15.75" customHeight="1" x14ac:dyDescent="0.2">
      <c r="L586" s="26"/>
      <c r="M586" s="26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</row>
    <row r="587" spans="12:33" ht="15.75" customHeight="1" x14ac:dyDescent="0.2">
      <c r="L587" s="26"/>
      <c r="M587" s="26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</row>
    <row r="588" spans="12:33" ht="15.75" customHeight="1" x14ac:dyDescent="0.2">
      <c r="L588" s="26"/>
      <c r="M588" s="26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</row>
    <row r="589" spans="12:33" ht="15.75" customHeight="1" x14ac:dyDescent="0.2">
      <c r="L589" s="26"/>
      <c r="M589" s="26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</row>
    <row r="590" spans="12:33" ht="15.75" customHeight="1" x14ac:dyDescent="0.2">
      <c r="L590" s="26"/>
      <c r="M590" s="26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</row>
    <row r="591" spans="12:33" ht="15.75" customHeight="1" x14ac:dyDescent="0.2">
      <c r="L591" s="26"/>
      <c r="M591" s="26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</row>
    <row r="592" spans="12:33" ht="15.75" customHeight="1" x14ac:dyDescent="0.2">
      <c r="L592" s="26"/>
      <c r="M592" s="26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</row>
    <row r="593" spans="12:33" ht="15.75" customHeight="1" x14ac:dyDescent="0.2">
      <c r="L593" s="26"/>
      <c r="M593" s="26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</row>
    <row r="594" spans="12:33" ht="15.75" customHeight="1" x14ac:dyDescent="0.2">
      <c r="L594" s="26"/>
      <c r="M594" s="26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</row>
    <row r="595" spans="12:33" ht="15.75" customHeight="1" x14ac:dyDescent="0.2">
      <c r="L595" s="26"/>
      <c r="M595" s="26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</row>
    <row r="596" spans="12:33" ht="15.75" customHeight="1" x14ac:dyDescent="0.2">
      <c r="L596" s="26"/>
      <c r="M596" s="26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</row>
    <row r="597" spans="12:33" ht="15.75" customHeight="1" x14ac:dyDescent="0.2">
      <c r="L597" s="26"/>
      <c r="M597" s="26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</row>
    <row r="598" spans="12:33" ht="15.75" customHeight="1" x14ac:dyDescent="0.2">
      <c r="L598" s="26"/>
      <c r="M598" s="26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</row>
    <row r="599" spans="12:33" ht="15.75" customHeight="1" x14ac:dyDescent="0.2">
      <c r="L599" s="26"/>
      <c r="M599" s="26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</row>
    <row r="600" spans="12:33" ht="15.75" customHeight="1" x14ac:dyDescent="0.2">
      <c r="L600" s="26"/>
      <c r="M600" s="26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</row>
    <row r="601" spans="12:33" ht="15.75" customHeight="1" x14ac:dyDescent="0.2">
      <c r="L601" s="26"/>
      <c r="M601" s="26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</row>
    <row r="602" spans="12:33" ht="15.75" customHeight="1" x14ac:dyDescent="0.2">
      <c r="L602" s="26"/>
      <c r="M602" s="26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</row>
    <row r="603" spans="12:33" ht="15.75" customHeight="1" x14ac:dyDescent="0.2">
      <c r="L603" s="26"/>
      <c r="M603" s="26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</row>
    <row r="604" spans="12:33" ht="15.75" customHeight="1" x14ac:dyDescent="0.2">
      <c r="L604" s="26"/>
      <c r="M604" s="26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</row>
    <row r="605" spans="12:33" ht="15.75" customHeight="1" x14ac:dyDescent="0.2">
      <c r="L605" s="26"/>
      <c r="M605" s="26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</row>
    <row r="606" spans="12:33" ht="15.75" customHeight="1" x14ac:dyDescent="0.2">
      <c r="L606" s="26"/>
      <c r="M606" s="26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</row>
    <row r="607" spans="12:33" ht="15.75" customHeight="1" x14ac:dyDescent="0.2">
      <c r="L607" s="26"/>
      <c r="M607" s="26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</row>
    <row r="608" spans="12:33" ht="15.75" customHeight="1" x14ac:dyDescent="0.2">
      <c r="L608" s="26"/>
      <c r="M608" s="26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</row>
    <row r="609" spans="12:33" ht="15.75" customHeight="1" x14ac:dyDescent="0.2">
      <c r="L609" s="26"/>
      <c r="M609" s="26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</row>
    <row r="610" spans="12:33" ht="15.75" customHeight="1" x14ac:dyDescent="0.2">
      <c r="L610" s="26"/>
      <c r="M610" s="26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</row>
    <row r="611" spans="12:33" ht="15.75" customHeight="1" x14ac:dyDescent="0.2">
      <c r="L611" s="26"/>
      <c r="M611" s="26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</row>
    <row r="612" spans="12:33" ht="15.75" customHeight="1" x14ac:dyDescent="0.2">
      <c r="L612" s="26"/>
      <c r="M612" s="26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</row>
    <row r="613" spans="12:33" ht="15.75" customHeight="1" x14ac:dyDescent="0.2">
      <c r="L613" s="26"/>
      <c r="M613" s="26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</row>
    <row r="614" spans="12:33" ht="15.75" customHeight="1" x14ac:dyDescent="0.2">
      <c r="L614" s="26"/>
      <c r="M614" s="26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</row>
    <row r="615" spans="12:33" ht="15.75" customHeight="1" x14ac:dyDescent="0.2">
      <c r="L615" s="26"/>
      <c r="M615" s="26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</row>
    <row r="616" spans="12:33" ht="15.75" customHeight="1" x14ac:dyDescent="0.2">
      <c r="L616" s="26"/>
      <c r="M616" s="26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</row>
    <row r="617" spans="12:33" ht="15.75" customHeight="1" x14ac:dyDescent="0.2">
      <c r="L617" s="26"/>
      <c r="M617" s="26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</row>
    <row r="618" spans="12:33" ht="15.75" customHeight="1" x14ac:dyDescent="0.2">
      <c r="L618" s="26"/>
      <c r="M618" s="26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</row>
    <row r="619" spans="12:33" ht="15.75" customHeight="1" x14ac:dyDescent="0.2">
      <c r="L619" s="26"/>
      <c r="M619" s="26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</row>
    <row r="620" spans="12:33" ht="15.75" customHeight="1" x14ac:dyDescent="0.2">
      <c r="L620" s="26"/>
      <c r="M620" s="26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</row>
    <row r="621" spans="12:33" ht="15.75" customHeight="1" x14ac:dyDescent="0.2">
      <c r="L621" s="26"/>
      <c r="M621" s="26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</row>
    <row r="622" spans="12:33" ht="15.75" customHeight="1" x14ac:dyDescent="0.2">
      <c r="L622" s="26"/>
      <c r="M622" s="26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</row>
    <row r="623" spans="12:33" ht="15.75" customHeight="1" x14ac:dyDescent="0.2">
      <c r="L623" s="26"/>
      <c r="M623" s="26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</row>
    <row r="624" spans="12:33" ht="15.75" customHeight="1" x14ac:dyDescent="0.2">
      <c r="L624" s="26"/>
      <c r="M624" s="26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</row>
    <row r="625" spans="12:33" ht="15.75" customHeight="1" x14ac:dyDescent="0.2">
      <c r="L625" s="26"/>
      <c r="M625" s="26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</row>
    <row r="626" spans="12:33" ht="15.75" customHeight="1" x14ac:dyDescent="0.2">
      <c r="L626" s="26"/>
      <c r="M626" s="26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</row>
    <row r="627" spans="12:33" ht="15.75" customHeight="1" x14ac:dyDescent="0.2">
      <c r="L627" s="26"/>
      <c r="M627" s="26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</row>
    <row r="628" spans="12:33" ht="15.75" customHeight="1" x14ac:dyDescent="0.2">
      <c r="L628" s="26"/>
      <c r="M628" s="26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</row>
    <row r="629" spans="12:33" ht="15.75" customHeight="1" x14ac:dyDescent="0.2">
      <c r="L629" s="26"/>
      <c r="M629" s="26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</row>
    <row r="630" spans="12:33" ht="15.75" customHeight="1" x14ac:dyDescent="0.2">
      <c r="L630" s="26"/>
      <c r="M630" s="26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</row>
    <row r="631" spans="12:33" ht="15.75" customHeight="1" x14ac:dyDescent="0.2">
      <c r="L631" s="26"/>
      <c r="M631" s="26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</row>
    <row r="632" spans="12:33" ht="15.75" customHeight="1" x14ac:dyDescent="0.2">
      <c r="L632" s="26"/>
      <c r="M632" s="26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</row>
    <row r="633" spans="12:33" ht="15.75" customHeight="1" x14ac:dyDescent="0.2">
      <c r="L633" s="26"/>
      <c r="M633" s="26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</row>
    <row r="634" spans="12:33" ht="15.75" customHeight="1" x14ac:dyDescent="0.2">
      <c r="L634" s="26"/>
      <c r="M634" s="26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</row>
    <row r="635" spans="12:33" ht="15.75" customHeight="1" x14ac:dyDescent="0.2">
      <c r="L635" s="26"/>
      <c r="M635" s="26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</row>
    <row r="636" spans="12:33" ht="15.75" customHeight="1" x14ac:dyDescent="0.2">
      <c r="L636" s="26"/>
      <c r="M636" s="26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</row>
    <row r="637" spans="12:33" ht="15.75" customHeight="1" x14ac:dyDescent="0.2">
      <c r="L637" s="26"/>
      <c r="M637" s="26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</row>
    <row r="638" spans="12:33" ht="15.75" customHeight="1" x14ac:dyDescent="0.2">
      <c r="L638" s="26"/>
      <c r="M638" s="26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</row>
    <row r="639" spans="12:33" ht="15.75" customHeight="1" x14ac:dyDescent="0.2">
      <c r="L639" s="26"/>
      <c r="M639" s="26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</row>
    <row r="640" spans="12:33" ht="15.75" customHeight="1" x14ac:dyDescent="0.2">
      <c r="L640" s="26"/>
      <c r="M640" s="26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</row>
    <row r="641" spans="12:33" ht="15.75" customHeight="1" x14ac:dyDescent="0.2">
      <c r="L641" s="26"/>
      <c r="M641" s="26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</row>
    <row r="642" spans="12:33" ht="15.75" customHeight="1" x14ac:dyDescent="0.2">
      <c r="L642" s="26"/>
      <c r="M642" s="26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</row>
    <row r="643" spans="12:33" ht="15.75" customHeight="1" x14ac:dyDescent="0.2">
      <c r="L643" s="26"/>
      <c r="M643" s="26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</row>
    <row r="644" spans="12:33" ht="15.75" customHeight="1" x14ac:dyDescent="0.2">
      <c r="L644" s="26"/>
      <c r="M644" s="26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</row>
    <row r="645" spans="12:33" ht="15.75" customHeight="1" x14ac:dyDescent="0.2">
      <c r="L645" s="26"/>
      <c r="M645" s="26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</row>
    <row r="646" spans="12:33" ht="15.75" customHeight="1" x14ac:dyDescent="0.2">
      <c r="L646" s="26"/>
      <c r="M646" s="26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</row>
    <row r="647" spans="12:33" ht="15.75" customHeight="1" x14ac:dyDescent="0.2">
      <c r="L647" s="26"/>
      <c r="M647" s="26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</row>
    <row r="648" spans="12:33" ht="15.75" customHeight="1" x14ac:dyDescent="0.2">
      <c r="L648" s="26"/>
      <c r="M648" s="26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</row>
    <row r="649" spans="12:33" ht="15.75" customHeight="1" x14ac:dyDescent="0.2">
      <c r="L649" s="26"/>
      <c r="M649" s="26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</row>
    <row r="650" spans="12:33" ht="15.75" customHeight="1" x14ac:dyDescent="0.2">
      <c r="L650" s="26"/>
      <c r="M650" s="26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</row>
    <row r="651" spans="12:33" ht="15.75" customHeight="1" x14ac:dyDescent="0.2">
      <c r="L651" s="26"/>
      <c r="M651" s="26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</row>
    <row r="652" spans="12:33" ht="15.75" customHeight="1" x14ac:dyDescent="0.2">
      <c r="L652" s="26"/>
      <c r="M652" s="26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</row>
    <row r="653" spans="12:33" ht="15.75" customHeight="1" x14ac:dyDescent="0.2">
      <c r="L653" s="26"/>
      <c r="M653" s="26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</row>
    <row r="654" spans="12:33" ht="15.75" customHeight="1" x14ac:dyDescent="0.2">
      <c r="L654" s="26"/>
      <c r="M654" s="26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</row>
    <row r="655" spans="12:33" ht="15.75" customHeight="1" x14ac:dyDescent="0.2">
      <c r="L655" s="26"/>
      <c r="M655" s="26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</row>
    <row r="656" spans="12:33" ht="15.75" customHeight="1" x14ac:dyDescent="0.2">
      <c r="L656" s="26"/>
      <c r="M656" s="26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</row>
    <row r="657" spans="12:33" ht="15.75" customHeight="1" x14ac:dyDescent="0.2">
      <c r="L657" s="26"/>
      <c r="M657" s="26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</row>
    <row r="658" spans="12:33" ht="15.75" customHeight="1" x14ac:dyDescent="0.2">
      <c r="L658" s="26"/>
      <c r="M658" s="26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</row>
    <row r="659" spans="12:33" ht="15.75" customHeight="1" x14ac:dyDescent="0.2">
      <c r="L659" s="26"/>
      <c r="M659" s="26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</row>
    <row r="660" spans="12:33" ht="15.75" customHeight="1" x14ac:dyDescent="0.2">
      <c r="L660" s="26"/>
      <c r="M660" s="26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</row>
    <row r="661" spans="12:33" ht="15.75" customHeight="1" x14ac:dyDescent="0.2">
      <c r="L661" s="26"/>
      <c r="M661" s="26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</row>
    <row r="662" spans="12:33" ht="15.75" customHeight="1" x14ac:dyDescent="0.2">
      <c r="L662" s="26"/>
      <c r="M662" s="26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</row>
    <row r="663" spans="12:33" ht="15.75" customHeight="1" x14ac:dyDescent="0.2">
      <c r="L663" s="26"/>
      <c r="M663" s="26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</row>
    <row r="664" spans="12:33" ht="15.75" customHeight="1" x14ac:dyDescent="0.2">
      <c r="L664" s="26"/>
      <c r="M664" s="26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</row>
    <row r="665" spans="12:33" ht="15.75" customHeight="1" x14ac:dyDescent="0.2">
      <c r="L665" s="26"/>
      <c r="M665" s="26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</row>
    <row r="666" spans="12:33" ht="15.75" customHeight="1" x14ac:dyDescent="0.2">
      <c r="L666" s="26"/>
      <c r="M666" s="26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</row>
    <row r="667" spans="12:33" ht="15.75" customHeight="1" x14ac:dyDescent="0.2">
      <c r="L667" s="26"/>
      <c r="M667" s="26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</row>
    <row r="668" spans="12:33" ht="15.75" customHeight="1" x14ac:dyDescent="0.2">
      <c r="L668" s="26"/>
      <c r="M668" s="26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</row>
    <row r="669" spans="12:33" ht="15.75" customHeight="1" x14ac:dyDescent="0.2">
      <c r="L669" s="26"/>
      <c r="M669" s="26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</row>
    <row r="670" spans="12:33" ht="15.75" customHeight="1" x14ac:dyDescent="0.2">
      <c r="L670" s="26"/>
      <c r="M670" s="26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</row>
    <row r="671" spans="12:33" ht="15.75" customHeight="1" x14ac:dyDescent="0.2">
      <c r="L671" s="26"/>
      <c r="M671" s="26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</row>
    <row r="672" spans="12:33" ht="15.75" customHeight="1" x14ac:dyDescent="0.2">
      <c r="L672" s="26"/>
      <c r="M672" s="26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</row>
    <row r="673" spans="12:33" ht="15.75" customHeight="1" x14ac:dyDescent="0.2">
      <c r="L673" s="26"/>
      <c r="M673" s="26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</row>
    <row r="674" spans="12:33" ht="15.75" customHeight="1" x14ac:dyDescent="0.2">
      <c r="L674" s="26"/>
      <c r="M674" s="26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</row>
    <row r="675" spans="12:33" ht="15.75" customHeight="1" x14ac:dyDescent="0.2">
      <c r="L675" s="26"/>
      <c r="M675" s="26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</row>
    <row r="676" spans="12:33" ht="15.75" customHeight="1" x14ac:dyDescent="0.2">
      <c r="L676" s="26"/>
      <c r="M676" s="26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</row>
    <row r="677" spans="12:33" ht="15.75" customHeight="1" x14ac:dyDescent="0.2">
      <c r="L677" s="26"/>
      <c r="M677" s="26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</row>
    <row r="678" spans="12:33" ht="15.75" customHeight="1" x14ac:dyDescent="0.2">
      <c r="L678" s="26"/>
      <c r="M678" s="26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</row>
    <row r="679" spans="12:33" ht="15.75" customHeight="1" x14ac:dyDescent="0.2">
      <c r="L679" s="26"/>
      <c r="M679" s="26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</row>
    <row r="680" spans="12:33" ht="15.75" customHeight="1" x14ac:dyDescent="0.2">
      <c r="L680" s="26"/>
      <c r="M680" s="26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</row>
    <row r="681" spans="12:33" ht="15.75" customHeight="1" x14ac:dyDescent="0.2">
      <c r="L681" s="26"/>
      <c r="M681" s="26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</row>
    <row r="682" spans="12:33" ht="15.75" customHeight="1" x14ac:dyDescent="0.2">
      <c r="L682" s="26"/>
      <c r="M682" s="26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</row>
    <row r="683" spans="12:33" ht="15.75" customHeight="1" x14ac:dyDescent="0.2">
      <c r="L683" s="26"/>
      <c r="M683" s="26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</row>
    <row r="684" spans="12:33" ht="15.75" customHeight="1" x14ac:dyDescent="0.2">
      <c r="L684" s="26"/>
      <c r="M684" s="26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</row>
    <row r="685" spans="12:33" ht="15.75" customHeight="1" x14ac:dyDescent="0.2">
      <c r="L685" s="26"/>
      <c r="M685" s="26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</row>
    <row r="686" spans="12:33" ht="15.75" customHeight="1" x14ac:dyDescent="0.2">
      <c r="L686" s="26"/>
      <c r="M686" s="26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</row>
    <row r="687" spans="12:33" ht="15.75" customHeight="1" x14ac:dyDescent="0.2">
      <c r="L687" s="26"/>
      <c r="M687" s="26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</row>
    <row r="688" spans="12:33" ht="15.75" customHeight="1" x14ac:dyDescent="0.2">
      <c r="L688" s="26"/>
      <c r="M688" s="26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</row>
    <row r="689" spans="12:33" ht="15.75" customHeight="1" x14ac:dyDescent="0.2">
      <c r="L689" s="26"/>
      <c r="M689" s="26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</row>
    <row r="690" spans="12:33" ht="15.75" customHeight="1" x14ac:dyDescent="0.2">
      <c r="L690" s="26"/>
      <c r="M690" s="26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</row>
    <row r="691" spans="12:33" ht="15.75" customHeight="1" x14ac:dyDescent="0.2">
      <c r="L691" s="26"/>
      <c r="M691" s="26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</row>
    <row r="692" spans="12:33" ht="15.75" customHeight="1" x14ac:dyDescent="0.2">
      <c r="L692" s="26"/>
      <c r="M692" s="26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</row>
    <row r="693" spans="12:33" ht="15.75" customHeight="1" x14ac:dyDescent="0.2">
      <c r="L693" s="26"/>
      <c r="M693" s="26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</row>
    <row r="694" spans="12:33" ht="15.75" customHeight="1" x14ac:dyDescent="0.2">
      <c r="L694" s="26"/>
      <c r="M694" s="26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</row>
    <row r="695" spans="12:33" ht="15.75" customHeight="1" x14ac:dyDescent="0.2">
      <c r="L695" s="26"/>
      <c r="M695" s="26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</row>
    <row r="696" spans="12:33" ht="15.75" customHeight="1" x14ac:dyDescent="0.2">
      <c r="L696" s="26"/>
      <c r="M696" s="26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</row>
    <row r="697" spans="12:33" ht="15.75" customHeight="1" x14ac:dyDescent="0.2">
      <c r="L697" s="26"/>
      <c r="M697" s="26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</row>
    <row r="698" spans="12:33" ht="15.75" customHeight="1" x14ac:dyDescent="0.2">
      <c r="L698" s="26"/>
      <c r="M698" s="26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</row>
    <row r="699" spans="12:33" ht="15.75" customHeight="1" x14ac:dyDescent="0.2">
      <c r="L699" s="26"/>
      <c r="M699" s="26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</row>
    <row r="700" spans="12:33" ht="15.75" customHeight="1" x14ac:dyDescent="0.2">
      <c r="L700" s="26"/>
      <c r="M700" s="26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</row>
    <row r="701" spans="12:33" ht="15.75" customHeight="1" x14ac:dyDescent="0.2">
      <c r="L701" s="26"/>
      <c r="M701" s="26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</row>
    <row r="702" spans="12:33" ht="15.75" customHeight="1" x14ac:dyDescent="0.2">
      <c r="L702" s="26"/>
      <c r="M702" s="26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</row>
    <row r="703" spans="12:33" ht="15.75" customHeight="1" x14ac:dyDescent="0.2">
      <c r="L703" s="26"/>
      <c r="M703" s="26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</row>
    <row r="704" spans="12:33" ht="15.75" customHeight="1" x14ac:dyDescent="0.2">
      <c r="L704" s="26"/>
      <c r="M704" s="26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</row>
    <row r="705" spans="12:33" ht="15.75" customHeight="1" x14ac:dyDescent="0.2">
      <c r="L705" s="26"/>
      <c r="M705" s="26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</row>
    <row r="706" spans="12:33" ht="15.75" customHeight="1" x14ac:dyDescent="0.2">
      <c r="L706" s="26"/>
      <c r="M706" s="26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</row>
    <row r="707" spans="12:33" ht="15.75" customHeight="1" x14ac:dyDescent="0.2">
      <c r="L707" s="26"/>
      <c r="M707" s="26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</row>
    <row r="708" spans="12:33" ht="15.75" customHeight="1" x14ac:dyDescent="0.2">
      <c r="L708" s="26"/>
      <c r="M708" s="26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</row>
    <row r="709" spans="12:33" ht="15.75" customHeight="1" x14ac:dyDescent="0.2">
      <c r="L709" s="26"/>
      <c r="M709" s="26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</row>
    <row r="710" spans="12:33" ht="15.75" customHeight="1" x14ac:dyDescent="0.2">
      <c r="L710" s="26"/>
      <c r="M710" s="26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</row>
    <row r="711" spans="12:33" ht="15.75" customHeight="1" x14ac:dyDescent="0.2">
      <c r="L711" s="26"/>
      <c r="M711" s="26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</row>
    <row r="712" spans="12:33" ht="15.75" customHeight="1" x14ac:dyDescent="0.2">
      <c r="L712" s="26"/>
      <c r="M712" s="26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</row>
    <row r="713" spans="12:33" ht="15.75" customHeight="1" x14ac:dyDescent="0.2">
      <c r="L713" s="26"/>
      <c r="M713" s="26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</row>
    <row r="714" spans="12:33" ht="15.75" customHeight="1" x14ac:dyDescent="0.2">
      <c r="L714" s="26"/>
      <c r="M714" s="26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</row>
    <row r="715" spans="12:33" ht="15.75" customHeight="1" x14ac:dyDescent="0.2">
      <c r="L715" s="26"/>
      <c r="M715" s="26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</row>
    <row r="716" spans="12:33" ht="15.75" customHeight="1" x14ac:dyDescent="0.2">
      <c r="L716" s="26"/>
      <c r="M716" s="26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</row>
    <row r="717" spans="12:33" ht="15.75" customHeight="1" x14ac:dyDescent="0.2">
      <c r="L717" s="26"/>
      <c r="M717" s="26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</row>
    <row r="718" spans="12:33" ht="15.75" customHeight="1" x14ac:dyDescent="0.2">
      <c r="L718" s="26"/>
      <c r="M718" s="26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</row>
    <row r="719" spans="12:33" ht="15.75" customHeight="1" x14ac:dyDescent="0.2">
      <c r="L719" s="26"/>
      <c r="M719" s="26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</row>
    <row r="720" spans="12:33" ht="15.75" customHeight="1" x14ac:dyDescent="0.2">
      <c r="L720" s="26"/>
      <c r="M720" s="26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</row>
    <row r="721" spans="12:33" ht="15.75" customHeight="1" x14ac:dyDescent="0.2">
      <c r="L721" s="26"/>
      <c r="M721" s="26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</row>
    <row r="722" spans="12:33" ht="15.75" customHeight="1" x14ac:dyDescent="0.2">
      <c r="L722" s="26"/>
      <c r="M722" s="26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</row>
    <row r="723" spans="12:33" ht="15.75" customHeight="1" x14ac:dyDescent="0.2">
      <c r="L723" s="26"/>
      <c r="M723" s="26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</row>
    <row r="724" spans="12:33" ht="15.75" customHeight="1" x14ac:dyDescent="0.2">
      <c r="L724" s="26"/>
      <c r="M724" s="26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</row>
    <row r="725" spans="12:33" ht="15.75" customHeight="1" x14ac:dyDescent="0.2">
      <c r="L725" s="26"/>
      <c r="M725" s="26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</row>
    <row r="726" spans="12:33" ht="15.75" customHeight="1" x14ac:dyDescent="0.2">
      <c r="L726" s="26"/>
      <c r="M726" s="26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</row>
    <row r="727" spans="12:33" ht="15.75" customHeight="1" x14ac:dyDescent="0.2">
      <c r="L727" s="26"/>
      <c r="M727" s="26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</row>
    <row r="728" spans="12:33" ht="15.75" customHeight="1" x14ac:dyDescent="0.2">
      <c r="L728" s="26"/>
      <c r="M728" s="26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</row>
    <row r="729" spans="12:33" ht="15.75" customHeight="1" x14ac:dyDescent="0.2">
      <c r="L729" s="26"/>
      <c r="M729" s="26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</row>
    <row r="730" spans="12:33" ht="15.75" customHeight="1" x14ac:dyDescent="0.2">
      <c r="L730" s="26"/>
      <c r="M730" s="26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</row>
    <row r="731" spans="12:33" ht="15.75" customHeight="1" x14ac:dyDescent="0.2">
      <c r="L731" s="26"/>
      <c r="M731" s="26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</row>
    <row r="732" spans="12:33" ht="15.75" customHeight="1" x14ac:dyDescent="0.2">
      <c r="L732" s="26"/>
      <c r="M732" s="26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</row>
    <row r="733" spans="12:33" ht="15.75" customHeight="1" x14ac:dyDescent="0.2">
      <c r="L733" s="26"/>
      <c r="M733" s="26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</row>
    <row r="734" spans="12:33" ht="15.75" customHeight="1" x14ac:dyDescent="0.2">
      <c r="L734" s="26"/>
      <c r="M734" s="26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</row>
    <row r="735" spans="12:33" ht="15.75" customHeight="1" x14ac:dyDescent="0.2">
      <c r="L735" s="26"/>
      <c r="M735" s="26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</row>
    <row r="736" spans="12:33" ht="15.75" customHeight="1" x14ac:dyDescent="0.2">
      <c r="L736" s="26"/>
      <c r="M736" s="26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</row>
    <row r="737" spans="12:33" ht="15.75" customHeight="1" x14ac:dyDescent="0.2">
      <c r="L737" s="26"/>
      <c r="M737" s="26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</row>
    <row r="738" spans="12:33" ht="15.75" customHeight="1" x14ac:dyDescent="0.2">
      <c r="L738" s="26"/>
      <c r="M738" s="26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</row>
    <row r="739" spans="12:33" ht="15.75" customHeight="1" x14ac:dyDescent="0.2">
      <c r="L739" s="26"/>
      <c r="M739" s="26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</row>
    <row r="740" spans="12:33" ht="15.75" customHeight="1" x14ac:dyDescent="0.2">
      <c r="L740" s="26"/>
      <c r="M740" s="26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</row>
    <row r="741" spans="12:33" ht="15.75" customHeight="1" x14ac:dyDescent="0.2">
      <c r="L741" s="26"/>
      <c r="M741" s="26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</row>
    <row r="742" spans="12:33" ht="15.75" customHeight="1" x14ac:dyDescent="0.2">
      <c r="L742" s="26"/>
      <c r="M742" s="26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</row>
    <row r="743" spans="12:33" ht="15.75" customHeight="1" x14ac:dyDescent="0.2">
      <c r="L743" s="26"/>
      <c r="M743" s="26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</row>
    <row r="744" spans="12:33" ht="15.75" customHeight="1" x14ac:dyDescent="0.2">
      <c r="L744" s="26"/>
      <c r="M744" s="26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</row>
    <row r="745" spans="12:33" ht="15.75" customHeight="1" x14ac:dyDescent="0.2">
      <c r="L745" s="26"/>
      <c r="M745" s="26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</row>
    <row r="746" spans="12:33" ht="15.75" customHeight="1" x14ac:dyDescent="0.2">
      <c r="L746" s="26"/>
      <c r="M746" s="26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</row>
    <row r="747" spans="12:33" ht="15.75" customHeight="1" x14ac:dyDescent="0.2">
      <c r="L747" s="26"/>
      <c r="M747" s="26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</row>
    <row r="748" spans="12:33" ht="15.75" customHeight="1" x14ac:dyDescent="0.2">
      <c r="L748" s="26"/>
      <c r="M748" s="26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</row>
    <row r="749" spans="12:33" ht="15.75" customHeight="1" x14ac:dyDescent="0.2">
      <c r="L749" s="26"/>
      <c r="M749" s="26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</row>
    <row r="750" spans="12:33" ht="15.75" customHeight="1" x14ac:dyDescent="0.2">
      <c r="L750" s="26"/>
      <c r="M750" s="26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</row>
    <row r="751" spans="12:33" ht="15.75" customHeight="1" x14ac:dyDescent="0.2">
      <c r="L751" s="26"/>
      <c r="M751" s="26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</row>
    <row r="752" spans="12:33" ht="15.75" customHeight="1" x14ac:dyDescent="0.2">
      <c r="L752" s="26"/>
      <c r="M752" s="26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</row>
    <row r="753" spans="12:33" ht="15.75" customHeight="1" x14ac:dyDescent="0.2">
      <c r="L753" s="26"/>
      <c r="M753" s="26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</row>
    <row r="754" spans="12:33" ht="15.75" customHeight="1" x14ac:dyDescent="0.2">
      <c r="L754" s="26"/>
      <c r="M754" s="26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</row>
    <row r="755" spans="12:33" ht="15.75" customHeight="1" x14ac:dyDescent="0.2">
      <c r="L755" s="26"/>
      <c r="M755" s="26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</row>
    <row r="756" spans="12:33" ht="15.75" customHeight="1" x14ac:dyDescent="0.2">
      <c r="L756" s="26"/>
      <c r="M756" s="26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</row>
    <row r="757" spans="12:33" ht="15.75" customHeight="1" x14ac:dyDescent="0.2">
      <c r="L757" s="26"/>
      <c r="M757" s="26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</row>
    <row r="758" spans="12:33" ht="15.75" customHeight="1" x14ac:dyDescent="0.2">
      <c r="L758" s="26"/>
      <c r="M758" s="26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</row>
    <row r="759" spans="12:33" ht="15.75" customHeight="1" x14ac:dyDescent="0.2">
      <c r="L759" s="26"/>
      <c r="M759" s="26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</row>
    <row r="760" spans="12:33" ht="15.75" customHeight="1" x14ac:dyDescent="0.2">
      <c r="L760" s="26"/>
      <c r="M760" s="26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</row>
    <row r="761" spans="12:33" ht="15.75" customHeight="1" x14ac:dyDescent="0.2">
      <c r="L761" s="26"/>
      <c r="M761" s="26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</row>
    <row r="762" spans="12:33" ht="15.75" customHeight="1" x14ac:dyDescent="0.2">
      <c r="L762" s="26"/>
      <c r="M762" s="26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</row>
    <row r="763" spans="12:33" ht="15.75" customHeight="1" x14ac:dyDescent="0.2">
      <c r="L763" s="26"/>
      <c r="M763" s="26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</row>
    <row r="764" spans="12:33" ht="15.75" customHeight="1" x14ac:dyDescent="0.2">
      <c r="L764" s="26"/>
      <c r="M764" s="26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</row>
    <row r="765" spans="12:33" ht="15.75" customHeight="1" x14ac:dyDescent="0.2">
      <c r="L765" s="26"/>
      <c r="M765" s="26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</row>
    <row r="766" spans="12:33" ht="15.75" customHeight="1" x14ac:dyDescent="0.2">
      <c r="L766" s="26"/>
      <c r="M766" s="26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</row>
    <row r="767" spans="12:33" ht="15.75" customHeight="1" x14ac:dyDescent="0.2">
      <c r="L767" s="26"/>
      <c r="M767" s="26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</row>
    <row r="768" spans="12:33" ht="15.75" customHeight="1" x14ac:dyDescent="0.2">
      <c r="L768" s="26"/>
      <c r="M768" s="26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</row>
    <row r="769" spans="12:33" ht="15.75" customHeight="1" x14ac:dyDescent="0.2">
      <c r="L769" s="26"/>
      <c r="M769" s="26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</row>
    <row r="770" spans="12:33" ht="15.75" customHeight="1" x14ac:dyDescent="0.2">
      <c r="L770" s="26"/>
      <c r="M770" s="26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</row>
    <row r="771" spans="12:33" ht="15.75" customHeight="1" x14ac:dyDescent="0.2">
      <c r="L771" s="26"/>
      <c r="M771" s="26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</row>
    <row r="772" spans="12:33" ht="15.75" customHeight="1" x14ac:dyDescent="0.2">
      <c r="L772" s="26"/>
      <c r="M772" s="26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</row>
    <row r="773" spans="12:33" ht="15.75" customHeight="1" x14ac:dyDescent="0.2">
      <c r="L773" s="26"/>
      <c r="M773" s="26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</row>
    <row r="774" spans="12:33" ht="15.75" customHeight="1" x14ac:dyDescent="0.2">
      <c r="L774" s="26"/>
      <c r="M774" s="26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</row>
    <row r="775" spans="12:33" ht="15.75" customHeight="1" x14ac:dyDescent="0.2">
      <c r="L775" s="26"/>
      <c r="M775" s="26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</row>
    <row r="776" spans="12:33" ht="15.75" customHeight="1" x14ac:dyDescent="0.2">
      <c r="L776" s="26"/>
      <c r="M776" s="26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</row>
    <row r="777" spans="12:33" ht="15.75" customHeight="1" x14ac:dyDescent="0.2">
      <c r="L777" s="26"/>
      <c r="M777" s="26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</row>
    <row r="778" spans="12:33" ht="15.75" customHeight="1" x14ac:dyDescent="0.2">
      <c r="L778" s="26"/>
      <c r="M778" s="26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</row>
    <row r="779" spans="12:33" ht="15.75" customHeight="1" x14ac:dyDescent="0.2">
      <c r="L779" s="26"/>
      <c r="M779" s="26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</row>
    <row r="780" spans="12:33" ht="15.75" customHeight="1" x14ac:dyDescent="0.2">
      <c r="L780" s="26"/>
      <c r="M780" s="26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</row>
    <row r="781" spans="12:33" ht="15.75" customHeight="1" x14ac:dyDescent="0.2">
      <c r="L781" s="26"/>
      <c r="M781" s="26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</row>
    <row r="782" spans="12:33" ht="15.75" customHeight="1" x14ac:dyDescent="0.2">
      <c r="L782" s="26"/>
      <c r="M782" s="26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</row>
    <row r="783" spans="12:33" ht="15.75" customHeight="1" x14ac:dyDescent="0.2">
      <c r="L783" s="26"/>
      <c r="M783" s="26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</row>
    <row r="784" spans="12:33" ht="15.75" customHeight="1" x14ac:dyDescent="0.2">
      <c r="L784" s="26"/>
      <c r="M784" s="26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</row>
    <row r="785" spans="12:33" ht="15.75" customHeight="1" x14ac:dyDescent="0.2">
      <c r="L785" s="26"/>
      <c r="M785" s="26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</row>
    <row r="786" spans="12:33" ht="15.75" customHeight="1" x14ac:dyDescent="0.2">
      <c r="L786" s="26"/>
      <c r="M786" s="26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</row>
    <row r="787" spans="12:33" ht="15.75" customHeight="1" x14ac:dyDescent="0.2">
      <c r="L787" s="26"/>
      <c r="M787" s="26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</row>
    <row r="788" spans="12:33" ht="15.75" customHeight="1" x14ac:dyDescent="0.2">
      <c r="L788" s="26"/>
      <c r="M788" s="26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</row>
    <row r="789" spans="12:33" ht="15.75" customHeight="1" x14ac:dyDescent="0.2">
      <c r="L789" s="26"/>
      <c r="M789" s="26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</row>
    <row r="790" spans="12:33" ht="15.75" customHeight="1" x14ac:dyDescent="0.2">
      <c r="L790" s="26"/>
      <c r="M790" s="26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</row>
    <row r="791" spans="12:33" ht="15.75" customHeight="1" x14ac:dyDescent="0.2">
      <c r="L791" s="26"/>
      <c r="M791" s="26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</row>
    <row r="792" spans="12:33" ht="15.75" customHeight="1" x14ac:dyDescent="0.2">
      <c r="L792" s="26"/>
      <c r="M792" s="26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</row>
    <row r="793" spans="12:33" ht="15.75" customHeight="1" x14ac:dyDescent="0.2">
      <c r="L793" s="26"/>
      <c r="M793" s="26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</row>
    <row r="794" spans="12:33" ht="15.75" customHeight="1" x14ac:dyDescent="0.2">
      <c r="L794" s="26"/>
      <c r="M794" s="26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</row>
    <row r="795" spans="12:33" ht="15.75" customHeight="1" x14ac:dyDescent="0.2">
      <c r="L795" s="26"/>
      <c r="M795" s="26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</row>
    <row r="796" spans="12:33" ht="15.75" customHeight="1" x14ac:dyDescent="0.2">
      <c r="L796" s="26"/>
      <c r="M796" s="26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</row>
    <row r="797" spans="12:33" ht="15.75" customHeight="1" x14ac:dyDescent="0.2">
      <c r="L797" s="26"/>
      <c r="M797" s="26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</row>
    <row r="798" spans="12:33" ht="15.75" customHeight="1" x14ac:dyDescent="0.2">
      <c r="L798" s="26"/>
      <c r="M798" s="26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</row>
    <row r="799" spans="12:33" ht="15.75" customHeight="1" x14ac:dyDescent="0.2">
      <c r="L799" s="26"/>
      <c r="M799" s="26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</row>
    <row r="800" spans="12:33" ht="15.75" customHeight="1" x14ac:dyDescent="0.2">
      <c r="L800" s="26"/>
      <c r="M800" s="26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</row>
    <row r="801" spans="12:33" ht="15.75" customHeight="1" x14ac:dyDescent="0.2">
      <c r="L801" s="26"/>
      <c r="M801" s="26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</row>
    <row r="802" spans="12:33" ht="15.75" customHeight="1" x14ac:dyDescent="0.2">
      <c r="L802" s="26"/>
      <c r="M802" s="26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</row>
    <row r="803" spans="12:33" ht="15.75" customHeight="1" x14ac:dyDescent="0.2">
      <c r="L803" s="26"/>
      <c r="M803" s="26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</row>
    <row r="804" spans="12:33" ht="15.75" customHeight="1" x14ac:dyDescent="0.2">
      <c r="L804" s="26"/>
      <c r="M804" s="26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</row>
    <row r="805" spans="12:33" ht="15.75" customHeight="1" x14ac:dyDescent="0.2">
      <c r="L805" s="26"/>
      <c r="M805" s="26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</row>
    <row r="806" spans="12:33" ht="15.75" customHeight="1" x14ac:dyDescent="0.2">
      <c r="L806" s="26"/>
      <c r="M806" s="26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</row>
    <row r="807" spans="12:33" ht="15.75" customHeight="1" x14ac:dyDescent="0.2">
      <c r="L807" s="26"/>
      <c r="M807" s="26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</row>
    <row r="808" spans="12:33" ht="15.75" customHeight="1" x14ac:dyDescent="0.2">
      <c r="L808" s="26"/>
      <c r="M808" s="26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</row>
    <row r="809" spans="12:33" ht="15.75" customHeight="1" x14ac:dyDescent="0.2">
      <c r="L809" s="26"/>
      <c r="M809" s="26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</row>
    <row r="810" spans="12:33" ht="15.75" customHeight="1" x14ac:dyDescent="0.2">
      <c r="L810" s="26"/>
      <c r="M810" s="26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</row>
    <row r="811" spans="12:33" ht="15.75" customHeight="1" x14ac:dyDescent="0.2">
      <c r="L811" s="26"/>
      <c r="M811" s="26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</row>
    <row r="812" spans="12:33" ht="15.75" customHeight="1" x14ac:dyDescent="0.2">
      <c r="L812" s="26"/>
      <c r="M812" s="26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</row>
    <row r="813" spans="12:33" ht="15.75" customHeight="1" x14ac:dyDescent="0.2">
      <c r="L813" s="26"/>
      <c r="M813" s="26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</row>
    <row r="814" spans="12:33" ht="15.75" customHeight="1" x14ac:dyDescent="0.2">
      <c r="L814" s="26"/>
      <c r="M814" s="26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</row>
    <row r="815" spans="12:33" ht="15.75" customHeight="1" x14ac:dyDescent="0.2">
      <c r="L815" s="26"/>
      <c r="M815" s="26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</row>
    <row r="816" spans="12:33" ht="15.75" customHeight="1" x14ac:dyDescent="0.2">
      <c r="L816" s="26"/>
      <c r="M816" s="26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</row>
    <row r="817" spans="12:33" ht="15.75" customHeight="1" x14ac:dyDescent="0.2">
      <c r="L817" s="26"/>
      <c r="M817" s="26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</row>
    <row r="818" spans="12:33" ht="15.75" customHeight="1" x14ac:dyDescent="0.2">
      <c r="L818" s="26"/>
      <c r="M818" s="26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</row>
    <row r="819" spans="12:33" ht="15.75" customHeight="1" x14ac:dyDescent="0.2">
      <c r="L819" s="26"/>
      <c r="M819" s="26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</row>
    <row r="820" spans="12:33" ht="15.75" customHeight="1" x14ac:dyDescent="0.2">
      <c r="L820" s="26"/>
      <c r="M820" s="26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</row>
    <row r="821" spans="12:33" ht="15.75" customHeight="1" x14ac:dyDescent="0.2">
      <c r="L821" s="26"/>
      <c r="M821" s="26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</row>
    <row r="822" spans="12:33" ht="15.75" customHeight="1" x14ac:dyDescent="0.2">
      <c r="L822" s="26"/>
      <c r="M822" s="26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</row>
    <row r="823" spans="12:33" ht="15.75" customHeight="1" x14ac:dyDescent="0.2">
      <c r="L823" s="26"/>
      <c r="M823" s="26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</row>
    <row r="824" spans="12:33" ht="15.75" customHeight="1" x14ac:dyDescent="0.2">
      <c r="L824" s="26"/>
      <c r="M824" s="26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</row>
    <row r="825" spans="12:33" ht="15.75" customHeight="1" x14ac:dyDescent="0.2">
      <c r="L825" s="26"/>
      <c r="M825" s="26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</row>
    <row r="826" spans="12:33" ht="15.75" customHeight="1" x14ac:dyDescent="0.2">
      <c r="L826" s="26"/>
      <c r="M826" s="26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</row>
    <row r="827" spans="12:33" ht="15.75" customHeight="1" x14ac:dyDescent="0.2">
      <c r="L827" s="26"/>
      <c r="M827" s="26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</row>
    <row r="828" spans="12:33" ht="15.75" customHeight="1" x14ac:dyDescent="0.2">
      <c r="L828" s="26"/>
      <c r="M828" s="26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</row>
    <row r="829" spans="12:33" ht="15.75" customHeight="1" x14ac:dyDescent="0.2">
      <c r="L829" s="26"/>
      <c r="M829" s="26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</row>
    <row r="830" spans="12:33" ht="15.75" customHeight="1" x14ac:dyDescent="0.2">
      <c r="L830" s="26"/>
      <c r="M830" s="26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</row>
    <row r="831" spans="12:33" ht="15.75" customHeight="1" x14ac:dyDescent="0.2">
      <c r="L831" s="26"/>
      <c r="M831" s="26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</row>
    <row r="832" spans="12:33" ht="15.75" customHeight="1" x14ac:dyDescent="0.2">
      <c r="L832" s="26"/>
      <c r="M832" s="26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</row>
    <row r="833" spans="12:33" ht="15.75" customHeight="1" x14ac:dyDescent="0.2">
      <c r="L833" s="26"/>
      <c r="M833" s="26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</row>
    <row r="834" spans="12:33" ht="15.75" customHeight="1" x14ac:dyDescent="0.2">
      <c r="L834" s="26"/>
      <c r="M834" s="26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</row>
    <row r="835" spans="12:33" ht="15.75" customHeight="1" x14ac:dyDescent="0.2">
      <c r="L835" s="26"/>
      <c r="M835" s="26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</row>
    <row r="836" spans="12:33" ht="15.75" customHeight="1" x14ac:dyDescent="0.2">
      <c r="L836" s="26"/>
      <c r="M836" s="26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</row>
    <row r="837" spans="12:33" ht="15.75" customHeight="1" x14ac:dyDescent="0.2">
      <c r="L837" s="26"/>
      <c r="M837" s="26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</row>
    <row r="838" spans="12:33" ht="15.75" customHeight="1" x14ac:dyDescent="0.2">
      <c r="L838" s="26"/>
      <c r="M838" s="26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</row>
    <row r="839" spans="12:33" ht="15.75" customHeight="1" x14ac:dyDescent="0.2">
      <c r="L839" s="26"/>
      <c r="M839" s="26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</row>
    <row r="840" spans="12:33" ht="15.75" customHeight="1" x14ac:dyDescent="0.2">
      <c r="L840" s="26"/>
      <c r="M840" s="26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</row>
    <row r="841" spans="12:33" ht="15.75" customHeight="1" x14ac:dyDescent="0.2">
      <c r="L841" s="26"/>
      <c r="M841" s="26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</row>
    <row r="842" spans="12:33" ht="15.75" customHeight="1" x14ac:dyDescent="0.2">
      <c r="L842" s="26"/>
      <c r="M842" s="26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</row>
    <row r="843" spans="12:33" ht="15.75" customHeight="1" x14ac:dyDescent="0.2">
      <c r="L843" s="26"/>
      <c r="M843" s="26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</row>
    <row r="844" spans="12:33" ht="15.75" customHeight="1" x14ac:dyDescent="0.2">
      <c r="L844" s="26"/>
      <c r="M844" s="26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</row>
    <row r="845" spans="12:33" ht="15.75" customHeight="1" x14ac:dyDescent="0.2">
      <c r="L845" s="26"/>
      <c r="M845" s="26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</row>
    <row r="846" spans="12:33" ht="15.75" customHeight="1" x14ac:dyDescent="0.2">
      <c r="L846" s="26"/>
      <c r="M846" s="26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</row>
    <row r="847" spans="12:33" ht="15.75" customHeight="1" x14ac:dyDescent="0.2">
      <c r="L847" s="26"/>
      <c r="M847" s="26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</row>
    <row r="848" spans="12:33" ht="15.75" customHeight="1" x14ac:dyDescent="0.2">
      <c r="L848" s="26"/>
      <c r="M848" s="26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</row>
    <row r="849" spans="12:33" ht="15.75" customHeight="1" x14ac:dyDescent="0.2">
      <c r="L849" s="26"/>
      <c r="M849" s="26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</row>
    <row r="850" spans="12:33" ht="15.75" customHeight="1" x14ac:dyDescent="0.2">
      <c r="L850" s="26"/>
      <c r="M850" s="26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</row>
    <row r="851" spans="12:33" ht="15.75" customHeight="1" x14ac:dyDescent="0.2">
      <c r="L851" s="26"/>
      <c r="M851" s="26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</row>
    <row r="852" spans="12:33" ht="15.75" customHeight="1" x14ac:dyDescent="0.2">
      <c r="L852" s="26"/>
      <c r="M852" s="26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</row>
    <row r="853" spans="12:33" ht="15.75" customHeight="1" x14ac:dyDescent="0.2">
      <c r="L853" s="26"/>
      <c r="M853" s="26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</row>
    <row r="854" spans="12:33" ht="15.75" customHeight="1" x14ac:dyDescent="0.2">
      <c r="L854" s="26"/>
      <c r="M854" s="26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</row>
    <row r="855" spans="12:33" ht="15.75" customHeight="1" x14ac:dyDescent="0.2">
      <c r="L855" s="26"/>
      <c r="M855" s="26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</row>
    <row r="856" spans="12:33" ht="15.75" customHeight="1" x14ac:dyDescent="0.2">
      <c r="L856" s="26"/>
      <c r="M856" s="26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</row>
    <row r="857" spans="12:33" ht="15.75" customHeight="1" x14ac:dyDescent="0.2">
      <c r="L857" s="26"/>
      <c r="M857" s="26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</row>
    <row r="858" spans="12:33" ht="15.75" customHeight="1" x14ac:dyDescent="0.2">
      <c r="L858" s="26"/>
      <c r="M858" s="26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</row>
    <row r="859" spans="12:33" ht="15.75" customHeight="1" x14ac:dyDescent="0.2">
      <c r="L859" s="26"/>
      <c r="M859" s="26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</row>
    <row r="860" spans="12:33" ht="15.75" customHeight="1" x14ac:dyDescent="0.2">
      <c r="L860" s="26"/>
      <c r="M860" s="26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</row>
    <row r="861" spans="12:33" ht="15.75" customHeight="1" x14ac:dyDescent="0.2">
      <c r="L861" s="26"/>
      <c r="M861" s="26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</row>
    <row r="862" spans="12:33" ht="15.75" customHeight="1" x14ac:dyDescent="0.2">
      <c r="L862" s="26"/>
      <c r="M862" s="26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</row>
    <row r="863" spans="12:33" ht="15.75" customHeight="1" x14ac:dyDescent="0.2">
      <c r="L863" s="26"/>
      <c r="M863" s="26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</row>
    <row r="864" spans="12:33" ht="15.75" customHeight="1" x14ac:dyDescent="0.2">
      <c r="L864" s="26"/>
      <c r="M864" s="26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</row>
    <row r="865" spans="12:33" ht="15.75" customHeight="1" x14ac:dyDescent="0.2">
      <c r="L865" s="26"/>
      <c r="M865" s="26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</row>
    <row r="866" spans="12:33" ht="15.75" customHeight="1" x14ac:dyDescent="0.2">
      <c r="L866" s="26"/>
      <c r="M866" s="26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</row>
    <row r="867" spans="12:33" ht="15.75" customHeight="1" x14ac:dyDescent="0.2">
      <c r="L867" s="26"/>
      <c r="M867" s="26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</row>
    <row r="868" spans="12:33" ht="15.75" customHeight="1" x14ac:dyDescent="0.2">
      <c r="L868" s="26"/>
      <c r="M868" s="26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</row>
    <row r="869" spans="12:33" ht="15.75" customHeight="1" x14ac:dyDescent="0.2">
      <c r="L869" s="26"/>
      <c r="M869" s="26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</row>
    <row r="870" spans="12:33" ht="15.75" customHeight="1" x14ac:dyDescent="0.2">
      <c r="L870" s="26"/>
      <c r="M870" s="26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</row>
    <row r="871" spans="12:33" ht="15.75" customHeight="1" x14ac:dyDescent="0.2">
      <c r="L871" s="26"/>
      <c r="M871" s="26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</row>
    <row r="872" spans="12:33" ht="15.75" customHeight="1" x14ac:dyDescent="0.2">
      <c r="L872" s="26"/>
      <c r="M872" s="26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</row>
    <row r="873" spans="12:33" ht="15.75" customHeight="1" x14ac:dyDescent="0.2">
      <c r="L873" s="26"/>
      <c r="M873" s="26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</row>
    <row r="874" spans="12:33" ht="15.75" customHeight="1" x14ac:dyDescent="0.2">
      <c r="L874" s="26"/>
      <c r="M874" s="26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</row>
    <row r="875" spans="12:33" ht="15.75" customHeight="1" x14ac:dyDescent="0.2">
      <c r="L875" s="26"/>
      <c r="M875" s="26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</row>
    <row r="876" spans="12:33" ht="15.75" customHeight="1" x14ac:dyDescent="0.2">
      <c r="L876" s="26"/>
      <c r="M876" s="26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</row>
    <row r="877" spans="12:33" ht="15.75" customHeight="1" x14ac:dyDescent="0.2">
      <c r="L877" s="26"/>
      <c r="M877" s="26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</row>
    <row r="878" spans="12:33" ht="15.75" customHeight="1" x14ac:dyDescent="0.2">
      <c r="L878" s="26"/>
      <c r="M878" s="26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</row>
    <row r="879" spans="12:33" ht="15.75" customHeight="1" x14ac:dyDescent="0.2">
      <c r="L879" s="26"/>
      <c r="M879" s="26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</row>
    <row r="880" spans="12:33" ht="15.75" customHeight="1" x14ac:dyDescent="0.2">
      <c r="L880" s="26"/>
      <c r="M880" s="26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</row>
    <row r="881" spans="12:33" ht="15.75" customHeight="1" x14ac:dyDescent="0.2">
      <c r="L881" s="26"/>
      <c r="M881" s="26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</row>
    <row r="882" spans="12:33" ht="15.75" customHeight="1" x14ac:dyDescent="0.2">
      <c r="L882" s="26"/>
      <c r="M882" s="26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</row>
    <row r="883" spans="12:33" ht="15.75" customHeight="1" x14ac:dyDescent="0.2">
      <c r="L883" s="26"/>
      <c r="M883" s="26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</row>
    <row r="884" spans="12:33" ht="15.75" customHeight="1" x14ac:dyDescent="0.2">
      <c r="L884" s="26"/>
      <c r="M884" s="26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</row>
    <row r="885" spans="12:33" ht="15.75" customHeight="1" x14ac:dyDescent="0.2">
      <c r="L885" s="26"/>
      <c r="M885" s="26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</row>
    <row r="886" spans="12:33" ht="15.75" customHeight="1" x14ac:dyDescent="0.2">
      <c r="L886" s="26"/>
      <c r="M886" s="26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</row>
    <row r="887" spans="12:33" ht="15.75" customHeight="1" x14ac:dyDescent="0.2">
      <c r="L887" s="26"/>
      <c r="M887" s="26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</row>
    <row r="888" spans="12:33" ht="15.75" customHeight="1" x14ac:dyDescent="0.2">
      <c r="L888" s="26"/>
      <c r="M888" s="26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</row>
    <row r="889" spans="12:33" ht="15.75" customHeight="1" x14ac:dyDescent="0.2">
      <c r="L889" s="26"/>
      <c r="M889" s="26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</row>
    <row r="890" spans="12:33" ht="15.75" customHeight="1" x14ac:dyDescent="0.2">
      <c r="L890" s="26"/>
      <c r="M890" s="26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</row>
    <row r="891" spans="12:33" ht="15.75" customHeight="1" x14ac:dyDescent="0.2">
      <c r="L891" s="26"/>
      <c r="M891" s="26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</row>
    <row r="892" spans="12:33" ht="15.75" customHeight="1" x14ac:dyDescent="0.2">
      <c r="L892" s="26"/>
      <c r="M892" s="26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</row>
    <row r="893" spans="12:33" ht="15.75" customHeight="1" x14ac:dyDescent="0.2">
      <c r="L893" s="26"/>
      <c r="M893" s="26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</row>
    <row r="894" spans="12:33" ht="15.75" customHeight="1" x14ac:dyDescent="0.2">
      <c r="L894" s="26"/>
      <c r="M894" s="26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</row>
    <row r="895" spans="12:33" ht="15.75" customHeight="1" x14ac:dyDescent="0.2">
      <c r="L895" s="26"/>
      <c r="M895" s="26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</row>
    <row r="896" spans="12:33" ht="15.75" customHeight="1" x14ac:dyDescent="0.2">
      <c r="L896" s="26"/>
      <c r="M896" s="26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</row>
    <row r="897" spans="12:33" ht="15.75" customHeight="1" x14ac:dyDescent="0.2">
      <c r="L897" s="26"/>
      <c r="M897" s="26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</row>
    <row r="898" spans="12:33" ht="15.75" customHeight="1" x14ac:dyDescent="0.2">
      <c r="L898" s="26"/>
      <c r="M898" s="26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</row>
    <row r="899" spans="12:33" ht="15.75" customHeight="1" x14ac:dyDescent="0.2">
      <c r="L899" s="26"/>
      <c r="M899" s="26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</row>
    <row r="900" spans="12:33" ht="15.75" customHeight="1" x14ac:dyDescent="0.2">
      <c r="L900" s="26"/>
      <c r="M900" s="26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</row>
    <row r="901" spans="12:33" ht="15.75" customHeight="1" x14ac:dyDescent="0.2">
      <c r="L901" s="26"/>
      <c r="M901" s="26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</row>
    <row r="902" spans="12:33" ht="15.75" customHeight="1" x14ac:dyDescent="0.2">
      <c r="L902" s="26"/>
      <c r="M902" s="26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</row>
    <row r="903" spans="12:33" ht="15.75" customHeight="1" x14ac:dyDescent="0.2">
      <c r="L903" s="26"/>
      <c r="M903" s="26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</row>
    <row r="904" spans="12:33" ht="15.75" customHeight="1" x14ac:dyDescent="0.2">
      <c r="L904" s="26"/>
      <c r="M904" s="26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</row>
    <row r="905" spans="12:33" ht="15.75" customHeight="1" x14ac:dyDescent="0.2">
      <c r="L905" s="26"/>
      <c r="M905" s="26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</row>
    <row r="906" spans="12:33" ht="15.75" customHeight="1" x14ac:dyDescent="0.2">
      <c r="L906" s="26"/>
      <c r="M906" s="26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</row>
    <row r="907" spans="12:33" ht="15.75" customHeight="1" x14ac:dyDescent="0.2">
      <c r="L907" s="26"/>
      <c r="M907" s="26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</row>
    <row r="908" spans="12:33" ht="15.75" customHeight="1" x14ac:dyDescent="0.2">
      <c r="L908" s="26"/>
      <c r="M908" s="26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</row>
    <row r="909" spans="12:33" ht="15.75" customHeight="1" x14ac:dyDescent="0.2">
      <c r="L909" s="26"/>
      <c r="M909" s="26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</row>
    <row r="910" spans="12:33" ht="15.75" customHeight="1" x14ac:dyDescent="0.2">
      <c r="L910" s="26"/>
      <c r="M910" s="26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</row>
    <row r="911" spans="12:33" ht="15.75" customHeight="1" x14ac:dyDescent="0.2">
      <c r="L911" s="26"/>
      <c r="M911" s="26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</row>
    <row r="912" spans="12:33" ht="15.75" customHeight="1" x14ac:dyDescent="0.2">
      <c r="L912" s="26"/>
      <c r="M912" s="26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</row>
    <row r="913" spans="12:33" ht="15.75" customHeight="1" x14ac:dyDescent="0.2">
      <c r="L913" s="26"/>
      <c r="M913" s="26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</row>
    <row r="914" spans="12:33" ht="15.75" customHeight="1" x14ac:dyDescent="0.2">
      <c r="L914" s="26"/>
      <c r="M914" s="26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</row>
    <row r="915" spans="12:33" ht="15.75" customHeight="1" x14ac:dyDescent="0.2">
      <c r="L915" s="26"/>
      <c r="M915" s="26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</row>
    <row r="916" spans="12:33" ht="15.75" customHeight="1" x14ac:dyDescent="0.2">
      <c r="L916" s="26"/>
      <c r="M916" s="26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</row>
    <row r="917" spans="12:33" ht="15.75" customHeight="1" x14ac:dyDescent="0.2">
      <c r="L917" s="26"/>
      <c r="M917" s="26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</row>
    <row r="918" spans="12:33" ht="15.75" customHeight="1" x14ac:dyDescent="0.2">
      <c r="L918" s="26"/>
      <c r="M918" s="26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</row>
    <row r="919" spans="12:33" ht="15.75" customHeight="1" x14ac:dyDescent="0.2">
      <c r="L919" s="26"/>
      <c r="M919" s="26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</row>
    <row r="920" spans="12:33" ht="15.75" customHeight="1" x14ac:dyDescent="0.2">
      <c r="L920" s="26"/>
      <c r="M920" s="26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</row>
    <row r="921" spans="12:33" ht="15.75" customHeight="1" x14ac:dyDescent="0.2">
      <c r="L921" s="26"/>
      <c r="M921" s="26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</row>
    <row r="922" spans="12:33" ht="15.75" customHeight="1" x14ac:dyDescent="0.2">
      <c r="L922" s="26"/>
      <c r="M922" s="26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</row>
    <row r="923" spans="12:33" ht="15.75" customHeight="1" x14ac:dyDescent="0.2">
      <c r="L923" s="26"/>
      <c r="M923" s="26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</row>
    <row r="924" spans="12:33" ht="15.75" customHeight="1" x14ac:dyDescent="0.2">
      <c r="L924" s="26"/>
      <c r="M924" s="26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</row>
    <row r="925" spans="12:33" ht="15.75" customHeight="1" x14ac:dyDescent="0.2">
      <c r="L925" s="26"/>
      <c r="M925" s="26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</row>
    <row r="926" spans="12:33" ht="15.75" customHeight="1" x14ac:dyDescent="0.2">
      <c r="L926" s="26"/>
      <c r="M926" s="26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</row>
    <row r="927" spans="12:33" ht="15.75" customHeight="1" x14ac:dyDescent="0.2">
      <c r="L927" s="26"/>
      <c r="M927" s="26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</row>
    <row r="928" spans="12:33" ht="15.75" customHeight="1" x14ac:dyDescent="0.2">
      <c r="L928" s="26"/>
      <c r="M928" s="26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</row>
    <row r="929" spans="12:33" ht="15.75" customHeight="1" x14ac:dyDescent="0.2">
      <c r="L929" s="26"/>
      <c r="M929" s="26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</row>
    <row r="930" spans="12:33" ht="15.75" customHeight="1" x14ac:dyDescent="0.2">
      <c r="L930" s="26"/>
      <c r="M930" s="26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</row>
    <row r="931" spans="12:33" ht="15.75" customHeight="1" x14ac:dyDescent="0.2">
      <c r="L931" s="26"/>
      <c r="M931" s="26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</row>
    <row r="932" spans="12:33" ht="15.75" customHeight="1" x14ac:dyDescent="0.2">
      <c r="L932" s="26"/>
      <c r="M932" s="26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</row>
    <row r="933" spans="12:33" ht="15.75" customHeight="1" x14ac:dyDescent="0.2">
      <c r="L933" s="26"/>
      <c r="M933" s="26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</row>
    <row r="934" spans="12:33" ht="15.75" customHeight="1" x14ac:dyDescent="0.2">
      <c r="L934" s="26"/>
      <c r="M934" s="26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</row>
    <row r="935" spans="12:33" ht="15.75" customHeight="1" x14ac:dyDescent="0.2">
      <c r="L935" s="26"/>
      <c r="M935" s="26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</row>
    <row r="936" spans="12:33" ht="15.75" customHeight="1" x14ac:dyDescent="0.2">
      <c r="L936" s="26"/>
      <c r="M936" s="26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</row>
    <row r="937" spans="12:33" ht="15.75" customHeight="1" x14ac:dyDescent="0.2">
      <c r="L937" s="26"/>
      <c r="M937" s="26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</row>
    <row r="938" spans="12:33" ht="15.75" customHeight="1" x14ac:dyDescent="0.2">
      <c r="L938" s="26"/>
      <c r="M938" s="26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</row>
    <row r="939" spans="12:33" ht="15.75" customHeight="1" x14ac:dyDescent="0.2">
      <c r="L939" s="26"/>
      <c r="M939" s="26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</row>
    <row r="940" spans="12:33" ht="15.75" customHeight="1" x14ac:dyDescent="0.2">
      <c r="L940" s="26"/>
      <c r="M940" s="26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</row>
    <row r="941" spans="12:33" ht="15.75" customHeight="1" x14ac:dyDescent="0.2">
      <c r="L941" s="26"/>
      <c r="M941" s="26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</row>
    <row r="942" spans="12:33" ht="15.75" customHeight="1" x14ac:dyDescent="0.2">
      <c r="L942" s="26"/>
      <c r="M942" s="26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</row>
    <row r="943" spans="12:33" ht="15.75" customHeight="1" x14ac:dyDescent="0.2">
      <c r="L943" s="26"/>
      <c r="M943" s="26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</row>
    <row r="944" spans="12:33" ht="15.75" customHeight="1" x14ac:dyDescent="0.2">
      <c r="L944" s="26"/>
      <c r="M944" s="26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</row>
    <row r="945" spans="12:33" ht="15.75" customHeight="1" x14ac:dyDescent="0.2">
      <c r="L945" s="26"/>
      <c r="M945" s="26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</row>
    <row r="946" spans="12:33" ht="15.75" customHeight="1" x14ac:dyDescent="0.2">
      <c r="L946" s="26"/>
      <c r="M946" s="26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</row>
    <row r="947" spans="12:33" ht="15.75" customHeight="1" x14ac:dyDescent="0.2">
      <c r="L947" s="26"/>
      <c r="M947" s="26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</row>
    <row r="948" spans="12:33" ht="15.75" customHeight="1" x14ac:dyDescent="0.2">
      <c r="L948" s="26"/>
      <c r="M948" s="26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</row>
    <row r="949" spans="12:33" ht="15.75" customHeight="1" x14ac:dyDescent="0.2">
      <c r="L949" s="26"/>
      <c r="M949" s="26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</row>
    <row r="950" spans="12:33" ht="15.75" customHeight="1" x14ac:dyDescent="0.2">
      <c r="L950" s="26"/>
      <c r="M950" s="26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</row>
    <row r="951" spans="12:33" ht="15.75" customHeight="1" x14ac:dyDescent="0.2">
      <c r="L951" s="26"/>
      <c r="M951" s="26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</row>
    <row r="952" spans="12:33" ht="15.75" customHeight="1" x14ac:dyDescent="0.2">
      <c r="L952" s="26"/>
      <c r="M952" s="26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</row>
    <row r="953" spans="12:33" ht="15.75" customHeight="1" x14ac:dyDescent="0.2">
      <c r="L953" s="26"/>
      <c r="M953" s="26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</row>
    <row r="954" spans="12:33" ht="15.75" customHeight="1" x14ac:dyDescent="0.2">
      <c r="L954" s="26"/>
      <c r="M954" s="26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</row>
    <row r="955" spans="12:33" ht="15.75" customHeight="1" x14ac:dyDescent="0.2">
      <c r="L955" s="26"/>
      <c r="M955" s="26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</row>
    <row r="956" spans="12:33" ht="15.75" customHeight="1" x14ac:dyDescent="0.2">
      <c r="L956" s="26"/>
      <c r="M956" s="26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</row>
    <row r="957" spans="12:33" ht="15.75" customHeight="1" x14ac:dyDescent="0.2">
      <c r="L957" s="26"/>
      <c r="M957" s="26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</row>
    <row r="958" spans="12:33" ht="15.75" customHeight="1" x14ac:dyDescent="0.2">
      <c r="L958" s="26"/>
      <c r="M958" s="26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</row>
    <row r="959" spans="12:33" ht="15.75" customHeight="1" x14ac:dyDescent="0.2">
      <c r="L959" s="26"/>
      <c r="M959" s="26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</row>
    <row r="960" spans="12:33" ht="15.75" customHeight="1" x14ac:dyDescent="0.2">
      <c r="L960" s="26"/>
      <c r="M960" s="26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</row>
    <row r="961" spans="12:33" ht="15.75" customHeight="1" x14ac:dyDescent="0.2">
      <c r="L961" s="26"/>
      <c r="M961" s="26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</row>
    <row r="962" spans="12:33" ht="15.75" customHeight="1" x14ac:dyDescent="0.2">
      <c r="L962" s="26"/>
      <c r="M962" s="26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</row>
    <row r="963" spans="12:33" ht="15.75" customHeight="1" x14ac:dyDescent="0.2">
      <c r="L963" s="26"/>
      <c r="M963" s="26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</row>
    <row r="964" spans="12:33" ht="15.75" customHeight="1" x14ac:dyDescent="0.2">
      <c r="L964" s="26"/>
      <c r="M964" s="26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</row>
    <row r="965" spans="12:33" ht="15.75" customHeight="1" x14ac:dyDescent="0.2">
      <c r="L965" s="26"/>
      <c r="M965" s="26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</row>
    <row r="966" spans="12:33" ht="15.75" customHeight="1" x14ac:dyDescent="0.2">
      <c r="L966" s="26"/>
      <c r="M966" s="26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</row>
    <row r="967" spans="12:33" ht="15.75" customHeight="1" x14ac:dyDescent="0.2">
      <c r="L967" s="26"/>
      <c r="M967" s="26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</row>
    <row r="968" spans="12:33" ht="15.75" customHeight="1" x14ac:dyDescent="0.2">
      <c r="L968" s="26"/>
      <c r="M968" s="26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</row>
    <row r="969" spans="12:33" ht="15.75" customHeight="1" x14ac:dyDescent="0.2">
      <c r="L969" s="26"/>
      <c r="M969" s="26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</row>
    <row r="970" spans="12:33" ht="15.75" customHeight="1" x14ac:dyDescent="0.2">
      <c r="L970" s="26"/>
      <c r="M970" s="26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</row>
    <row r="971" spans="12:33" ht="15.75" customHeight="1" x14ac:dyDescent="0.2">
      <c r="L971" s="26"/>
      <c r="M971" s="26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</row>
    <row r="972" spans="12:33" ht="15.75" customHeight="1" x14ac:dyDescent="0.2">
      <c r="L972" s="26"/>
      <c r="M972" s="26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</row>
    <row r="973" spans="12:33" ht="15.75" customHeight="1" x14ac:dyDescent="0.2">
      <c r="L973" s="26"/>
      <c r="M973" s="26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</row>
    <row r="974" spans="12:33" ht="15.75" customHeight="1" x14ac:dyDescent="0.2">
      <c r="L974" s="26"/>
      <c r="M974" s="26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</row>
    <row r="975" spans="12:33" ht="15.75" customHeight="1" x14ac:dyDescent="0.2">
      <c r="L975" s="26"/>
      <c r="M975" s="26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</row>
    <row r="976" spans="12:33" ht="15.75" customHeight="1" x14ac:dyDescent="0.2">
      <c r="L976" s="26"/>
      <c r="M976" s="26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</row>
    <row r="977" spans="12:33" ht="15.75" customHeight="1" x14ac:dyDescent="0.2">
      <c r="L977" s="26"/>
      <c r="M977" s="26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</row>
    <row r="978" spans="12:33" ht="15.75" customHeight="1" x14ac:dyDescent="0.2">
      <c r="L978" s="26"/>
      <c r="M978" s="26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</row>
    <row r="979" spans="12:33" ht="15.75" customHeight="1" x14ac:dyDescent="0.2">
      <c r="L979" s="26"/>
      <c r="M979" s="26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</row>
    <row r="980" spans="12:33" ht="15.75" customHeight="1" x14ac:dyDescent="0.2">
      <c r="L980" s="26"/>
      <c r="M980" s="26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</row>
    <row r="981" spans="12:33" ht="15.75" customHeight="1" x14ac:dyDescent="0.2">
      <c r="L981" s="26"/>
      <c r="M981" s="26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</row>
    <row r="982" spans="12:33" ht="15.75" customHeight="1" x14ac:dyDescent="0.2">
      <c r="L982" s="26"/>
      <c r="M982" s="26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</row>
    <row r="983" spans="12:33" ht="15.75" customHeight="1" x14ac:dyDescent="0.2">
      <c r="L983" s="26"/>
      <c r="M983" s="26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</row>
    <row r="984" spans="12:33" ht="15.75" customHeight="1" x14ac:dyDescent="0.2">
      <c r="L984" s="26"/>
      <c r="M984" s="26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</row>
    <row r="985" spans="12:33" ht="15.75" customHeight="1" x14ac:dyDescent="0.2">
      <c r="L985" s="26"/>
      <c r="M985" s="26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</row>
    <row r="986" spans="12:33" ht="15.75" customHeight="1" x14ac:dyDescent="0.2">
      <c r="L986" s="26"/>
      <c r="M986" s="26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</row>
    <row r="987" spans="12:33" ht="15.75" customHeight="1" x14ac:dyDescent="0.2">
      <c r="L987" s="26"/>
      <c r="M987" s="26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</row>
    <row r="988" spans="12:33" ht="15.75" customHeight="1" x14ac:dyDescent="0.2">
      <c r="L988" s="26"/>
      <c r="M988" s="26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</row>
    <row r="989" spans="12:33" ht="15.75" customHeight="1" x14ac:dyDescent="0.2">
      <c r="L989" s="26"/>
      <c r="M989" s="26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</row>
    <row r="990" spans="12:33" ht="15.75" customHeight="1" x14ac:dyDescent="0.2">
      <c r="L990" s="26"/>
      <c r="M990" s="26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</row>
    <row r="991" spans="12:33" ht="15.75" customHeight="1" x14ac:dyDescent="0.2">
      <c r="L991" s="26"/>
      <c r="M991" s="26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</row>
    <row r="992" spans="12:33" ht="15.75" customHeight="1" x14ac:dyDescent="0.2">
      <c r="L992" s="26"/>
      <c r="M992" s="26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</row>
    <row r="993" spans="12:33" ht="15.75" customHeight="1" x14ac:dyDescent="0.2">
      <c r="L993" s="51"/>
      <c r="M993" s="51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</row>
    <row r="994" spans="12:33" ht="15.75" customHeight="1" x14ac:dyDescent="0.2">
      <c r="L994" s="51"/>
      <c r="M994" s="51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</row>
  </sheetData>
  <sheetProtection algorithmName="SHA-512" hashValue="jYYNfbywJe7BL5aMWuEECPcZ2nFRb2dvfvwsJtiuQOopKJm6uV7MMVsYPyzwofWPYjib7RwTKMut9pJUKRaBwQ==" saltValue="eBhIjGPrd19BCp+kIaEfng==" spinCount="100000" sheet="1" objects="1" scenarios="1"/>
  <mergeCells count="31">
    <mergeCell ref="D12:D19"/>
    <mergeCell ref="A10:C10"/>
    <mergeCell ref="A1:M1"/>
    <mergeCell ref="A85:H85"/>
    <mergeCell ref="M30:M32"/>
    <mergeCell ref="A30:A32"/>
    <mergeCell ref="B30:B32"/>
    <mergeCell ref="C30:C32"/>
    <mergeCell ref="D30:D32"/>
    <mergeCell ref="E30:E32"/>
    <mergeCell ref="F30:F32"/>
    <mergeCell ref="G30:G32"/>
    <mergeCell ref="H30:H32"/>
    <mergeCell ref="I30:I32"/>
    <mergeCell ref="J30:J32"/>
    <mergeCell ref="K30:K32"/>
    <mergeCell ref="L30:L32"/>
    <mergeCell ref="E12:F19"/>
    <mergeCell ref="J12:K19"/>
    <mergeCell ref="G10:I10"/>
    <mergeCell ref="J10:K10"/>
    <mergeCell ref="G11:I11"/>
    <mergeCell ref="J11:K11"/>
    <mergeCell ref="A29:E29"/>
    <mergeCell ref="I29:M29"/>
    <mergeCell ref="N29:R29"/>
    <mergeCell ref="N30:N32"/>
    <mergeCell ref="O30:O32"/>
    <mergeCell ref="P30:P32"/>
    <mergeCell ref="Q30:Q32"/>
    <mergeCell ref="R30:R32"/>
  </mergeCells>
  <pageMargins left="0.7" right="0.7" top="0.75" bottom="0.75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2E76B"/>
    <outlinePr summaryBelow="0" summaryRight="0"/>
  </sheetPr>
  <dimension ref="A1:Y305"/>
  <sheetViews>
    <sheetView zoomScale="80" zoomScaleNormal="80" workbookViewId="0">
      <selection activeCell="K21" sqref="K21"/>
    </sheetView>
  </sheetViews>
  <sheetFormatPr defaultColWidth="14.42578125" defaultRowHeight="15" customHeight="1" x14ac:dyDescent="0.2"/>
  <cols>
    <col min="1" max="1" width="53.140625" bestFit="1" customWidth="1"/>
    <col min="2" max="2" width="22" bestFit="1" customWidth="1"/>
    <col min="3" max="3" width="21.42578125" bestFit="1" customWidth="1"/>
    <col min="4" max="4" width="23" customWidth="1"/>
    <col min="5" max="5" width="23.5703125" bestFit="1" customWidth="1"/>
  </cols>
  <sheetData>
    <row r="1" spans="1:25" s="59" customFormat="1" ht="15" customHeight="1" x14ac:dyDescent="0.25">
      <c r="A1" s="68" t="s">
        <v>290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25" s="59" customFormat="1" ht="15" customHeight="1" x14ac:dyDescent="0.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s="59" customFormat="1" ht="15" customHeight="1" x14ac:dyDescent="0.2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</row>
    <row r="4" spans="1:25" s="59" customFormat="1" ht="1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</row>
    <row r="5" spans="1:25" s="59" customFormat="1" ht="15" customHeight="1" x14ac:dyDescent="0.2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</row>
    <row r="6" spans="1:25" s="59" customFormat="1" ht="15" customHeight="1" x14ac:dyDescent="0.2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</row>
    <row r="7" spans="1:25" s="59" customFormat="1" ht="15" customHeight="1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spans="1:25" s="59" customFormat="1" ht="15" customHeight="1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</row>
    <row r="9" spans="1:25" s="59" customFormat="1" ht="15" customHeight="1" x14ac:dyDescent="0.2">
      <c r="A9" s="78"/>
      <c r="B9" s="78"/>
      <c r="C9" s="78"/>
      <c r="D9" s="79"/>
      <c r="E9" s="102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</row>
    <row r="10" spans="1:25" s="59" customFormat="1" ht="15" customHeight="1" x14ac:dyDescent="0.2">
      <c r="A10" s="78"/>
      <c r="B10" s="78"/>
      <c r="C10" s="78"/>
      <c r="D10" s="79"/>
      <c r="E10" s="79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</row>
    <row r="11" spans="1:25" ht="15" customHeight="1" x14ac:dyDescent="0.25">
      <c r="A11" s="19" t="s">
        <v>271</v>
      </c>
      <c r="B11" s="54" t="s">
        <v>53</v>
      </c>
      <c r="C11" s="54" t="s">
        <v>36</v>
      </c>
      <c r="D11" s="62" t="s">
        <v>272</v>
      </c>
      <c r="E11" s="101" t="s">
        <v>300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</row>
    <row r="12" spans="1:25" ht="15" customHeight="1" x14ac:dyDescent="0.2">
      <c r="A12" s="56" t="s">
        <v>274</v>
      </c>
      <c r="B12" s="87"/>
      <c r="C12" s="87"/>
      <c r="D12" s="63">
        <v>2</v>
      </c>
      <c r="E12" s="66">
        <f>D12*(B12+120*C12)</f>
        <v>0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</row>
    <row r="13" spans="1:25" ht="15" customHeight="1" x14ac:dyDescent="0.2">
      <c r="A13" s="56" t="s">
        <v>275</v>
      </c>
      <c r="B13" s="87"/>
      <c r="C13" s="87"/>
      <c r="D13" s="63">
        <v>4</v>
      </c>
      <c r="E13" s="66">
        <f t="shared" ref="E13:E26" si="0">D13*(B13+120*C13)</f>
        <v>0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</row>
    <row r="14" spans="1:25" ht="15" customHeight="1" x14ac:dyDescent="0.2">
      <c r="A14" s="56" t="s">
        <v>276</v>
      </c>
      <c r="B14" s="87"/>
      <c r="C14" s="87"/>
      <c r="D14" s="63">
        <v>5</v>
      </c>
      <c r="E14" s="66">
        <f t="shared" si="0"/>
        <v>0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</row>
    <row r="15" spans="1:25" ht="15" customHeight="1" x14ac:dyDescent="0.2">
      <c r="A15" s="56" t="s">
        <v>277</v>
      </c>
      <c r="B15" s="87"/>
      <c r="C15" s="87"/>
      <c r="D15" s="63">
        <v>3</v>
      </c>
      <c r="E15" s="66">
        <f t="shared" si="0"/>
        <v>0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</row>
    <row r="16" spans="1:25" ht="15" customHeight="1" x14ac:dyDescent="0.2">
      <c r="A16" s="56" t="s">
        <v>278</v>
      </c>
      <c r="B16" s="87"/>
      <c r="C16" s="87"/>
      <c r="D16" s="63">
        <v>2</v>
      </c>
      <c r="E16" s="66">
        <f t="shared" si="0"/>
        <v>0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</row>
    <row r="17" spans="1:25" ht="15" customHeight="1" x14ac:dyDescent="0.2">
      <c r="A17" s="56" t="s">
        <v>279</v>
      </c>
      <c r="B17" s="87"/>
      <c r="C17" s="87"/>
      <c r="D17" s="63">
        <v>4</v>
      </c>
      <c r="E17" s="66">
        <f t="shared" si="0"/>
        <v>0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</row>
    <row r="18" spans="1:25" ht="15" customHeight="1" x14ac:dyDescent="0.2">
      <c r="A18" s="56" t="s">
        <v>280</v>
      </c>
      <c r="B18" s="87"/>
      <c r="C18" s="87"/>
      <c r="D18" s="63">
        <v>5</v>
      </c>
      <c r="E18" s="66">
        <f t="shared" si="0"/>
        <v>0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</row>
    <row r="19" spans="1:25" ht="15" customHeight="1" x14ac:dyDescent="0.2">
      <c r="A19" s="56" t="s">
        <v>281</v>
      </c>
      <c r="B19" s="87"/>
      <c r="C19" s="87"/>
      <c r="D19" s="63">
        <v>3</v>
      </c>
      <c r="E19" s="66">
        <f t="shared" si="0"/>
        <v>0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</row>
    <row r="20" spans="1:25" ht="15" customHeight="1" x14ac:dyDescent="0.2">
      <c r="A20" s="56" t="s">
        <v>282</v>
      </c>
      <c r="B20" s="87"/>
      <c r="C20" s="87"/>
      <c r="D20" s="63">
        <v>2</v>
      </c>
      <c r="E20" s="66">
        <f t="shared" si="0"/>
        <v>0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</row>
    <row r="21" spans="1:25" ht="15" customHeight="1" x14ac:dyDescent="0.2">
      <c r="A21" s="56" t="s">
        <v>283</v>
      </c>
      <c r="B21" s="87"/>
      <c r="C21" s="87"/>
      <c r="D21" s="63">
        <v>4</v>
      </c>
      <c r="E21" s="66">
        <f t="shared" si="0"/>
        <v>0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</row>
    <row r="22" spans="1:25" ht="15" customHeight="1" x14ac:dyDescent="0.2">
      <c r="A22" s="56" t="s">
        <v>284</v>
      </c>
      <c r="B22" s="87"/>
      <c r="C22" s="87"/>
      <c r="D22" s="63">
        <v>5</v>
      </c>
      <c r="E22" s="66">
        <f t="shared" si="0"/>
        <v>0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</row>
    <row r="23" spans="1:25" ht="15" customHeight="1" x14ac:dyDescent="0.2">
      <c r="A23" s="56" t="s">
        <v>285</v>
      </c>
      <c r="B23" s="87"/>
      <c r="C23" s="87"/>
      <c r="D23" s="63">
        <v>5</v>
      </c>
      <c r="E23" s="66">
        <f t="shared" si="0"/>
        <v>0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</row>
    <row r="24" spans="1:25" ht="15" customHeight="1" x14ac:dyDescent="0.2">
      <c r="A24" s="55" t="s">
        <v>286</v>
      </c>
      <c r="B24" s="87"/>
      <c r="C24" s="87"/>
      <c r="D24" s="63">
        <v>0.33</v>
      </c>
      <c r="E24" s="66">
        <f t="shared" si="0"/>
        <v>0</v>
      </c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</row>
    <row r="25" spans="1:25" ht="15" customHeight="1" x14ac:dyDescent="0.2">
      <c r="A25" s="55" t="s">
        <v>287</v>
      </c>
      <c r="B25" s="87"/>
      <c r="C25" s="87"/>
      <c r="D25" s="63">
        <v>0.33</v>
      </c>
      <c r="E25" s="66">
        <f t="shared" si="0"/>
        <v>0</v>
      </c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</row>
    <row r="26" spans="1:25" ht="15" customHeight="1" x14ac:dyDescent="0.2">
      <c r="A26" s="55" t="s">
        <v>288</v>
      </c>
      <c r="B26" s="87"/>
      <c r="C26" s="87"/>
      <c r="D26" s="63">
        <v>0.33</v>
      </c>
      <c r="E26" s="66">
        <f t="shared" si="0"/>
        <v>0</v>
      </c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</row>
    <row r="27" spans="1:25" ht="15" customHeight="1" x14ac:dyDescent="0.3">
      <c r="A27" s="57" t="s">
        <v>289</v>
      </c>
      <c r="B27" s="58"/>
      <c r="C27" s="58"/>
      <c r="D27" s="64" t="s">
        <v>33</v>
      </c>
      <c r="E27" s="65">
        <f>SUM(E12:E26)</f>
        <v>0</v>
      </c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</row>
    <row r="28" spans="1:25" ht="15" customHeight="1" x14ac:dyDescent="0.2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</row>
    <row r="29" spans="1:25" ht="15" customHeight="1" x14ac:dyDescent="0.2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</row>
    <row r="30" spans="1:25" ht="15" customHeight="1" x14ac:dyDescent="0.2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</row>
    <row r="31" spans="1:25" ht="15" customHeight="1" x14ac:dyDescent="0.2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</row>
    <row r="32" spans="1:25" ht="15" customHeight="1" x14ac:dyDescent="0.2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</row>
    <row r="33" spans="1:25" ht="15" customHeight="1" x14ac:dyDescent="0.2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</row>
    <row r="34" spans="1:25" ht="15" customHeight="1" x14ac:dyDescent="0.2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</row>
    <row r="35" spans="1:25" ht="15" customHeight="1" x14ac:dyDescent="0.2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</row>
    <row r="36" spans="1:25" ht="15" customHeight="1" x14ac:dyDescent="0.2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</row>
    <row r="37" spans="1:25" ht="15" customHeight="1" x14ac:dyDescent="0.2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</row>
    <row r="38" spans="1:25" ht="15" customHeight="1" x14ac:dyDescent="0.2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</row>
    <row r="39" spans="1:25" ht="15" customHeight="1" x14ac:dyDescent="0.2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</row>
    <row r="40" spans="1:25" ht="15" customHeight="1" x14ac:dyDescent="0.2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</row>
    <row r="41" spans="1:25" ht="15" customHeight="1" x14ac:dyDescent="0.2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</row>
    <row r="42" spans="1:25" ht="15" customHeight="1" x14ac:dyDescent="0.2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</row>
    <row r="43" spans="1:25" ht="15" customHeight="1" x14ac:dyDescent="0.2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</row>
    <row r="44" spans="1:25" ht="15" customHeight="1" x14ac:dyDescent="0.2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</row>
    <row r="45" spans="1:25" ht="15" customHeight="1" x14ac:dyDescent="0.2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</row>
    <row r="46" spans="1:25" ht="15" customHeight="1" x14ac:dyDescent="0.2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</row>
    <row r="47" spans="1:25" ht="15" customHeight="1" x14ac:dyDescent="0.2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</row>
    <row r="48" spans="1:25" ht="15" customHeight="1" x14ac:dyDescent="0.2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</row>
    <row r="49" spans="1:25" ht="15" customHeight="1" x14ac:dyDescent="0.2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</row>
    <row r="50" spans="1:25" ht="15" customHeight="1" x14ac:dyDescent="0.2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</row>
    <row r="51" spans="1:25" ht="15" customHeight="1" x14ac:dyDescent="0.2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</row>
    <row r="52" spans="1:25" ht="15" customHeight="1" x14ac:dyDescent="0.2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</row>
    <row r="53" spans="1:25" ht="15" customHeight="1" x14ac:dyDescent="0.2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</row>
    <row r="54" spans="1:25" ht="15" customHeight="1" x14ac:dyDescent="0.2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</row>
    <row r="55" spans="1:25" ht="15" customHeight="1" x14ac:dyDescent="0.2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</row>
    <row r="56" spans="1:25" ht="15" customHeight="1" x14ac:dyDescent="0.2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</row>
    <row r="57" spans="1:25" ht="15" customHeight="1" x14ac:dyDescent="0.2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</row>
    <row r="58" spans="1:25" ht="15" customHeight="1" x14ac:dyDescent="0.2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</row>
    <row r="59" spans="1:25" ht="15" customHeight="1" x14ac:dyDescent="0.2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</row>
    <row r="60" spans="1:25" ht="15" customHeight="1" x14ac:dyDescent="0.2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</row>
    <row r="61" spans="1:25" ht="15" customHeight="1" x14ac:dyDescent="0.2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</row>
    <row r="62" spans="1:25" ht="15" customHeight="1" x14ac:dyDescent="0.2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</row>
    <row r="63" spans="1:25" ht="15" customHeight="1" x14ac:dyDescent="0.2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</row>
    <row r="64" spans="1:25" ht="15" customHeight="1" x14ac:dyDescent="0.2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</row>
    <row r="65" spans="1:25" ht="15" customHeight="1" x14ac:dyDescent="0.2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</row>
    <row r="66" spans="1:25" ht="15" customHeight="1" x14ac:dyDescent="0.2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</row>
    <row r="67" spans="1:25" ht="15" customHeight="1" x14ac:dyDescent="0.2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</row>
    <row r="68" spans="1:25" ht="15" customHeight="1" x14ac:dyDescent="0.2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</row>
    <row r="69" spans="1:25" ht="15" customHeight="1" x14ac:dyDescent="0.2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</row>
    <row r="70" spans="1:25" ht="15" customHeight="1" x14ac:dyDescent="0.2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</row>
    <row r="71" spans="1:25" ht="15" customHeight="1" x14ac:dyDescent="0.2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</row>
    <row r="72" spans="1:25" ht="15" customHeight="1" x14ac:dyDescent="0.2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</row>
    <row r="73" spans="1:25" ht="15" customHeight="1" x14ac:dyDescent="0.2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</row>
    <row r="74" spans="1:25" ht="15" customHeight="1" x14ac:dyDescent="0.2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</row>
    <row r="75" spans="1:25" ht="15" customHeight="1" x14ac:dyDescent="0.2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</row>
    <row r="76" spans="1:25" ht="15" customHeight="1" x14ac:dyDescent="0.2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</row>
    <row r="77" spans="1:25" ht="15" customHeight="1" x14ac:dyDescent="0.2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</row>
    <row r="78" spans="1:25" ht="15" customHeight="1" x14ac:dyDescent="0.2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</row>
    <row r="79" spans="1:25" ht="15" customHeight="1" x14ac:dyDescent="0.2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</row>
    <row r="80" spans="1:25" ht="15" customHeight="1" x14ac:dyDescent="0.2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</row>
    <row r="81" spans="1:25" ht="15" customHeight="1" x14ac:dyDescent="0.2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</row>
    <row r="82" spans="1:25" ht="15" customHeight="1" x14ac:dyDescent="0.2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</row>
    <row r="83" spans="1:25" ht="15" customHeight="1" x14ac:dyDescent="0.2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</row>
    <row r="84" spans="1:25" ht="15" customHeight="1" x14ac:dyDescent="0.2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</row>
    <row r="85" spans="1:25" ht="15" customHeight="1" x14ac:dyDescent="0.2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</row>
    <row r="86" spans="1:25" ht="15" customHeight="1" x14ac:dyDescent="0.2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</row>
    <row r="87" spans="1:25" ht="15" customHeight="1" x14ac:dyDescent="0.2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</row>
    <row r="88" spans="1:25" ht="15" customHeight="1" x14ac:dyDescent="0.2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</row>
    <row r="89" spans="1:25" ht="15" customHeight="1" x14ac:dyDescent="0.2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</row>
    <row r="90" spans="1:25" ht="15" customHeight="1" x14ac:dyDescent="0.2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</row>
    <row r="91" spans="1:25" ht="15" customHeight="1" x14ac:dyDescent="0.2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</row>
    <row r="92" spans="1:25" ht="15" customHeight="1" x14ac:dyDescent="0.2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</row>
    <row r="93" spans="1:25" ht="15" customHeight="1" x14ac:dyDescent="0.2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</row>
    <row r="94" spans="1:25" ht="15" customHeight="1" x14ac:dyDescent="0.2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</row>
    <row r="95" spans="1:25" ht="15" customHeight="1" x14ac:dyDescent="0.2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</row>
    <row r="96" spans="1:25" ht="15" customHeight="1" x14ac:dyDescent="0.2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</row>
    <row r="97" spans="1:25" ht="15" customHeight="1" x14ac:dyDescent="0.2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</row>
    <row r="98" spans="1:25" ht="15" customHeight="1" x14ac:dyDescent="0.2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</row>
    <row r="99" spans="1:25" ht="15" customHeight="1" x14ac:dyDescent="0.2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</row>
    <row r="100" spans="1:25" ht="15" customHeight="1" x14ac:dyDescent="0.2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</row>
    <row r="101" spans="1:25" ht="15" customHeight="1" x14ac:dyDescent="0.2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</row>
    <row r="102" spans="1:25" ht="15" customHeight="1" x14ac:dyDescent="0.2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</row>
    <row r="103" spans="1:25" ht="15" customHeight="1" x14ac:dyDescent="0.2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</row>
    <row r="104" spans="1:25" ht="15" customHeight="1" x14ac:dyDescent="0.2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</row>
    <row r="105" spans="1:25" ht="15" customHeight="1" x14ac:dyDescent="0.2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</row>
    <row r="106" spans="1:25" ht="15" customHeight="1" x14ac:dyDescent="0.2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</row>
    <row r="107" spans="1:25" ht="15" customHeight="1" x14ac:dyDescent="0.2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</row>
    <row r="108" spans="1:25" ht="15" customHeight="1" x14ac:dyDescent="0.2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</row>
    <row r="109" spans="1:25" ht="15" customHeight="1" x14ac:dyDescent="0.2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</row>
    <row r="110" spans="1:25" ht="15" customHeight="1" x14ac:dyDescent="0.2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</row>
    <row r="111" spans="1:25" ht="15" customHeight="1" x14ac:dyDescent="0.2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</row>
    <row r="112" spans="1:25" ht="15" customHeight="1" x14ac:dyDescent="0.2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</row>
    <row r="113" spans="1:25" ht="15" customHeight="1" x14ac:dyDescent="0.2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</row>
    <row r="114" spans="1:25" ht="15" customHeight="1" x14ac:dyDescent="0.2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</row>
    <row r="115" spans="1:25" ht="15" customHeight="1" x14ac:dyDescent="0.2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</row>
    <row r="116" spans="1:25" ht="15" customHeight="1" x14ac:dyDescent="0.2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</row>
    <row r="117" spans="1:25" ht="15" customHeight="1" x14ac:dyDescent="0.2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</row>
    <row r="118" spans="1:25" ht="15" customHeight="1" x14ac:dyDescent="0.2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</row>
    <row r="119" spans="1:25" ht="15" customHeight="1" x14ac:dyDescent="0.2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</row>
    <row r="120" spans="1:25" ht="15" customHeight="1" x14ac:dyDescent="0.2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</row>
    <row r="121" spans="1:25" ht="15" customHeight="1" x14ac:dyDescent="0.2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</row>
    <row r="122" spans="1:25" ht="15" customHeight="1" x14ac:dyDescent="0.2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</row>
    <row r="123" spans="1:25" ht="15" customHeight="1" x14ac:dyDescent="0.2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</row>
    <row r="124" spans="1:25" ht="15" customHeight="1" x14ac:dyDescent="0.2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</row>
    <row r="125" spans="1:25" ht="15" customHeight="1" x14ac:dyDescent="0.2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</row>
    <row r="126" spans="1:25" ht="15" customHeight="1" x14ac:dyDescent="0.2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</row>
    <row r="127" spans="1:25" ht="15" customHeight="1" x14ac:dyDescent="0.2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</row>
    <row r="128" spans="1:25" ht="15" customHeight="1" x14ac:dyDescent="0.2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</row>
    <row r="129" spans="1:25" ht="15" customHeight="1" x14ac:dyDescent="0.2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</row>
    <row r="130" spans="1:25" ht="15" customHeight="1" x14ac:dyDescent="0.2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</row>
    <row r="131" spans="1:25" ht="15" customHeight="1" x14ac:dyDescent="0.2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</row>
    <row r="132" spans="1:25" ht="15" customHeight="1" x14ac:dyDescent="0.2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</row>
    <row r="133" spans="1:25" ht="15" customHeight="1" x14ac:dyDescent="0.2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</row>
    <row r="134" spans="1:25" ht="15" customHeight="1" x14ac:dyDescent="0.2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</row>
    <row r="135" spans="1:25" ht="15" customHeight="1" x14ac:dyDescent="0.2"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</row>
    <row r="136" spans="1:25" ht="15" customHeight="1" x14ac:dyDescent="0.2"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</row>
    <row r="137" spans="1:25" ht="15" customHeight="1" x14ac:dyDescent="0.2"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</row>
    <row r="138" spans="1:25" ht="15" customHeight="1" x14ac:dyDescent="0.2"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</row>
    <row r="139" spans="1:25" ht="15" customHeight="1" x14ac:dyDescent="0.2"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</row>
    <row r="140" spans="1:25" ht="15" customHeight="1" x14ac:dyDescent="0.2"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</row>
    <row r="141" spans="1:25" ht="15" customHeight="1" x14ac:dyDescent="0.2"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</row>
    <row r="142" spans="1:25" ht="15" customHeight="1" x14ac:dyDescent="0.2"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</row>
    <row r="143" spans="1:25" ht="15" customHeight="1" x14ac:dyDescent="0.2"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</row>
    <row r="144" spans="1:25" ht="15" customHeight="1" x14ac:dyDescent="0.2"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</row>
    <row r="145" spans="6:25" ht="15" customHeight="1" x14ac:dyDescent="0.2"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</row>
    <row r="146" spans="6:25" ht="15" customHeight="1" x14ac:dyDescent="0.2"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</row>
    <row r="147" spans="6:25" ht="15" customHeight="1" x14ac:dyDescent="0.2"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</row>
    <row r="148" spans="6:25" ht="15" customHeight="1" x14ac:dyDescent="0.2"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</row>
    <row r="149" spans="6:25" ht="15" customHeight="1" x14ac:dyDescent="0.2"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</row>
    <row r="150" spans="6:25" ht="15" customHeight="1" x14ac:dyDescent="0.2"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</row>
    <row r="151" spans="6:25" ht="15" customHeight="1" x14ac:dyDescent="0.2"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</row>
    <row r="152" spans="6:25" ht="15" customHeight="1" x14ac:dyDescent="0.2"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</row>
    <row r="153" spans="6:25" ht="15" customHeight="1" x14ac:dyDescent="0.2"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</row>
    <row r="154" spans="6:25" ht="15" customHeight="1" x14ac:dyDescent="0.2"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</row>
    <row r="155" spans="6:25" ht="15" customHeight="1" x14ac:dyDescent="0.2"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</row>
    <row r="156" spans="6:25" ht="15" customHeight="1" x14ac:dyDescent="0.2"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</row>
    <row r="157" spans="6:25" ht="15" customHeight="1" x14ac:dyDescent="0.2"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</row>
    <row r="158" spans="6:25" ht="15" customHeight="1" x14ac:dyDescent="0.2"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</row>
    <row r="159" spans="6:25" ht="15" customHeight="1" x14ac:dyDescent="0.2"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</row>
    <row r="160" spans="6:25" ht="15" customHeight="1" x14ac:dyDescent="0.2"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</row>
    <row r="161" spans="6:25" ht="15" customHeight="1" x14ac:dyDescent="0.2"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</row>
    <row r="162" spans="6:25" ht="15" customHeight="1" x14ac:dyDescent="0.2"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</row>
    <row r="163" spans="6:25" ht="15" customHeight="1" x14ac:dyDescent="0.2"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</row>
    <row r="164" spans="6:25" ht="15" customHeight="1" x14ac:dyDescent="0.2"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</row>
    <row r="165" spans="6:25" ht="15" customHeight="1" x14ac:dyDescent="0.2"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</row>
    <row r="166" spans="6:25" ht="15" customHeight="1" x14ac:dyDescent="0.2"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</row>
    <row r="167" spans="6:25" ht="15" customHeight="1" x14ac:dyDescent="0.2"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</row>
    <row r="168" spans="6:25" ht="15" customHeight="1" x14ac:dyDescent="0.2"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</row>
    <row r="169" spans="6:25" ht="15" customHeight="1" x14ac:dyDescent="0.2"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</row>
    <row r="170" spans="6:25" ht="15" customHeight="1" x14ac:dyDescent="0.2"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</row>
    <row r="171" spans="6:25" ht="15" customHeight="1" x14ac:dyDescent="0.2"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</row>
    <row r="172" spans="6:25" ht="15" customHeight="1" x14ac:dyDescent="0.2"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</row>
    <row r="173" spans="6:25" ht="15" customHeight="1" x14ac:dyDescent="0.2"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</row>
    <row r="174" spans="6:25" ht="15" customHeight="1" x14ac:dyDescent="0.2"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</row>
    <row r="175" spans="6:25" ht="15" customHeight="1" x14ac:dyDescent="0.2"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</row>
    <row r="176" spans="6:25" ht="15" customHeight="1" x14ac:dyDescent="0.2"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</row>
    <row r="177" spans="6:25" ht="15" customHeight="1" x14ac:dyDescent="0.2"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</row>
    <row r="178" spans="6:25" ht="15" customHeight="1" x14ac:dyDescent="0.2"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</row>
    <row r="179" spans="6:25" ht="15" customHeight="1" x14ac:dyDescent="0.2"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</row>
    <row r="180" spans="6:25" ht="15" customHeight="1" x14ac:dyDescent="0.2"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</row>
    <row r="181" spans="6:25" ht="15" customHeight="1" x14ac:dyDescent="0.2"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</row>
    <row r="182" spans="6:25" ht="15" customHeight="1" x14ac:dyDescent="0.2"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</row>
    <row r="183" spans="6:25" ht="15" customHeight="1" x14ac:dyDescent="0.2"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</row>
    <row r="184" spans="6:25" ht="15" customHeight="1" x14ac:dyDescent="0.2"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</row>
    <row r="185" spans="6:25" ht="15" customHeight="1" x14ac:dyDescent="0.2"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</row>
    <row r="186" spans="6:25" ht="15" customHeight="1" x14ac:dyDescent="0.2"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</row>
    <row r="187" spans="6:25" ht="15" customHeight="1" x14ac:dyDescent="0.2"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</row>
    <row r="188" spans="6:25" ht="15" customHeight="1" x14ac:dyDescent="0.2"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</row>
    <row r="189" spans="6:25" ht="15" customHeight="1" x14ac:dyDescent="0.2"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</row>
    <row r="190" spans="6:25" ht="15" customHeight="1" x14ac:dyDescent="0.2"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</row>
    <row r="191" spans="6:25" ht="15" customHeight="1" x14ac:dyDescent="0.2"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</row>
    <row r="192" spans="6:25" ht="15" customHeight="1" x14ac:dyDescent="0.2"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</row>
    <row r="193" spans="6:25" ht="15" customHeight="1" x14ac:dyDescent="0.2"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</row>
    <row r="194" spans="6:25" ht="15" customHeight="1" x14ac:dyDescent="0.2"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</row>
    <row r="195" spans="6:25" ht="15" customHeight="1" x14ac:dyDescent="0.2"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</row>
    <row r="196" spans="6:25" ht="15" customHeight="1" x14ac:dyDescent="0.2"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</row>
    <row r="197" spans="6:25" ht="15" customHeight="1" x14ac:dyDescent="0.2"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</row>
    <row r="198" spans="6:25" ht="15" customHeight="1" x14ac:dyDescent="0.2"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</row>
    <row r="199" spans="6:25" ht="15" customHeight="1" x14ac:dyDescent="0.2"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</row>
    <row r="200" spans="6:25" ht="15" customHeight="1" x14ac:dyDescent="0.2"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</row>
    <row r="201" spans="6:25" ht="15" customHeight="1" x14ac:dyDescent="0.2"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</row>
    <row r="202" spans="6:25" ht="15" customHeight="1" x14ac:dyDescent="0.2"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</row>
    <row r="203" spans="6:25" ht="15" customHeight="1" x14ac:dyDescent="0.2"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</row>
    <row r="204" spans="6:25" ht="15" customHeight="1" x14ac:dyDescent="0.2"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</row>
    <row r="205" spans="6:25" ht="15" customHeight="1" x14ac:dyDescent="0.2"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</row>
    <row r="206" spans="6:25" ht="15" customHeight="1" x14ac:dyDescent="0.2"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</row>
    <row r="207" spans="6:25" ht="15" customHeight="1" x14ac:dyDescent="0.2"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</row>
    <row r="208" spans="6:25" ht="15" customHeight="1" x14ac:dyDescent="0.2"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</row>
    <row r="209" spans="6:25" ht="15" customHeight="1" x14ac:dyDescent="0.2"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</row>
    <row r="210" spans="6:25" ht="15" customHeight="1" x14ac:dyDescent="0.2"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</row>
    <row r="211" spans="6:25" ht="15" customHeight="1" x14ac:dyDescent="0.2"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</row>
    <row r="212" spans="6:25" ht="15" customHeight="1" x14ac:dyDescent="0.2"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</row>
    <row r="213" spans="6:25" ht="15" customHeight="1" x14ac:dyDescent="0.2"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</row>
    <row r="214" spans="6:25" ht="15" customHeight="1" x14ac:dyDescent="0.2"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</row>
    <row r="215" spans="6:25" ht="15" customHeight="1" x14ac:dyDescent="0.2"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</row>
    <row r="216" spans="6:25" ht="15" customHeight="1" x14ac:dyDescent="0.2"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</row>
    <row r="217" spans="6:25" ht="15" customHeight="1" x14ac:dyDescent="0.2"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</row>
    <row r="218" spans="6:25" ht="15" customHeight="1" x14ac:dyDescent="0.2"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</row>
    <row r="219" spans="6:25" ht="15" customHeight="1" x14ac:dyDescent="0.2"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</row>
    <row r="220" spans="6:25" ht="15" customHeight="1" x14ac:dyDescent="0.2"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</row>
    <row r="221" spans="6:25" ht="15" customHeight="1" x14ac:dyDescent="0.2"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</row>
    <row r="222" spans="6:25" ht="15" customHeight="1" x14ac:dyDescent="0.2"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</row>
    <row r="223" spans="6:25" ht="15" customHeight="1" x14ac:dyDescent="0.2"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</row>
    <row r="224" spans="6:25" ht="15" customHeight="1" x14ac:dyDescent="0.2"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</row>
    <row r="225" spans="6:25" ht="15" customHeight="1" x14ac:dyDescent="0.2"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</row>
    <row r="226" spans="6:25" ht="15" customHeight="1" x14ac:dyDescent="0.2"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</row>
    <row r="227" spans="6:25" ht="15" customHeight="1" x14ac:dyDescent="0.2"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</row>
    <row r="228" spans="6:25" ht="15" customHeight="1" x14ac:dyDescent="0.2"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</row>
    <row r="229" spans="6:25" ht="15" customHeight="1" x14ac:dyDescent="0.2"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</row>
    <row r="230" spans="6:25" ht="15" customHeight="1" x14ac:dyDescent="0.2"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</row>
    <row r="231" spans="6:25" ht="15" customHeight="1" x14ac:dyDescent="0.2"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</row>
    <row r="232" spans="6:25" ht="15" customHeight="1" x14ac:dyDescent="0.2"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</row>
    <row r="233" spans="6:25" ht="15" customHeight="1" x14ac:dyDescent="0.2"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</row>
    <row r="234" spans="6:25" ht="15" customHeight="1" x14ac:dyDescent="0.2"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</row>
    <row r="235" spans="6:25" ht="15" customHeight="1" x14ac:dyDescent="0.2"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</row>
    <row r="236" spans="6:25" ht="15" customHeight="1" x14ac:dyDescent="0.2"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</row>
    <row r="237" spans="6:25" ht="15" customHeight="1" x14ac:dyDescent="0.2"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</row>
    <row r="238" spans="6:25" ht="15" customHeight="1" x14ac:dyDescent="0.2"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</row>
    <row r="239" spans="6:25" ht="15" customHeight="1" x14ac:dyDescent="0.2"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</row>
    <row r="240" spans="6:25" ht="15" customHeight="1" x14ac:dyDescent="0.2"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</row>
    <row r="241" spans="6:25" ht="15" customHeight="1" x14ac:dyDescent="0.2"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</row>
    <row r="242" spans="6:25" ht="15" customHeight="1" x14ac:dyDescent="0.2"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</row>
    <row r="243" spans="6:25" ht="15" customHeight="1" x14ac:dyDescent="0.2"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</row>
    <row r="244" spans="6:25" ht="15" customHeight="1" x14ac:dyDescent="0.2"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</row>
    <row r="245" spans="6:25" ht="15" customHeight="1" x14ac:dyDescent="0.2"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</row>
    <row r="246" spans="6:25" ht="15" customHeight="1" x14ac:dyDescent="0.2"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</row>
    <row r="247" spans="6:25" ht="15" customHeight="1" x14ac:dyDescent="0.2"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</row>
    <row r="248" spans="6:25" ht="15" customHeight="1" x14ac:dyDescent="0.2"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</row>
    <row r="249" spans="6:25" ht="15" customHeight="1" x14ac:dyDescent="0.2"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</row>
    <row r="250" spans="6:25" ht="15" customHeight="1" x14ac:dyDescent="0.2"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</row>
    <row r="251" spans="6:25" ht="15" customHeight="1" x14ac:dyDescent="0.2"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</row>
    <row r="252" spans="6:25" ht="15" customHeight="1" x14ac:dyDescent="0.2"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</row>
    <row r="253" spans="6:25" ht="15" customHeight="1" x14ac:dyDescent="0.2"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</row>
    <row r="254" spans="6:25" ht="15" customHeight="1" x14ac:dyDescent="0.2"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</row>
    <row r="255" spans="6:25" ht="15" customHeight="1" x14ac:dyDescent="0.2"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</row>
    <row r="256" spans="6:25" ht="15" customHeight="1" x14ac:dyDescent="0.2"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</row>
    <row r="257" spans="6:25" ht="15" customHeight="1" x14ac:dyDescent="0.2"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</row>
    <row r="258" spans="6:25" ht="15" customHeight="1" x14ac:dyDescent="0.2"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</row>
    <row r="259" spans="6:25" ht="15" customHeight="1" x14ac:dyDescent="0.2"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</row>
    <row r="260" spans="6:25" ht="15" customHeight="1" x14ac:dyDescent="0.2"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</row>
    <row r="261" spans="6:25" ht="15" customHeight="1" x14ac:dyDescent="0.2"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</row>
    <row r="262" spans="6:25" ht="15" customHeight="1" x14ac:dyDescent="0.2"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</row>
    <row r="263" spans="6:25" ht="15" customHeight="1" x14ac:dyDescent="0.2"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</row>
    <row r="264" spans="6:25" ht="15" customHeight="1" x14ac:dyDescent="0.2"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</row>
    <row r="265" spans="6:25" ht="15" customHeight="1" x14ac:dyDescent="0.2"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</row>
    <row r="266" spans="6:25" ht="15" customHeight="1" x14ac:dyDescent="0.2"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</row>
    <row r="267" spans="6:25" ht="15" customHeight="1" x14ac:dyDescent="0.2"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</row>
    <row r="268" spans="6:25" ht="15" customHeight="1" x14ac:dyDescent="0.2"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</row>
    <row r="269" spans="6:25" ht="15" customHeight="1" x14ac:dyDescent="0.2"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</row>
    <row r="270" spans="6:25" ht="15" customHeight="1" x14ac:dyDescent="0.2"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</row>
    <row r="271" spans="6:25" ht="15" customHeight="1" x14ac:dyDescent="0.2"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</row>
    <row r="272" spans="6:25" ht="15" customHeight="1" x14ac:dyDescent="0.2"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</row>
    <row r="273" spans="6:25" ht="15" customHeight="1" x14ac:dyDescent="0.2"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</row>
    <row r="274" spans="6:25" ht="15" customHeight="1" x14ac:dyDescent="0.2"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</row>
    <row r="275" spans="6:25" ht="15" customHeight="1" x14ac:dyDescent="0.2"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</row>
    <row r="276" spans="6:25" ht="15" customHeight="1" x14ac:dyDescent="0.2"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</row>
    <row r="277" spans="6:25" ht="15" customHeight="1" x14ac:dyDescent="0.2"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</row>
    <row r="278" spans="6:25" ht="15" customHeight="1" x14ac:dyDescent="0.2"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</row>
    <row r="279" spans="6:25" ht="15" customHeight="1" x14ac:dyDescent="0.2"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</row>
    <row r="280" spans="6:25" ht="15" customHeight="1" x14ac:dyDescent="0.2"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</row>
    <row r="281" spans="6:25" ht="15" customHeight="1" x14ac:dyDescent="0.2"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</row>
    <row r="282" spans="6:25" ht="15" customHeight="1" x14ac:dyDescent="0.2"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</row>
    <row r="283" spans="6:25" ht="15" customHeight="1" x14ac:dyDescent="0.2"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</row>
    <row r="284" spans="6:25" ht="15" customHeight="1" x14ac:dyDescent="0.2"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</row>
    <row r="285" spans="6:25" ht="15" customHeight="1" x14ac:dyDescent="0.2"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</row>
    <row r="286" spans="6:25" ht="15" customHeight="1" x14ac:dyDescent="0.2"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</row>
    <row r="287" spans="6:25" ht="15" customHeight="1" x14ac:dyDescent="0.2"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</row>
    <row r="288" spans="6:25" ht="15" customHeight="1" x14ac:dyDescent="0.2"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</row>
    <row r="289" spans="6:25" ht="15" customHeight="1" x14ac:dyDescent="0.2"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</row>
    <row r="290" spans="6:25" ht="15" customHeight="1" x14ac:dyDescent="0.2"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</row>
    <row r="291" spans="6:25" ht="15" customHeight="1" x14ac:dyDescent="0.2"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</row>
    <row r="292" spans="6:25" ht="15" customHeight="1" x14ac:dyDescent="0.2"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</row>
    <row r="293" spans="6:25" ht="15" customHeight="1" x14ac:dyDescent="0.2"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</row>
    <row r="294" spans="6:25" ht="15" customHeight="1" x14ac:dyDescent="0.2"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</row>
    <row r="295" spans="6:25" ht="15" customHeight="1" x14ac:dyDescent="0.2"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</row>
    <row r="296" spans="6:25" ht="15" customHeight="1" x14ac:dyDescent="0.2"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</row>
    <row r="297" spans="6:25" ht="15" customHeight="1" x14ac:dyDescent="0.2"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</row>
    <row r="298" spans="6:25" ht="15" customHeight="1" x14ac:dyDescent="0.2"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</row>
    <row r="299" spans="6:25" ht="15" customHeight="1" x14ac:dyDescent="0.2"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</row>
    <row r="300" spans="6:25" ht="15" customHeight="1" x14ac:dyDescent="0.2"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</row>
    <row r="301" spans="6:25" ht="15" customHeight="1" x14ac:dyDescent="0.2"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</row>
    <row r="302" spans="6:25" ht="15" customHeight="1" x14ac:dyDescent="0.2"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</row>
    <row r="303" spans="6:25" ht="15" customHeight="1" x14ac:dyDescent="0.2"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</row>
    <row r="304" spans="6:25" ht="15" customHeight="1" x14ac:dyDescent="0.2"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</row>
    <row r="305" spans="6:25" ht="15" customHeight="1" x14ac:dyDescent="0.2"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</row>
  </sheetData>
  <sheetProtection algorithmName="SHA-512" hashValue="l7dKzLHZcbn+h2k+PvF+hvpNZaucWTqnajxOT0REZn6BR8Wj3Y9nd9Dh8ICPutG5/E5AH7U8vHxnubqJK6N5BQ==" saltValue="wnUGSwewpYKnZA9rNDuct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Basisgegevens</vt:lpstr>
      <vt:lpstr>Totaalblad</vt:lpstr>
      <vt:lpstr>Prijzenblad VPN</vt:lpstr>
      <vt:lpstr>Prijzenblad optionele en altern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Vos</dc:creator>
  <cp:lastModifiedBy>Mitchel Vos</cp:lastModifiedBy>
  <dcterms:created xsi:type="dcterms:W3CDTF">2021-12-21T08:18:19Z</dcterms:created>
  <dcterms:modified xsi:type="dcterms:W3CDTF">2022-01-25T14:22:33Z</dcterms:modified>
</cp:coreProperties>
</file>