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saxion-my.sharepoint.com/personal/j_j_f_geeraths_saxion_nl/Documents/Documenten/Zonwering/Documenten Gideon/"/>
    </mc:Choice>
  </mc:AlternateContent>
  <xr:revisionPtr revIDLastSave="146" documentId="11_59938F463147DECBA3AD925D83070905E50B7EA3" xr6:coauthVersionLast="47" xr6:coauthVersionMax="47" xr10:uidLastSave="{79A4F414-EA35-4576-8025-C04C513EDB75}"/>
  <bookViews>
    <workbookView xWindow="-38520" yWindow="-3765" windowWidth="38640" windowHeight="21240" xr2:uid="{00000000-000D-0000-FFFF-FFFF00000000}"/>
  </bookViews>
  <sheets>
    <sheet name="Instructie inschrijver" sheetId="1" r:id="rId1"/>
    <sheet name="Enschede" sheetId="2" r:id="rId2"/>
    <sheet name="Deventer" sheetId="13" r:id="rId3"/>
    <sheet name="Apeldoorn" sheetId="14" r:id="rId4"/>
    <sheet name="Totaal alle locaties" sheetId="3" r:id="rId5"/>
    <sheet name="Prijzenblad materiaal" sheetId="15" r:id="rId6"/>
  </sheets>
  <externalReferences>
    <externalReference r:id="rId7"/>
  </externalReferences>
  <definedNames>
    <definedName name="JANEE">'[1]Onderhoudsplan - CG'!$A$33:$A$34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2" l="1"/>
  <c r="D21" i="3"/>
  <c r="H6" i="14"/>
  <c r="H5" i="14"/>
  <c r="H4" i="14"/>
  <c r="H7" i="13"/>
  <c r="H6" i="13"/>
  <c r="H5" i="13"/>
  <c r="H4" i="13"/>
  <c r="H5" i="2"/>
  <c r="H6" i="2"/>
  <c r="H7" i="2"/>
  <c r="H8" i="2"/>
  <c r="H10" i="2"/>
  <c r="H11" i="2"/>
  <c r="H12" i="2"/>
  <c r="H13" i="2"/>
  <c r="H4" i="2"/>
  <c r="D19" i="3"/>
  <c r="D18" i="3"/>
  <c r="D11" i="3"/>
  <c r="D23" i="3" l="1"/>
  <c r="H8" i="13"/>
  <c r="B6" i="3" s="1"/>
  <c r="H7" i="14"/>
  <c r="B7" i="3" s="1"/>
  <c r="H14" i="2"/>
  <c r="B5" i="3" s="1"/>
  <c r="B8" i="3" l="1"/>
  <c r="D25" i="3" s="1"/>
</calcChain>
</file>

<file path=xl/sharedStrings.xml><?xml version="1.0" encoding="utf-8"?>
<sst xmlns="http://schemas.openxmlformats.org/spreadsheetml/2006/main" count="189" uniqueCount="89">
  <si>
    <t>Tabbladen: preventief</t>
  </si>
  <si>
    <t>In kolom F vult inschrijver zelf de frequentie in die hij adviseert en per cyclus PER LOCATIE zal uitvoeren. 
Dit kan afhankelijk van het type zonwering 1x per half jaar zijn, 1 x per jaar, 1x per anderhalf jaar enz. Inschrijver adviseert hiermee per type zonwering de meest optimale cyclus.</t>
  </si>
  <si>
    <t xml:space="preserve">In kolom G vult inschrijver de kosten van de werkzaamheden in per preventief onderhoud per item (regel) voor een periode van 12 maanden. </t>
  </si>
  <si>
    <t>Tabblad Totaal alle locaties</t>
  </si>
  <si>
    <r>
      <t xml:space="preserve">In kolom B vult inschrijver </t>
    </r>
    <r>
      <rPr>
        <b/>
        <u/>
        <sz val="11"/>
        <color theme="1"/>
        <rFont val="Arial"/>
        <family val="2"/>
      </rPr>
      <t>ALLE</t>
    </r>
    <r>
      <rPr>
        <sz val="11"/>
        <color theme="1"/>
        <rFont val="Arial"/>
        <family val="2"/>
      </rPr>
      <t xml:space="preserve"> gele cellen in.</t>
    </r>
  </si>
  <si>
    <t>In de overige cellen worden de kosten automatisch ingevuld en berekend tot een totaal.</t>
  </si>
  <si>
    <t>Tabblad Prijzenblad materiaal alle locaties</t>
  </si>
  <si>
    <r>
      <t xml:space="preserve">In kolom C vult inschrijver </t>
    </r>
    <r>
      <rPr>
        <b/>
        <u/>
        <sz val="11"/>
        <color theme="1"/>
        <rFont val="Arial"/>
        <family val="2"/>
      </rPr>
      <t>ALLE</t>
    </r>
    <r>
      <rPr>
        <sz val="11"/>
        <color theme="1"/>
        <rFont val="Arial"/>
        <family val="2"/>
      </rPr>
      <t xml:space="preserve"> gele cellen in.</t>
    </r>
  </si>
  <si>
    <t xml:space="preserve">
INVULLEN DOOR INSCHRIJVER</t>
  </si>
  <si>
    <t>Omschrijving</t>
  </si>
  <si>
    <t>Aantal</t>
  </si>
  <si>
    <t>Binnen/buiten</t>
  </si>
  <si>
    <t>Werkhoogte</t>
  </si>
  <si>
    <t>Bediening</t>
  </si>
  <si>
    <r>
      <rPr>
        <b/>
        <sz val="11"/>
        <color theme="0"/>
        <rFont val="Arial"/>
        <family val="2"/>
      </rPr>
      <t>Onderhoudsfrequentie per jaar *</t>
    </r>
    <r>
      <rPr>
        <b/>
        <sz val="10"/>
        <color theme="0"/>
        <rFont val="Arial"/>
        <family val="2"/>
      </rPr>
      <t xml:space="preserve">
</t>
    </r>
    <r>
      <rPr>
        <b/>
        <sz val="8"/>
        <color theme="0"/>
        <rFont val="Arial"/>
        <family val="2"/>
      </rPr>
      <t>Op te geven door inschrijver</t>
    </r>
  </si>
  <si>
    <r>
      <rPr>
        <b/>
        <sz val="11"/>
        <color theme="0"/>
        <rFont val="Arial"/>
        <family val="2"/>
      </rPr>
      <t>Kosten op basis van onderhoud per item (excl. Btw)</t>
    </r>
    <r>
      <rPr>
        <b/>
        <sz val="10"/>
        <color theme="0"/>
        <rFont val="Arial"/>
        <family val="2"/>
      </rPr>
      <t xml:space="preserve">
</t>
    </r>
    <r>
      <rPr>
        <b/>
        <sz val="8"/>
        <color theme="0"/>
        <rFont val="Arial"/>
        <family val="2"/>
      </rPr>
      <t>Op te geven door inschrijver</t>
    </r>
  </si>
  <si>
    <r>
      <rPr>
        <b/>
        <sz val="11"/>
        <color theme="0"/>
        <rFont val="Arial"/>
        <family val="2"/>
      </rPr>
      <t>Totale kosten op jaarbasis op basis van frequentie(excl. BTW):</t>
    </r>
    <r>
      <rPr>
        <b/>
        <sz val="10"/>
        <color theme="0"/>
        <rFont val="Arial"/>
        <family val="2"/>
      </rPr>
      <t xml:space="preserve">
</t>
    </r>
    <r>
      <rPr>
        <sz val="8"/>
        <color theme="0"/>
        <rFont val="Arial"/>
        <family val="2"/>
      </rPr>
      <t>Op te geven door inschrijver</t>
    </r>
  </si>
  <si>
    <t xml:space="preserve">Screen </t>
  </si>
  <si>
    <t>buiten standaard</t>
  </si>
  <si>
    <t>werkhoogte &lt; 7,5M</t>
  </si>
  <si>
    <t xml:space="preserve">elektrisch </t>
  </si>
  <si>
    <t>Screen</t>
  </si>
  <si>
    <t>buiten ZIP</t>
  </si>
  <si>
    <t>hoogwerker</t>
  </si>
  <si>
    <t>stangslinger</t>
  </si>
  <si>
    <t>Uitvalscherm</t>
  </si>
  <si>
    <t>buiten</t>
  </si>
  <si>
    <t>binnen</t>
  </si>
  <si>
    <r>
      <rPr>
        <b/>
        <sz val="12"/>
        <color theme="1"/>
        <rFont val="Arial"/>
        <family val="2"/>
      </rPr>
      <t>*</t>
    </r>
    <r>
      <rPr>
        <sz val="10"/>
        <color theme="1"/>
        <rFont val="Arial"/>
        <family val="2"/>
      </rPr>
      <t xml:space="preserve">
Frequentie:
1x per jaar, invullen '1'
2x per jaar, invullen '2'
1x per twee jaar, invullen '0,5'
1x per anderhalf jaar, invullen  '0,75'</t>
    </r>
  </si>
  <si>
    <t>Genoemde aantallen kunnen afwijken en zijn indicatief</t>
  </si>
  <si>
    <t>rolsteiger of 
schaarhoogwerker</t>
  </si>
  <si>
    <t>gondel</t>
  </si>
  <si>
    <t xml:space="preserve">*
Frequentie:
1x per jaar, invullen '1'
2x per jaar, invullen '2'
1x per twee jaar, invullen '0,5'
1x per anderhalf jaar, invullen  '0,75'
</t>
  </si>
  <si>
    <t>band</t>
  </si>
  <si>
    <t>Buitenjalouzie</t>
  </si>
  <si>
    <t>&lt;&lt;NAAM INSCHRIJVER&gt;&gt;</t>
  </si>
  <si>
    <t>Locatie</t>
  </si>
  <si>
    <t xml:space="preserve"> </t>
  </si>
  <si>
    <t>Enschede</t>
  </si>
  <si>
    <t>Deventer</t>
  </si>
  <si>
    <t>Apeldoorn</t>
  </si>
  <si>
    <t>Totaal per jaar t.b.v. Preventief Onderhoud</t>
  </si>
  <si>
    <t xml:space="preserve">WERKZAAMHEDEN CORRECTIEF 
07.00 uur - 18.00 uur (INCLUSIEF voorrijkosten, coördinatiekosten, overhead etc.) </t>
  </si>
  <si>
    <t>Kosten per uur werkuren/
% toeslag</t>
  </si>
  <si>
    <t>Fictief aantal uren</t>
  </si>
  <si>
    <t>Totaal</t>
  </si>
  <si>
    <t>Uurtarief correctieve werkzaamheden (arbeidsloon) PER UUR</t>
  </si>
  <si>
    <t>Opslagpercentage eerste 2 uur na volledige werkdag (8 werkuren)</t>
  </si>
  <si>
    <t>nvt</t>
  </si>
  <si>
    <t xml:space="preserve">Toeslag% voor werkzaamheden op werkdagen tussen 18:00 en 20:00 uur  </t>
  </si>
  <si>
    <t>Toeslag% voor werkzaamheden op werkdagen tussen 20:00 en 07:00 uur</t>
  </si>
  <si>
    <t>Toeslag% voor werkzaamheden op zaterdagen</t>
  </si>
  <si>
    <t>Toeslag% voor werkzaamheden op zon- en feestdagen</t>
  </si>
  <si>
    <t>Overig</t>
  </si>
  <si>
    <t>Kosten per eenheid</t>
  </si>
  <si>
    <t xml:space="preserve">Fictief aantal </t>
  </si>
  <si>
    <t>Gebruik hoogwerker 4 uur (dagdeel)</t>
  </si>
  <si>
    <t>Gebruik hoogwerker 8 uur (hele dag)</t>
  </si>
  <si>
    <t>Materiaal</t>
  </si>
  <si>
    <t>% Toeslag</t>
  </si>
  <si>
    <t>Fictief bedrag</t>
  </si>
  <si>
    <t>Opslagpercentage inkoop materiaal</t>
  </si>
  <si>
    <t>Opslagpercentage onderaanneming</t>
  </si>
  <si>
    <t>Totaal fictief per jaar werkzaamheden correctief onderhoud</t>
  </si>
  <si>
    <t xml:space="preserve">Totaal ten behoeve van het criterium prijs (excl. BTW) </t>
  </si>
  <si>
    <t>Soort materiaal</t>
  </si>
  <si>
    <t>Eenheid</t>
  </si>
  <si>
    <r>
      <t xml:space="preserve">Minimaal gelijkwaardig alternatief </t>
    </r>
    <r>
      <rPr>
        <b/>
        <sz val="8"/>
        <color theme="0"/>
        <rFont val="Arial"/>
        <family val="2"/>
      </rPr>
      <t>(indien van toepassing)</t>
    </r>
  </si>
  <si>
    <t>Prijs per eenheid</t>
  </si>
  <si>
    <t>Doek (zipscreen) 525 g/m2 Sergé 1%, Helioscreen of Capaco, standaard kleur</t>
  </si>
  <si>
    <r>
      <t>M</t>
    </r>
    <r>
      <rPr>
        <vertAlign val="superscript"/>
        <sz val="10"/>
        <color theme="1"/>
        <rFont val="Arial"/>
        <family val="2"/>
      </rPr>
      <t>2</t>
    </r>
  </si>
  <si>
    <t xml:space="preserve">Doek (uitvalscherm) acryl doek in banen, Tibelly, Dickson Orchestra of Sattler Elements serie  </t>
  </si>
  <si>
    <t>Sunfolie compleet,  SFT Supermini, gemoffeld aluminium, kleur standaard wit, folie uit de 2R collectie, voorzien van kunststof bolletjes ketting, afmeting breedte 650 mm, hoogte 1450 mm</t>
  </si>
  <si>
    <t>Stuk</t>
  </si>
  <si>
    <t>Zipscreen compleet, 95mm VS-R95 Suncircle windvast, omkasting en geleiders gemoffeld aluminium, kleur standaard wit, HTF-ML geleider, doek 525 g/m2, Somfy LT 17 omwentelingenmotor, afmeting breedte 2000 mm, hoogte 2600 mm</t>
  </si>
  <si>
    <t>Rolgordijn compleet, Verosol QS81.0 met Silverscreen 205 doek, voorzien van kunststof bolletjes ketting , breedte 2000 mm, hoogte 2600 mm</t>
  </si>
  <si>
    <t>Motor Somfy Meteor LT 50 HiPro 20/17</t>
  </si>
  <si>
    <t>LET OP!</t>
  </si>
  <si>
    <t>1. Bovenstaande merken en/of types worden op dit moment toegepast. Inschrijver dient minimaal gelijkwaardig of beter materiaal aan te bieden.</t>
  </si>
  <si>
    <t>2. Prijzen excl. btw en alleen levering.</t>
  </si>
  <si>
    <t>3. Het prijzenblad materiaal wordt niet meegewogen in het criterium prijs</t>
  </si>
  <si>
    <t>Kosten preventief onderhoud ALL-IN (eis 19), inclusief voorrijkosten, coördinatiekosten, overhead etc. excl. BTW</t>
  </si>
  <si>
    <t>In het gele vak onder de prijsopgave motiveert inschrijver waarom het aangeboden voorstel voor de frequentie van het preventief onderhoud de beste oplossing is voor deze locatie van de opdrachtgever, conform eis 19 bijlage Programma van Eisen.</t>
  </si>
  <si>
    <t>Enschede Ko Wierenga 
Preventief onderhoud volgens eis 19 bijlage 3 PvE</t>
  </si>
  <si>
    <t>Deventer Handelskade
Preventief onderhoud volgens eis 19 bijlage 3 PvE</t>
  </si>
  <si>
    <t>Motivatie waarom het aangeboden onderhoudsfrequentie(s) de beste oplossing is voor de locatie 
van de opdrachtgever, conform eis 19 bijlage 3: Programma van Eisen</t>
  </si>
  <si>
    <t>Apeldoorn Spoorstraat
Preventief onderhoud volgens eis 19 bijlage 3 PvE</t>
  </si>
  <si>
    <t>Instructies voor het invullen van prijsmodel (bijlage 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</si>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</sst>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 #,##0.00_-;_-&quot;€&quot;\ * #,##0.00\-;_-&quot;€&quot;\ * &quot;-&quot;??_-;_-@_-"/>
    <numFmt numFmtId="166" formatCode="&quot;€&quot;\ #,##0.00_);\(&quot;€&quot;\ #,##0.00\)"/>
    <numFmt numFmtId="167" formatCode="#,##0_ ;\-#,##0\ "/>
  </numFmts>
  <fonts count="26" x14ac:knownFonts="1">
    <font>
      <sz val="10"/>
      <color theme="1"/>
      <name val="Arial"/>
      <family val="2"/>
    </font>
    <font>
      <sz val="12"/>
      <color theme="1"/>
      <name val="Verdana"/>
      <family val="2"/>
    </font>
    <font>
      <sz val="10"/>
      <name val="Arial"/>
      <family val="2"/>
    </font>
    <font>
      <sz val="11"/>
      <color theme="1"/>
      <name val="Calibri"/>
      <family val="2"/>
      <scheme val="minor"/>
    </font>
    <font>
      <b/>
      <sz val="12"/>
      <color theme="1"/>
      <name val="Arial"/>
      <family val="2"/>
    </font>
    <font>
      <b/>
      <sz val="10"/>
      <name val="Arial"/>
      <family val="2"/>
    </font>
    <font>
      <sz val="10"/>
      <color theme="1"/>
      <name val="Arial"/>
      <family val="2"/>
    </font>
    <font>
      <i/>
      <sz val="6"/>
      <color rgb="FFFF0000"/>
      <name val="Arial"/>
      <family val="2"/>
    </font>
    <font>
      <b/>
      <sz val="12"/>
      <color theme="0"/>
      <name val="Arial"/>
      <family val="2"/>
    </font>
    <font>
      <b/>
      <sz val="10"/>
      <color theme="0"/>
      <name val="Arial"/>
      <family val="2"/>
    </font>
    <font>
      <sz val="12"/>
      <color theme="1"/>
      <name val="Arial"/>
      <family val="2"/>
    </font>
    <font>
      <b/>
      <sz val="16"/>
      <color theme="0"/>
      <name val="Arial"/>
      <family val="2"/>
    </font>
    <font>
      <sz val="11"/>
      <color theme="1"/>
      <name val="Arial"/>
      <family val="2"/>
    </font>
    <font>
      <b/>
      <u/>
      <sz val="11"/>
      <color theme="1"/>
      <name val="Arial"/>
      <family val="2"/>
    </font>
    <font>
      <b/>
      <sz val="8"/>
      <color theme="0"/>
      <name val="Arial"/>
      <family val="2"/>
    </font>
    <font>
      <sz val="8"/>
      <color theme="0"/>
      <name val="Arial"/>
      <family val="2"/>
    </font>
    <font>
      <b/>
      <sz val="11"/>
      <color theme="0"/>
      <name val="Arial"/>
      <family val="2"/>
    </font>
    <font>
      <sz val="11"/>
      <name val="Arial"/>
      <family val="2"/>
    </font>
    <font>
      <b/>
      <sz val="18"/>
      <color indexed="9"/>
      <name val="Arial"/>
      <family val="2"/>
    </font>
    <font>
      <sz val="12"/>
      <name val="Arial"/>
      <family val="2"/>
    </font>
    <font>
      <i/>
      <sz val="8"/>
      <color rgb="FFFF0000"/>
      <name val="Arial"/>
      <family val="2"/>
    </font>
    <font>
      <sz val="18"/>
      <name val="Arial"/>
      <family val="2"/>
    </font>
    <font>
      <b/>
      <sz val="11"/>
      <name val="Arial"/>
      <family val="2"/>
    </font>
    <font>
      <vertAlign val="superscript"/>
      <sz val="10"/>
      <color theme="1"/>
      <name val="Arial"/>
      <family val="2"/>
    </font>
    <font>
      <sz val="10"/>
      <color theme="0"/>
      <name val="Arial"/>
      <family val="2"/>
    </font>
    <font>
      <sz val="10"/>
      <color rgb="FF000000"/>
      <name val="Arial"/>
      <family val="2"/>
      <charset val="1"/>
    </font>
  </fonts>
  <fills count="12">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rgb="FF009C8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1" tint="0.499984740745262"/>
        <bgColor indexed="64"/>
      </patternFill>
    </fill>
    <fill>
      <patternFill patternType="solid">
        <fgColor theme="0" tint="-0.14999847407452621"/>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s>
  <cellStyleXfs count="5">
    <xf numFmtId="0" fontId="0" fillId="0" borderId="0"/>
    <xf numFmtId="165" fontId="2" fillId="0" borderId="0" applyFont="0" applyFill="0" applyBorder="0" applyAlignment="0" applyProtection="0"/>
    <xf numFmtId="0" fontId="3" fillId="0" borderId="0"/>
    <xf numFmtId="44" fontId="3" fillId="0" borderId="0" applyFont="0" applyFill="0" applyBorder="0" applyAlignment="0" applyProtection="0"/>
    <xf numFmtId="44" fontId="6" fillId="0" borderId="0" applyFont="0" applyFill="0" applyBorder="0" applyAlignment="0" applyProtection="0"/>
  </cellStyleXfs>
  <cellXfs count="89">
    <xf numFmtId="0" fontId="0" fillId="0" borderId="0" xfId="0"/>
    <xf numFmtId="0" fontId="1" fillId="0" borderId="1" xfId="0" applyFont="1" applyBorder="1" applyAlignment="1">
      <alignment wrapText="1"/>
    </xf>
    <xf numFmtId="0" fontId="0" fillId="0" borderId="0" xfId="0" applyAlignment="1">
      <alignment vertical="top"/>
    </xf>
    <xf numFmtId="0" fontId="7" fillId="0" borderId="0" xfId="0" applyFont="1" applyAlignment="1">
      <alignment horizontal="center"/>
    </xf>
    <xf numFmtId="0" fontId="8" fillId="7" borderId="0" xfId="0" applyFont="1" applyFill="1"/>
    <xf numFmtId="0" fontId="0" fillId="0" borderId="1" xfId="0" applyBorder="1"/>
    <xf numFmtId="0" fontId="4" fillId="0" borderId="0" xfId="0" applyFont="1" applyAlignment="1">
      <alignment wrapText="1"/>
    </xf>
    <xf numFmtId="0" fontId="8" fillId="7" borderId="1" xfId="0" applyFont="1" applyFill="1" applyBorder="1" applyAlignment="1">
      <alignment vertical="center" wrapText="1"/>
    </xf>
    <xf numFmtId="0" fontId="10" fillId="0" borderId="0" xfId="0" applyFont="1"/>
    <xf numFmtId="0" fontId="11" fillId="7" borderId="1" xfId="0" applyFont="1" applyFill="1" applyBorder="1" applyAlignment="1">
      <alignment horizontal="center" vertical="center" wrapText="1"/>
    </xf>
    <xf numFmtId="0" fontId="12" fillId="9" borderId="1" xfId="0" applyFont="1" applyFill="1" applyBorder="1" applyAlignment="1">
      <alignment horizontal="left" vertical="center" wrapText="1"/>
    </xf>
    <xf numFmtId="0" fontId="12" fillId="9" borderId="1" xfId="0" applyFont="1" applyFill="1" applyBorder="1" applyAlignment="1">
      <alignment vertical="center" wrapText="1"/>
    </xf>
    <xf numFmtId="0" fontId="8" fillId="7" borderId="1" xfId="0" applyFont="1" applyFill="1" applyBorder="1" applyAlignment="1">
      <alignment horizontal="left" vertical="center" wrapText="1"/>
    </xf>
    <xf numFmtId="0" fontId="0" fillId="0" borderId="0" xfId="0" applyFont="1"/>
    <xf numFmtId="0" fontId="9" fillId="2" borderId="1" xfId="0" applyFont="1" applyFill="1" applyBorder="1" applyAlignment="1">
      <alignment vertical="center" wrapText="1"/>
    </xf>
    <xf numFmtId="164" fontId="8" fillId="7" borderId="0" xfId="0" applyNumberFormat="1" applyFont="1" applyFill="1" applyAlignment="1">
      <alignment horizontal="center" vertical="center"/>
    </xf>
    <xf numFmtId="0" fontId="0" fillId="9" borderId="0" xfId="0" applyFont="1" applyFill="1" applyAlignment="1">
      <alignment vertical="top" wrapText="1"/>
    </xf>
    <xf numFmtId="0" fontId="12" fillId="3" borderId="9" xfId="0" applyFont="1" applyFill="1" applyBorder="1" applyProtection="1">
      <protection locked="0"/>
    </xf>
    <xf numFmtId="0" fontId="12" fillId="3" borderId="1" xfId="0" applyFont="1" applyFill="1" applyBorder="1" applyProtection="1">
      <protection locked="0"/>
    </xf>
    <xf numFmtId="0" fontId="16" fillId="2" borderId="1" xfId="0" applyFont="1" applyFill="1" applyBorder="1" applyAlignment="1">
      <alignment vertical="center" wrapText="1"/>
    </xf>
    <xf numFmtId="0" fontId="12" fillId="8" borderId="9" xfId="0" applyFont="1" applyFill="1" applyBorder="1" applyProtection="1">
      <protection locked="0"/>
    </xf>
    <xf numFmtId="164" fontId="12" fillId="8" borderId="9" xfId="0" applyNumberFormat="1" applyFont="1" applyFill="1" applyBorder="1" applyProtection="1">
      <protection locked="0"/>
    </xf>
    <xf numFmtId="164" fontId="12" fillId="9" borderId="9" xfId="0" applyNumberFormat="1" applyFont="1" applyFill="1" applyBorder="1" applyAlignment="1" applyProtection="1">
      <alignment horizontal="right"/>
      <protection locked="0"/>
    </xf>
    <xf numFmtId="0" fontId="12" fillId="8" borderId="1" xfId="0" applyFont="1" applyFill="1" applyBorder="1" applyProtection="1">
      <protection locked="0"/>
    </xf>
    <xf numFmtId="164" fontId="12" fillId="8" borderId="1" xfId="0" applyNumberFormat="1" applyFont="1" applyFill="1" applyBorder="1" applyProtection="1">
      <protection locked="0"/>
    </xf>
    <xf numFmtId="164" fontId="12" fillId="9" borderId="1" xfId="0" applyNumberFormat="1" applyFont="1" applyFill="1" applyBorder="1" applyAlignment="1" applyProtection="1">
      <alignment horizontal="right"/>
      <protection locked="0"/>
    </xf>
    <xf numFmtId="0" fontId="7" fillId="0" borderId="0" xfId="0" applyFont="1" applyBorder="1" applyAlignment="1">
      <alignment horizontal="center" vertical="center"/>
    </xf>
    <xf numFmtId="0" fontId="12" fillId="3" borderId="1" xfId="0" applyFont="1" applyFill="1" applyBorder="1" applyAlignment="1" applyProtection="1">
      <alignment vertical="top"/>
      <protection locked="0"/>
    </xf>
    <xf numFmtId="0" fontId="12" fillId="3" borderId="1" xfId="0" applyFont="1" applyFill="1" applyBorder="1" applyAlignment="1" applyProtection="1">
      <alignment vertical="top" wrapText="1"/>
      <protection locked="0"/>
    </xf>
    <xf numFmtId="0" fontId="12" fillId="8" borderId="1" xfId="0" applyFont="1" applyFill="1" applyBorder="1" applyAlignment="1" applyProtection="1">
      <alignment vertical="top"/>
      <protection locked="0"/>
    </xf>
    <xf numFmtId="164" fontId="12" fillId="8" borderId="1" xfId="0" applyNumberFormat="1" applyFont="1" applyFill="1" applyBorder="1" applyAlignment="1" applyProtection="1">
      <alignment vertical="top"/>
      <protection locked="0"/>
    </xf>
    <xf numFmtId="164" fontId="12" fillId="9" borderId="1" xfId="0" applyNumberFormat="1" applyFont="1" applyFill="1" applyBorder="1" applyAlignment="1" applyProtection="1">
      <alignment horizontal="right" vertical="top"/>
      <protection locked="0"/>
    </xf>
    <xf numFmtId="0" fontId="18" fillId="7" borderId="2" xfId="0" applyFont="1" applyFill="1" applyBorder="1" applyAlignment="1">
      <alignment vertical="center"/>
    </xf>
    <xf numFmtId="0" fontId="18" fillId="7" borderId="6" xfId="0" applyFont="1" applyFill="1" applyBorder="1" applyAlignment="1">
      <alignment vertical="center"/>
    </xf>
    <xf numFmtId="0" fontId="18" fillId="7" borderId="0" xfId="0" applyFont="1" applyFill="1" applyBorder="1" applyAlignment="1" applyProtection="1">
      <alignment vertical="center"/>
      <protection locked="0"/>
    </xf>
    <xf numFmtId="0" fontId="5" fillId="0" borderId="4" xfId="0" applyFont="1" applyBorder="1" applyAlignment="1">
      <alignment horizontal="left" vertical="center" wrapText="1"/>
    </xf>
    <xf numFmtId="0" fontId="20" fillId="0" borderId="0" xfId="0" applyFont="1" applyBorder="1" applyAlignment="1">
      <alignment horizontal="center" vertical="top" wrapText="1"/>
    </xf>
    <xf numFmtId="0" fontId="0" fillId="0" borderId="4" xfId="0" applyFont="1" applyBorder="1"/>
    <xf numFmtId="0" fontId="20" fillId="0" borderId="0" xfId="0" applyFont="1" applyBorder="1" applyAlignment="1">
      <alignment horizontal="center" wrapText="1"/>
    </xf>
    <xf numFmtId="0" fontId="0" fillId="0" borderId="0" xfId="0" applyFont="1" applyBorder="1" applyAlignment="1">
      <alignment horizontal="center" vertical="center"/>
    </xf>
    <xf numFmtId="0" fontId="0" fillId="6" borderId="5" xfId="0" applyFont="1" applyFill="1" applyBorder="1" applyAlignment="1">
      <alignment horizontal="center" vertical="center"/>
    </xf>
    <xf numFmtId="0" fontId="21" fillId="8" borderId="4" xfId="0" applyFont="1" applyFill="1" applyBorder="1" applyAlignment="1" applyProtection="1">
      <alignment horizontal="center" vertical="center"/>
      <protection locked="0"/>
    </xf>
    <xf numFmtId="164" fontId="17" fillId="8" borderId="1" xfId="4" applyNumberFormat="1" applyFont="1" applyFill="1" applyBorder="1" applyAlignment="1" applyProtection="1">
      <alignment horizontal="center" vertical="center"/>
      <protection locked="0"/>
    </xf>
    <xf numFmtId="9" fontId="12" fillId="8" borderId="1" xfId="0" applyNumberFormat="1" applyFont="1" applyFill="1" applyBorder="1" applyAlignment="1" applyProtection="1">
      <alignment horizontal="center" vertical="center"/>
      <protection locked="0"/>
    </xf>
    <xf numFmtId="164" fontId="17" fillId="4" borderId="1" xfId="4" applyNumberFormat="1" applyFont="1" applyFill="1" applyBorder="1" applyAlignment="1" applyProtection="1">
      <alignment horizontal="center" vertical="center"/>
    </xf>
    <xf numFmtId="164" fontId="22" fillId="4" borderId="1" xfId="1" applyNumberFormat="1" applyFont="1" applyFill="1" applyBorder="1" applyAlignment="1" applyProtection="1">
      <alignment horizontal="center" vertical="center"/>
    </xf>
    <xf numFmtId="0" fontId="18" fillId="7" borderId="0" xfId="0" applyFont="1" applyFill="1" applyBorder="1" applyAlignment="1" applyProtection="1">
      <alignment horizontal="center" vertical="center"/>
      <protection locked="0"/>
    </xf>
    <xf numFmtId="0" fontId="21" fillId="7" borderId="4" xfId="0" applyFont="1" applyFill="1" applyBorder="1" applyAlignment="1" applyProtection="1">
      <alignment horizontal="center" vertical="center"/>
      <protection locked="0"/>
    </xf>
    <xf numFmtId="0" fontId="16" fillId="7" borderId="1" xfId="0" applyFont="1" applyFill="1" applyBorder="1" applyAlignment="1">
      <alignment vertical="center"/>
    </xf>
    <xf numFmtId="0" fontId="22" fillId="4" borderId="1" xfId="0" applyFont="1" applyFill="1" applyBorder="1" applyAlignment="1">
      <alignment horizontal="left" vertical="center" wrapText="1"/>
    </xf>
    <xf numFmtId="166" fontId="17" fillId="5" borderId="1" xfId="1" applyNumberFormat="1" applyFont="1" applyFill="1" applyBorder="1" applyAlignment="1" applyProtection="1">
      <alignment horizontal="center" vertical="center"/>
    </xf>
    <xf numFmtId="0" fontId="16" fillId="2" borderId="1" xfId="0" applyFont="1" applyFill="1" applyBorder="1" applyAlignment="1">
      <alignment horizontal="left" vertical="center" wrapText="1"/>
    </xf>
    <xf numFmtId="166" fontId="8" fillId="2" borderId="1" xfId="0" applyNumberFormat="1" applyFont="1" applyFill="1" applyBorder="1" applyAlignment="1">
      <alignment horizontal="center" vertical="center"/>
    </xf>
    <xf numFmtId="0" fontId="16" fillId="7" borderId="1" xfId="0" applyFont="1" applyFill="1" applyBorder="1" applyAlignment="1">
      <alignment horizontal="left" vertical="center" wrapText="1"/>
    </xf>
    <xf numFmtId="0" fontId="16" fillId="7" borderId="1" xfId="0" applyFont="1" applyFill="1" applyBorder="1" applyAlignment="1">
      <alignment horizontal="center" vertical="center"/>
    </xf>
    <xf numFmtId="0" fontId="17" fillId="4" borderId="1" xfId="0" applyFont="1" applyFill="1" applyBorder="1" applyAlignment="1">
      <alignment horizontal="left" vertical="center" wrapText="1"/>
    </xf>
    <xf numFmtId="3" fontId="17" fillId="4" borderId="1" xfId="1" applyNumberFormat="1" applyFont="1" applyFill="1" applyBorder="1" applyAlignment="1" applyProtection="1">
      <alignment horizontal="center" vertical="center"/>
    </xf>
    <xf numFmtId="164" fontId="17" fillId="8" borderId="1" xfId="1" applyNumberFormat="1" applyFont="1" applyFill="1" applyBorder="1" applyAlignment="1" applyProtection="1">
      <alignment horizontal="center" vertical="center"/>
      <protection locked="0"/>
    </xf>
    <xf numFmtId="167" fontId="16" fillId="7" borderId="1" xfId="0" applyNumberFormat="1" applyFont="1" applyFill="1" applyBorder="1" applyAlignment="1">
      <alignment horizontal="center" vertical="center"/>
    </xf>
    <xf numFmtId="164" fontId="16" fillId="7" borderId="1" xfId="4" applyNumberFormat="1" applyFont="1" applyFill="1" applyBorder="1" applyAlignment="1">
      <alignment horizontal="center" vertical="center"/>
    </xf>
    <xf numFmtId="164" fontId="11" fillId="7" borderId="8" xfId="0" applyNumberFormat="1" applyFont="1" applyFill="1" applyBorder="1" applyAlignment="1">
      <alignment horizontal="center" vertical="center" wrapText="1"/>
    </xf>
    <xf numFmtId="166" fontId="2" fillId="0" borderId="0" xfId="1" applyNumberFormat="1" applyFont="1" applyFill="1" applyBorder="1" applyAlignment="1" applyProtection="1">
      <alignment horizontal="center" vertical="center"/>
    </xf>
    <xf numFmtId="0" fontId="0" fillId="0" borderId="0" xfId="0" applyFont="1" applyBorder="1"/>
    <xf numFmtId="44" fontId="0" fillId="8" borderId="1" xfId="4" applyFont="1" applyFill="1" applyBorder="1"/>
    <xf numFmtId="9" fontId="17" fillId="8" borderId="1" xfId="4" applyNumberFormat="1" applyFont="1" applyFill="1" applyBorder="1" applyAlignment="1" applyProtection="1">
      <alignment horizontal="center" vertical="center"/>
      <protection locked="0"/>
    </xf>
    <xf numFmtId="0" fontId="24" fillId="10" borderId="0" xfId="0" applyFont="1" applyFill="1"/>
    <xf numFmtId="0" fontId="0" fillId="8" borderId="1" xfId="0" applyFill="1" applyBorder="1"/>
    <xf numFmtId="0" fontId="9" fillId="10" borderId="0" xfId="0" applyFont="1" applyFill="1" applyBorder="1" applyAlignment="1">
      <alignment wrapText="1"/>
    </xf>
    <xf numFmtId="0" fontId="16" fillId="7" borderId="1" xfId="0" applyFont="1" applyFill="1" applyBorder="1" applyAlignment="1">
      <alignment horizontal="center" vertical="center" wrapText="1"/>
    </xf>
    <xf numFmtId="0" fontId="18" fillId="7" borderId="5" xfId="0" applyFont="1" applyFill="1" applyBorder="1" applyAlignment="1" applyProtection="1">
      <alignment horizontal="center" vertical="center"/>
      <protection locked="0"/>
    </xf>
    <xf numFmtId="0" fontId="12" fillId="8" borderId="1" xfId="0" applyFont="1" applyFill="1" applyBorder="1" applyAlignment="1">
      <alignment horizontal="center"/>
    </xf>
    <xf numFmtId="0" fontId="16" fillId="7" borderId="1" xfId="0" applyFont="1" applyFill="1" applyBorder="1" applyAlignment="1">
      <alignment horizontal="center" vertical="center" wrapText="1"/>
    </xf>
    <xf numFmtId="0" fontId="17" fillId="9" borderId="1" xfId="0" applyFont="1" applyFill="1" applyBorder="1" applyAlignment="1">
      <alignment horizontal="center"/>
    </xf>
    <xf numFmtId="0" fontId="11" fillId="7" borderId="0" xfId="0" applyFont="1" applyFill="1" applyAlignment="1">
      <alignment horizontal="center" vertical="top" wrapText="1"/>
    </xf>
    <xf numFmtId="0" fontId="16" fillId="7" borderId="0" xfId="0" applyFont="1" applyFill="1" applyAlignment="1">
      <alignment horizontal="center" vertical="center" wrapText="1"/>
    </xf>
    <xf numFmtId="0" fontId="12" fillId="8" borderId="0" xfId="0" applyFont="1" applyFill="1" applyAlignment="1">
      <alignment horizontal="center"/>
    </xf>
    <xf numFmtId="0" fontId="17" fillId="9" borderId="0" xfId="0" applyFont="1" applyFill="1" applyAlignment="1">
      <alignment horizontal="center"/>
    </xf>
    <xf numFmtId="0" fontId="0" fillId="8" borderId="0" xfId="0" applyFont="1" applyFill="1" applyAlignment="1">
      <alignment horizontal="center"/>
    </xf>
    <xf numFmtId="0" fontId="18" fillId="7" borderId="6" xfId="0" applyFont="1" applyFill="1" applyBorder="1" applyAlignment="1">
      <alignment horizontal="center" vertical="center"/>
    </xf>
    <xf numFmtId="0" fontId="18" fillId="7" borderId="3" xfId="0" applyFont="1" applyFill="1" applyBorder="1" applyAlignment="1">
      <alignment horizontal="center" vertical="center"/>
    </xf>
    <xf numFmtId="0" fontId="18" fillId="7" borderId="5" xfId="0" applyFont="1" applyFill="1" applyBorder="1" applyAlignment="1" applyProtection="1">
      <alignment horizontal="center" vertical="center"/>
      <protection locked="0"/>
    </xf>
    <xf numFmtId="166" fontId="19" fillId="0" borderId="1" xfId="1" applyNumberFormat="1" applyFont="1" applyFill="1" applyBorder="1" applyAlignment="1" applyProtection="1">
      <alignment horizontal="center" vertical="center"/>
    </xf>
    <xf numFmtId="0" fontId="11"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9" fillId="7" borderId="7" xfId="0" applyFont="1" applyFill="1" applyBorder="1" applyAlignment="1">
      <alignment horizontal="left" vertical="center" wrapText="1"/>
    </xf>
    <xf numFmtId="0" fontId="24" fillId="10" borderId="0" xfId="0" applyFont="1" applyFill="1" applyAlignment="1">
      <alignment horizontal="left" wrapText="1"/>
    </xf>
    <xf numFmtId="0" fontId="0" fillId="11" borderId="1" xfId="0" applyFill="1" applyBorder="1"/>
    <xf numFmtId="0" fontId="0" fillId="11" borderId="1" xfId="0" applyFill="1" applyBorder="1" applyAlignment="1">
      <alignment wrapText="1"/>
    </xf>
    <xf numFmtId="0" fontId="25" fillId="11" borderId="1" xfId="0" applyFont="1" applyFill="1" applyBorder="1" applyAlignment="1">
      <alignment wrapText="1"/>
    </xf>
  </cellXfs>
  <cellStyles count="5">
    <cellStyle name="Euro" xfId="1" xr:uid="{00000000-0005-0000-0000-000000000000}"/>
    <cellStyle name="Standaard" xfId="0" builtinId="0"/>
    <cellStyle name="Standaard 2" xfId="2" xr:uid="{00000000-0005-0000-0000-000002000000}"/>
    <cellStyle name="Valuta" xfId="4" builtinId="4"/>
    <cellStyle name="Valuta 2" xfId="3" xr:uid="{00000000-0005-0000-0000-000004000000}"/>
  </cellStyles>
  <dxfs count="19">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s>
  <tableStyles count="0" defaultTableStyle="TableStyleMedium2" defaultPivotStyle="PivotStyleLight16"/>
  <colors>
    <mruColors>
      <color rgb="FF009C82"/>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1885950</xdr:colOff>
      <xdr:row>0</xdr:row>
      <xdr:rowOff>28575</xdr:rowOff>
    </xdr:from>
    <xdr:to>
      <xdr:col>0</xdr:col>
      <xdr:colOff>6440860</xdr:colOff>
      <xdr:row>0</xdr:row>
      <xdr:rowOff>1682115</xdr:rowOff>
    </xdr:to>
    <xdr:pic>
      <xdr:nvPicPr>
        <xdr:cNvPr id="12" name="Afbeelding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5950" y="28575"/>
          <a:ext cx="4554910" cy="16535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1206500</xdr:colOff>
      <xdr:row>1</xdr:row>
      <xdr:rowOff>287020</xdr:rowOff>
    </xdr:from>
    <xdr:to>
      <xdr:col>7</xdr:col>
      <xdr:colOff>1285240</xdr:colOff>
      <xdr:row>2</xdr:row>
      <xdr:rowOff>0</xdr:rowOff>
    </xdr:to>
    <xdr:sp macro="" textlink="">
      <xdr:nvSpPr>
        <xdr:cNvPr id="4" name="Pijl omlaag 3">
          <a:extLst>
            <a:ext uri="{FF2B5EF4-FFF2-40B4-BE49-F238E27FC236}">
              <a16:creationId xmlns:a16="http://schemas.microsoft.com/office/drawing/2014/main" id="{00000000-0008-0000-0100-000004000000}"/>
            </a:ext>
          </a:extLst>
        </xdr:cNvPr>
        <xdr:cNvSpPr/>
      </xdr:nvSpPr>
      <xdr:spPr>
        <a:xfrm>
          <a:off x="20995640" y="1407160"/>
          <a:ext cx="80645" cy="23368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1206500</xdr:colOff>
      <xdr:row>1</xdr:row>
      <xdr:rowOff>287020</xdr:rowOff>
    </xdr:from>
    <xdr:to>
      <xdr:col>7</xdr:col>
      <xdr:colOff>1285240</xdr:colOff>
      <xdr:row>2</xdr:row>
      <xdr:rowOff>0</xdr:rowOff>
    </xdr:to>
    <xdr:sp macro="" textlink="">
      <xdr:nvSpPr>
        <xdr:cNvPr id="2" name="Pijl omlaag 3">
          <a:extLst>
            <a:ext uri="{FF2B5EF4-FFF2-40B4-BE49-F238E27FC236}">
              <a16:creationId xmlns:a16="http://schemas.microsoft.com/office/drawing/2014/main" id="{00000000-0008-0000-0200-000002000000}"/>
            </a:ext>
          </a:extLst>
        </xdr:cNvPr>
        <xdr:cNvSpPr/>
      </xdr:nvSpPr>
      <xdr:spPr>
        <a:xfrm>
          <a:off x="15166340" y="1235710"/>
          <a:ext cx="80645" cy="254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1206500</xdr:colOff>
      <xdr:row>1</xdr:row>
      <xdr:rowOff>287020</xdr:rowOff>
    </xdr:from>
    <xdr:to>
      <xdr:col>7</xdr:col>
      <xdr:colOff>1285240</xdr:colOff>
      <xdr:row>2</xdr:row>
      <xdr:rowOff>0</xdr:rowOff>
    </xdr:to>
    <xdr:sp macro="" textlink="">
      <xdr:nvSpPr>
        <xdr:cNvPr id="2" name="Pijl omlaag 3">
          <a:extLst>
            <a:ext uri="{FF2B5EF4-FFF2-40B4-BE49-F238E27FC236}">
              <a16:creationId xmlns:a16="http://schemas.microsoft.com/office/drawing/2014/main" id="{00000000-0008-0000-0300-000002000000}"/>
            </a:ext>
          </a:extLst>
        </xdr:cNvPr>
        <xdr:cNvSpPr/>
      </xdr:nvSpPr>
      <xdr:spPr>
        <a:xfrm>
          <a:off x="15166340" y="1235710"/>
          <a:ext cx="80645" cy="254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1653161</xdr:colOff>
      <xdr:row>8</xdr:row>
      <xdr:rowOff>318113</xdr:rowOff>
    </xdr:from>
    <xdr:to>
      <xdr:col>1</xdr:col>
      <xdr:colOff>1764921</xdr:colOff>
      <xdr:row>8</xdr:row>
      <xdr:rowOff>527917</xdr:rowOff>
    </xdr:to>
    <xdr:sp macro="" textlink="">
      <xdr:nvSpPr>
        <xdr:cNvPr id="4" name="Pijl omlaag 2">
          <a:extLst>
            <a:ext uri="{FF2B5EF4-FFF2-40B4-BE49-F238E27FC236}">
              <a16:creationId xmlns:a16="http://schemas.microsoft.com/office/drawing/2014/main" id="{00000000-0008-0000-0400-000004000000}"/>
            </a:ext>
          </a:extLst>
        </xdr:cNvPr>
        <xdr:cNvSpPr/>
      </xdr:nvSpPr>
      <xdr:spPr>
        <a:xfrm>
          <a:off x="7124321" y="4699613"/>
          <a:ext cx="111760" cy="209804"/>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rgbClr val="FF0000"/>
            </a:solidFill>
          </a:endParaRPr>
        </a:p>
      </xdr:txBody>
    </xdr:sp>
    <xdr:clientData/>
  </xdr:twoCellAnchor>
  <xdr:twoCellAnchor editAs="oneCell">
    <xdr:from>
      <xdr:col>2</xdr:col>
      <xdr:colOff>1066799</xdr:colOff>
      <xdr:row>3</xdr:row>
      <xdr:rowOff>114300</xdr:rowOff>
    </xdr:from>
    <xdr:to>
      <xdr:col>3</xdr:col>
      <xdr:colOff>2550154</xdr:colOff>
      <xdr:row>7</xdr:row>
      <xdr:rowOff>24765</xdr:rowOff>
    </xdr:to>
    <xdr:pic>
      <xdr:nvPicPr>
        <xdr:cNvPr id="7" name="Afbeelding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19" b="17621"/>
        <a:stretch/>
      </xdr:blipFill>
      <xdr:spPr>
        <a:xfrm>
          <a:off x="9763124" y="990600"/>
          <a:ext cx="5036180" cy="1485900"/>
        </a:xfrm>
        <a:prstGeom prst="rect">
          <a:avLst/>
        </a:prstGeom>
      </xdr:spPr>
    </xdr:pic>
    <xdr:clientData/>
  </xdr:twoCellAnchor>
  <xdr:twoCellAnchor>
    <xdr:from>
      <xdr:col>1</xdr:col>
      <xdr:colOff>1571246</xdr:colOff>
      <xdr:row>23</xdr:row>
      <xdr:rowOff>60938</xdr:rowOff>
    </xdr:from>
    <xdr:to>
      <xdr:col>1</xdr:col>
      <xdr:colOff>1683006</xdr:colOff>
      <xdr:row>23</xdr:row>
      <xdr:rowOff>270742</xdr:rowOff>
    </xdr:to>
    <xdr:sp macro="" textlink="">
      <xdr:nvSpPr>
        <xdr:cNvPr id="6" name="Pijl omlaag 2">
          <a:extLst>
            <a:ext uri="{FF2B5EF4-FFF2-40B4-BE49-F238E27FC236}">
              <a16:creationId xmlns:a16="http://schemas.microsoft.com/office/drawing/2014/main" id="{00000000-0008-0000-0400-000006000000}"/>
            </a:ext>
          </a:extLst>
        </xdr:cNvPr>
        <xdr:cNvSpPr/>
      </xdr:nvSpPr>
      <xdr:spPr>
        <a:xfrm rot="10800000">
          <a:off x="6886196" y="7680938"/>
          <a:ext cx="111760" cy="209804"/>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j_j_f_geeraths_saxion_nl/Documents/Formulier%20C%20-%20Onderhoudsplan%20Sax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e inschrijvers"/>
      <sheetName val="Onderhoudsplan - CG"/>
      <sheetName val="Onderhoudsplan - BC"/>
      <sheetName val="Onderhoudsplan GVV"/>
      <sheetName val="TOTAAL alle locaties"/>
    </sheetNames>
    <sheetDataSet>
      <sheetData sheetId="0"/>
      <sheetData sheetId="1">
        <row r="33">
          <cell r="A33" t="str">
            <v>JA</v>
          </cell>
        </row>
        <row r="34">
          <cell r="A34" t="str">
            <v>-</v>
          </cell>
        </row>
      </sheetData>
      <sheetData sheetId="2"/>
      <sheetData sheetId="3"/>
      <sheetData sheetId="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4"/>
  <sheetViews>
    <sheetView tabSelected="1" workbookViewId="0">
      <selection activeCell="A7" sqref="A7"/>
    </sheetView>
  </sheetViews>
  <sheetFormatPr defaultRowHeight="13.2" x14ac:dyDescent="0.25"/>
  <cols>
    <col min="1" max="1" width="121.109375" customWidth="1"/>
  </cols>
  <sheetData>
    <row r="1" spans="1:1" ht="135" customHeight="1" x14ac:dyDescent="0.25"/>
    <row r="2" spans="1:1" ht="21" x14ac:dyDescent="0.25">
      <c r="A2" s="9" t="s">
        <v>87</v>
      </c>
    </row>
    <row r="3" spans="1:1" ht="15.6" x14ac:dyDescent="0.3">
      <c r="A3" s="6"/>
    </row>
    <row r="4" spans="1:1" ht="15.6" x14ac:dyDescent="0.25">
      <c r="A4" s="12" t="s">
        <v>0</v>
      </c>
    </row>
    <row r="5" spans="1:1" ht="49.95" customHeight="1" x14ac:dyDescent="0.25">
      <c r="A5" s="10" t="s">
        <v>1</v>
      </c>
    </row>
    <row r="6" spans="1:1" ht="49.95" customHeight="1" x14ac:dyDescent="0.25">
      <c r="A6" s="10" t="s">
        <v>2</v>
      </c>
    </row>
    <row r="7" spans="1:1" ht="49.95" customHeight="1" x14ac:dyDescent="0.25">
      <c r="A7" s="10" t="s">
        <v>82</v>
      </c>
    </row>
    <row r="8" spans="1:1" ht="16.2" x14ac:dyDescent="0.3">
      <c r="A8" s="1"/>
    </row>
    <row r="9" spans="1:1" ht="15.6" x14ac:dyDescent="0.25">
      <c r="A9" s="12" t="s">
        <v>3</v>
      </c>
    </row>
    <row r="10" spans="1:1" ht="49.95" customHeight="1" x14ac:dyDescent="0.25">
      <c r="A10" s="11" t="s">
        <v>4</v>
      </c>
    </row>
    <row r="11" spans="1:1" ht="49.95" customHeight="1" x14ac:dyDescent="0.25">
      <c r="A11" s="11" t="s">
        <v>5</v>
      </c>
    </row>
    <row r="12" spans="1:1" ht="15" x14ac:dyDescent="0.25">
      <c r="A12" s="8"/>
    </row>
    <row r="13" spans="1:1" ht="15.6" x14ac:dyDescent="0.25">
      <c r="A13" s="7" t="s">
        <v>6</v>
      </c>
    </row>
    <row r="14" spans="1:1" ht="13.8" x14ac:dyDescent="0.25">
      <c r="A14" s="11" t="s">
        <v>7</v>
      </c>
    </row>
  </sheetData>
  <sheetProtection algorithmName="SHA-512" hashValue="lk63rSyIQO8id4HXzbdqoA8GBlskqrarLr+YwvRjtD6WNS1rD2kxmVEN0pb3ic2JJs/fZADAuPLSOnNgedt74w==" saltValue="KRcvQ9LGKkS4cSgrHNGZkw=="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topLeftCell="A4" workbookViewId="0">
      <selection activeCell="A17" sqref="A17:E17"/>
    </sheetView>
  </sheetViews>
  <sheetFormatPr defaultRowHeight="13.2" x14ac:dyDescent="0.25"/>
  <cols>
    <col min="1" max="1" width="32" customWidth="1"/>
    <col min="2" max="2" width="12.5546875" customWidth="1"/>
    <col min="3" max="5" width="25.6640625" customWidth="1"/>
    <col min="6" max="8" width="40.6640625" customWidth="1"/>
  </cols>
  <sheetData>
    <row r="1" spans="1:8" ht="45" customHeight="1" x14ac:dyDescent="0.25">
      <c r="A1" s="73" t="s">
        <v>83</v>
      </c>
      <c r="B1" s="73"/>
      <c r="C1" s="73"/>
      <c r="D1" s="73"/>
      <c r="E1" s="73"/>
      <c r="F1" s="73"/>
      <c r="G1" s="73"/>
      <c r="H1" s="73"/>
    </row>
    <row r="2" spans="1:8" x14ac:dyDescent="0.25">
      <c r="A2" s="13"/>
      <c r="B2" s="13"/>
      <c r="C2" s="13"/>
      <c r="D2" s="13"/>
      <c r="E2" s="13"/>
      <c r="F2" s="3" t="s">
        <v>8</v>
      </c>
      <c r="G2" s="3" t="s">
        <v>8</v>
      </c>
      <c r="H2" s="13"/>
    </row>
    <row r="3" spans="1:8" ht="37.799999999999997" x14ac:dyDescent="0.25">
      <c r="A3" s="19" t="s">
        <v>9</v>
      </c>
      <c r="B3" s="19" t="s">
        <v>10</v>
      </c>
      <c r="C3" s="19" t="s">
        <v>11</v>
      </c>
      <c r="D3" s="19" t="s">
        <v>12</v>
      </c>
      <c r="E3" s="19" t="s">
        <v>13</v>
      </c>
      <c r="F3" s="14" t="s">
        <v>14</v>
      </c>
      <c r="G3" s="14" t="s">
        <v>15</v>
      </c>
      <c r="H3" s="14" t="s">
        <v>16</v>
      </c>
    </row>
    <row r="4" spans="1:8" ht="13.8" x14ac:dyDescent="0.25">
      <c r="A4" s="17" t="s">
        <v>17</v>
      </c>
      <c r="B4" s="17">
        <v>5</v>
      </c>
      <c r="C4" s="17" t="s">
        <v>18</v>
      </c>
      <c r="D4" s="17" t="s">
        <v>19</v>
      </c>
      <c r="E4" s="17" t="s">
        <v>20</v>
      </c>
      <c r="F4" s="20"/>
      <c r="G4" s="21"/>
      <c r="H4" s="22">
        <f>B4*(F4*G4)</f>
        <v>0</v>
      </c>
    </row>
    <row r="5" spans="1:8" ht="13.8" x14ac:dyDescent="0.25">
      <c r="A5" s="18" t="s">
        <v>21</v>
      </c>
      <c r="B5" s="18">
        <v>30</v>
      </c>
      <c r="C5" s="18" t="s">
        <v>22</v>
      </c>
      <c r="D5" s="18" t="s">
        <v>19</v>
      </c>
      <c r="E5" s="18" t="s">
        <v>20</v>
      </c>
      <c r="F5" s="23"/>
      <c r="G5" s="24"/>
      <c r="H5" s="25">
        <f t="shared" ref="H5:H13" si="0">B5*(F5*G5)</f>
        <v>0</v>
      </c>
    </row>
    <row r="6" spans="1:8" ht="13.8" x14ac:dyDescent="0.25">
      <c r="A6" s="18" t="s">
        <v>21</v>
      </c>
      <c r="B6" s="18">
        <v>64</v>
      </c>
      <c r="C6" s="18" t="s">
        <v>22</v>
      </c>
      <c r="D6" s="18" t="s">
        <v>23</v>
      </c>
      <c r="E6" s="18" t="s">
        <v>20</v>
      </c>
      <c r="F6" s="23"/>
      <c r="G6" s="24"/>
      <c r="H6" s="25">
        <f t="shared" si="0"/>
        <v>0</v>
      </c>
    </row>
    <row r="7" spans="1:8" ht="13.8" x14ac:dyDescent="0.25">
      <c r="A7" s="18" t="s">
        <v>21</v>
      </c>
      <c r="B7" s="18">
        <v>52</v>
      </c>
      <c r="C7" s="18" t="s">
        <v>18</v>
      </c>
      <c r="D7" s="18" t="s">
        <v>23</v>
      </c>
      <c r="E7" s="18" t="s">
        <v>24</v>
      </c>
      <c r="F7" s="23"/>
      <c r="G7" s="24"/>
      <c r="H7" s="25">
        <f t="shared" si="0"/>
        <v>0</v>
      </c>
    </row>
    <row r="8" spans="1:8" ht="13.8" x14ac:dyDescent="0.25">
      <c r="A8" s="18" t="s">
        <v>25</v>
      </c>
      <c r="B8" s="18">
        <v>16</v>
      </c>
      <c r="C8" s="18" t="s">
        <v>26</v>
      </c>
      <c r="D8" s="18" t="s">
        <v>19</v>
      </c>
      <c r="E8" s="18" t="s">
        <v>20</v>
      </c>
      <c r="F8" s="23"/>
      <c r="G8" s="24"/>
      <c r="H8" s="25">
        <f t="shared" si="0"/>
        <v>0</v>
      </c>
    </row>
    <row r="9" spans="1:8" ht="13.8" x14ac:dyDescent="0.25">
      <c r="A9" s="18" t="s">
        <v>25</v>
      </c>
      <c r="B9" s="18">
        <v>118</v>
      </c>
      <c r="C9" s="18" t="s">
        <v>26</v>
      </c>
      <c r="D9" s="18" t="s">
        <v>19</v>
      </c>
      <c r="E9" s="18" t="s">
        <v>24</v>
      </c>
      <c r="F9" s="23"/>
      <c r="G9" s="24"/>
      <c r="H9" s="25">
        <f t="shared" si="0"/>
        <v>0</v>
      </c>
    </row>
    <row r="10" spans="1:8" ht="13.8" x14ac:dyDescent="0.25">
      <c r="A10" s="18" t="s">
        <v>25</v>
      </c>
      <c r="B10" s="18">
        <v>74</v>
      </c>
      <c r="C10" s="18" t="s">
        <v>26</v>
      </c>
      <c r="D10" s="18" t="s">
        <v>23</v>
      </c>
      <c r="E10" s="18" t="s">
        <v>20</v>
      </c>
      <c r="F10" s="23"/>
      <c r="G10" s="24"/>
      <c r="H10" s="25">
        <f t="shared" si="0"/>
        <v>0</v>
      </c>
    </row>
    <row r="11" spans="1:8" ht="13.8" x14ac:dyDescent="0.25">
      <c r="A11" s="18" t="s">
        <v>25</v>
      </c>
      <c r="B11" s="18">
        <v>243</v>
      </c>
      <c r="C11" s="18" t="s">
        <v>26</v>
      </c>
      <c r="D11" s="18" t="s">
        <v>23</v>
      </c>
      <c r="E11" s="18" t="s">
        <v>24</v>
      </c>
      <c r="F11" s="23"/>
      <c r="G11" s="24"/>
      <c r="H11" s="25">
        <f t="shared" si="0"/>
        <v>0</v>
      </c>
    </row>
    <row r="12" spans="1:8" ht="13.8" x14ac:dyDescent="0.25">
      <c r="A12" s="18" t="s">
        <v>17</v>
      </c>
      <c r="B12" s="18">
        <v>3</v>
      </c>
      <c r="C12" s="18" t="s">
        <v>27</v>
      </c>
      <c r="D12" s="18" t="s">
        <v>19</v>
      </c>
      <c r="E12" s="18" t="s">
        <v>20</v>
      </c>
      <c r="F12" s="23"/>
      <c r="G12" s="24"/>
      <c r="H12" s="25">
        <f t="shared" si="0"/>
        <v>0</v>
      </c>
    </row>
    <row r="13" spans="1:8" ht="13.8" x14ac:dyDescent="0.25">
      <c r="A13" s="18" t="s">
        <v>21</v>
      </c>
      <c r="B13" s="18">
        <v>10</v>
      </c>
      <c r="C13" s="18" t="s">
        <v>27</v>
      </c>
      <c r="D13" s="18" t="s">
        <v>23</v>
      </c>
      <c r="E13" s="18" t="s">
        <v>20</v>
      </c>
      <c r="F13" s="23"/>
      <c r="G13" s="24"/>
      <c r="H13" s="25">
        <f t="shared" si="0"/>
        <v>0</v>
      </c>
    </row>
    <row r="14" spans="1:8" ht="15.6" x14ac:dyDescent="0.25">
      <c r="A14" s="13"/>
      <c r="B14" s="13"/>
      <c r="C14" s="13"/>
      <c r="D14" s="13"/>
      <c r="E14" s="13"/>
      <c r="F14" s="13"/>
      <c r="G14" s="13"/>
      <c r="H14" s="15">
        <f>SUM(H4:H13)</f>
        <v>0</v>
      </c>
    </row>
    <row r="15" spans="1:8" x14ac:dyDescent="0.25">
      <c r="A15" s="13"/>
      <c r="B15" s="13"/>
      <c r="C15" s="13"/>
      <c r="D15" s="13"/>
      <c r="E15" s="13"/>
      <c r="F15" s="13"/>
      <c r="G15" s="13"/>
      <c r="H15" s="13"/>
    </row>
    <row r="16" spans="1:8" ht="32.25" customHeight="1" x14ac:dyDescent="0.25">
      <c r="A16" s="71" t="s">
        <v>85</v>
      </c>
      <c r="B16" s="71"/>
      <c r="C16" s="71"/>
      <c r="D16" s="71"/>
      <c r="E16" s="71"/>
      <c r="F16" s="13"/>
      <c r="G16" s="13"/>
      <c r="H16" s="13"/>
    </row>
    <row r="17" spans="1:8" ht="123.75" customHeight="1" x14ac:dyDescent="0.25">
      <c r="A17" s="70"/>
      <c r="B17" s="70"/>
      <c r="C17" s="70"/>
      <c r="D17" s="70"/>
      <c r="E17" s="70"/>
      <c r="F17" s="16" t="s">
        <v>28</v>
      </c>
      <c r="G17" s="13"/>
      <c r="H17" s="13"/>
    </row>
    <row r="18" spans="1:8" ht="13.8" x14ac:dyDescent="0.25">
      <c r="A18" s="72" t="s">
        <v>29</v>
      </c>
      <c r="B18" s="72"/>
      <c r="C18" s="72"/>
      <c r="D18" s="72"/>
      <c r="E18" s="72"/>
      <c r="F18" s="13"/>
      <c r="G18" s="13"/>
      <c r="H18" s="13"/>
    </row>
  </sheetData>
  <sheetProtection algorithmName="SHA-512" hashValue="JU+1oV4AUIQFnp4wSGNYNFF/T7GAWisiRO0fJvlzO189o5L3aRwitBAq0YV7moCbHFSI6NM/X+ERnV2a2nKakQ==" saltValue="cx2wJcEs+tRx7WrkP/XPpg==" spinCount="100000" sheet="1" objects="1" scenarios="1"/>
  <mergeCells count="4">
    <mergeCell ref="A17:E17"/>
    <mergeCell ref="A16:E16"/>
    <mergeCell ref="A18:E18"/>
    <mergeCell ref="A1:H1"/>
  </mergeCells>
  <conditionalFormatting sqref="B4:G13">
    <cfRule type="containsText" dxfId="18" priority="5" operator="containsText" text="JA">
      <formula>NOT(ISERROR(SEARCH("JA",B4)))</formula>
    </cfRule>
  </conditionalFormatting>
  <conditionalFormatting sqref="A5:A13">
    <cfRule type="containsText" dxfId="17" priority="3" operator="containsText" text="JA">
      <formula>NOT(ISERROR(SEARCH("JA",A5)))</formula>
    </cfRule>
  </conditionalFormatting>
  <conditionalFormatting sqref="A4">
    <cfRule type="containsText" dxfId="16" priority="1" operator="containsText" text="JA">
      <formula>NOT(ISERROR(SEARCH("JA",A4)))</formula>
    </cfRule>
  </conditionalFormatting>
  <pageMargins left="0.7" right="0.7" top="0.75" bottom="0.75" header="0.3" footer="0.3"/>
  <pageSetup paperSize="9" orientation="portrait" r:id="rId1"/>
  <ignoredErrors>
    <ignoredError sqref="H4:H1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workbookViewId="0">
      <selection activeCell="A10" sqref="A10:E10"/>
    </sheetView>
  </sheetViews>
  <sheetFormatPr defaultRowHeight="13.2" x14ac:dyDescent="0.25"/>
  <cols>
    <col min="1" max="1" width="32" customWidth="1"/>
    <col min="2" max="2" width="12.5546875" customWidth="1"/>
    <col min="3" max="5" width="25.6640625" customWidth="1"/>
    <col min="6" max="8" width="40.6640625" customWidth="1"/>
  </cols>
  <sheetData>
    <row r="1" spans="1:8" ht="44.25" customHeight="1" x14ac:dyDescent="0.25">
      <c r="A1" s="73" t="s">
        <v>84</v>
      </c>
      <c r="B1" s="73"/>
      <c r="C1" s="73"/>
      <c r="D1" s="73"/>
      <c r="E1" s="73"/>
      <c r="F1" s="73"/>
      <c r="G1" s="73"/>
      <c r="H1" s="73"/>
    </row>
    <row r="2" spans="1:8" x14ac:dyDescent="0.25">
      <c r="A2" s="26"/>
      <c r="B2" s="13"/>
      <c r="C2" s="13"/>
      <c r="D2" s="13"/>
      <c r="E2" s="13"/>
      <c r="F2" s="3" t="s">
        <v>8</v>
      </c>
      <c r="G2" s="3" t="s">
        <v>8</v>
      </c>
      <c r="H2" s="13"/>
    </row>
    <row r="3" spans="1:8" ht="37.799999999999997" x14ac:dyDescent="0.25">
      <c r="A3" s="19" t="s">
        <v>9</v>
      </c>
      <c r="B3" s="19" t="s">
        <v>10</v>
      </c>
      <c r="C3" s="19" t="s">
        <v>11</v>
      </c>
      <c r="D3" s="19" t="s">
        <v>12</v>
      </c>
      <c r="E3" s="19" t="s">
        <v>13</v>
      </c>
      <c r="F3" s="14" t="s">
        <v>14</v>
      </c>
      <c r="G3" s="14" t="s">
        <v>15</v>
      </c>
      <c r="H3" s="14" t="s">
        <v>16</v>
      </c>
    </row>
    <row r="4" spans="1:8" s="2" customFormat="1" ht="27.6" x14ac:dyDescent="0.25">
      <c r="A4" s="27" t="s">
        <v>21</v>
      </c>
      <c r="B4" s="27">
        <v>16</v>
      </c>
      <c r="C4" s="27" t="s">
        <v>27</v>
      </c>
      <c r="D4" s="28" t="s">
        <v>30</v>
      </c>
      <c r="E4" s="27" t="s">
        <v>20</v>
      </c>
      <c r="F4" s="29"/>
      <c r="G4" s="30"/>
      <c r="H4" s="31">
        <f>B4*(F4*G4)</f>
        <v>0</v>
      </c>
    </row>
    <row r="5" spans="1:8" ht="13.8" x14ac:dyDescent="0.25">
      <c r="A5" s="18" t="s">
        <v>17</v>
      </c>
      <c r="B5" s="18">
        <v>93</v>
      </c>
      <c r="C5" s="18" t="s">
        <v>18</v>
      </c>
      <c r="D5" s="18" t="s">
        <v>19</v>
      </c>
      <c r="E5" s="18" t="s">
        <v>20</v>
      </c>
      <c r="F5" s="23"/>
      <c r="G5" s="24"/>
      <c r="H5" s="25">
        <f t="shared" ref="H5:H7" si="0">B5*(F5*G5)</f>
        <v>0</v>
      </c>
    </row>
    <row r="6" spans="1:8" ht="13.8" x14ac:dyDescent="0.25">
      <c r="A6" s="18" t="s">
        <v>17</v>
      </c>
      <c r="B6" s="18">
        <v>163</v>
      </c>
      <c r="C6" s="18" t="s">
        <v>18</v>
      </c>
      <c r="D6" s="18" t="s">
        <v>23</v>
      </c>
      <c r="E6" s="18" t="s">
        <v>20</v>
      </c>
      <c r="F6" s="23"/>
      <c r="G6" s="24"/>
      <c r="H6" s="25">
        <f t="shared" si="0"/>
        <v>0</v>
      </c>
    </row>
    <row r="7" spans="1:8" ht="13.8" x14ac:dyDescent="0.25">
      <c r="A7" s="18" t="s">
        <v>21</v>
      </c>
      <c r="B7" s="18">
        <v>330</v>
      </c>
      <c r="C7" s="18" t="s">
        <v>18</v>
      </c>
      <c r="D7" s="18" t="s">
        <v>31</v>
      </c>
      <c r="E7" s="18" t="s">
        <v>20</v>
      </c>
      <c r="F7" s="23"/>
      <c r="G7" s="24"/>
      <c r="H7" s="25">
        <f t="shared" si="0"/>
        <v>0</v>
      </c>
    </row>
    <row r="8" spans="1:8" ht="15.6" x14ac:dyDescent="0.25">
      <c r="A8" s="13"/>
      <c r="B8" s="13"/>
      <c r="C8" s="13"/>
      <c r="D8" s="13"/>
      <c r="E8" s="13"/>
      <c r="F8" s="13"/>
      <c r="G8" s="13"/>
      <c r="H8" s="15">
        <f>SUM(H4:H7)</f>
        <v>0</v>
      </c>
    </row>
    <row r="9" spans="1:8" x14ac:dyDescent="0.25">
      <c r="A9" s="13"/>
      <c r="B9" s="13"/>
      <c r="C9" s="13"/>
      <c r="D9" s="13"/>
      <c r="E9" s="13"/>
      <c r="F9" s="13"/>
      <c r="G9" s="13"/>
      <c r="H9" s="13"/>
    </row>
    <row r="10" spans="1:8" ht="37.5" customHeight="1" x14ac:dyDescent="0.25">
      <c r="A10" s="74" t="s">
        <v>85</v>
      </c>
      <c r="B10" s="74"/>
      <c r="C10" s="74"/>
      <c r="D10" s="74"/>
      <c r="E10" s="74"/>
      <c r="F10" s="13"/>
      <c r="G10" s="13"/>
      <c r="H10" s="13"/>
    </row>
    <row r="11" spans="1:8" ht="115.5" customHeight="1" x14ac:dyDescent="0.25">
      <c r="A11" s="75"/>
      <c r="B11" s="75"/>
      <c r="C11" s="75"/>
      <c r="D11" s="75"/>
      <c r="E11" s="75"/>
      <c r="F11" s="16" t="s">
        <v>32</v>
      </c>
      <c r="G11" s="13"/>
      <c r="H11" s="13"/>
    </row>
    <row r="12" spans="1:8" ht="13.8" x14ac:dyDescent="0.25">
      <c r="A12" s="76" t="s">
        <v>29</v>
      </c>
      <c r="B12" s="76"/>
      <c r="C12" s="76"/>
      <c r="D12" s="76"/>
      <c r="E12" s="76"/>
      <c r="F12" s="13"/>
      <c r="G12" s="13"/>
      <c r="H12" s="13"/>
    </row>
  </sheetData>
  <mergeCells count="4">
    <mergeCell ref="A10:E10"/>
    <mergeCell ref="A11:E11"/>
    <mergeCell ref="A12:E12"/>
    <mergeCell ref="A1:H1"/>
  </mergeCells>
  <conditionalFormatting sqref="B4:G7">
    <cfRule type="containsText" dxfId="15" priority="4" operator="containsText" text="JA">
      <formula>NOT(ISERROR(SEARCH("JA",B4)))</formula>
    </cfRule>
  </conditionalFormatting>
  <conditionalFormatting sqref="A5:A7">
    <cfRule type="containsText" dxfId="14" priority="3" operator="containsText" text="JA">
      <formula>NOT(ISERROR(SEARCH("JA",A5)))</formula>
    </cfRule>
  </conditionalFormatting>
  <conditionalFormatting sqref="A4">
    <cfRule type="containsText" dxfId="13" priority="1" operator="containsText" text="JA">
      <formula>NOT(ISERROR(SEARCH("JA",A4)))</formula>
    </cfRule>
  </conditionalFormatting>
  <pageMargins left="0.7" right="0.7" top="0.75" bottom="0.75" header="0.3" footer="0.3"/>
  <pageSetup paperSize="9" orientation="portrait" r:id="rId1"/>
  <ignoredErrors>
    <ignoredError sqref="H4:H7"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1"/>
  <sheetViews>
    <sheetView workbookViewId="0">
      <selection activeCell="E6" sqref="E6"/>
    </sheetView>
  </sheetViews>
  <sheetFormatPr defaultRowHeight="13.2" x14ac:dyDescent="0.25"/>
  <cols>
    <col min="1" max="1" width="32" customWidth="1"/>
    <col min="2" max="2" width="12.5546875" customWidth="1"/>
    <col min="3" max="5" width="25.6640625" customWidth="1"/>
    <col min="6" max="8" width="40.6640625" customWidth="1"/>
  </cols>
  <sheetData>
    <row r="1" spans="1:8" ht="44.25" customHeight="1" x14ac:dyDescent="0.25">
      <c r="A1" s="73" t="s">
        <v>86</v>
      </c>
      <c r="B1" s="73"/>
      <c r="C1" s="73"/>
      <c r="D1" s="73"/>
      <c r="E1" s="73"/>
      <c r="F1" s="73"/>
      <c r="G1" s="73"/>
      <c r="H1" s="73"/>
    </row>
    <row r="2" spans="1:8" x14ac:dyDescent="0.25">
      <c r="A2" s="13"/>
      <c r="B2" s="13"/>
      <c r="C2" s="13"/>
      <c r="D2" s="13"/>
      <c r="E2" s="13"/>
      <c r="F2" s="3" t="s">
        <v>8</v>
      </c>
      <c r="G2" s="3" t="s">
        <v>8</v>
      </c>
      <c r="H2" s="13"/>
    </row>
    <row r="3" spans="1:8" ht="37.799999999999997" x14ac:dyDescent="0.25">
      <c r="A3" s="19" t="s">
        <v>9</v>
      </c>
      <c r="B3" s="19" t="s">
        <v>10</v>
      </c>
      <c r="C3" s="19" t="s">
        <v>11</v>
      </c>
      <c r="D3" s="19" t="s">
        <v>12</v>
      </c>
      <c r="E3" s="19" t="s">
        <v>13</v>
      </c>
      <c r="F3" s="14" t="s">
        <v>14</v>
      </c>
      <c r="G3" s="14" t="s">
        <v>15</v>
      </c>
      <c r="H3" s="14" t="s">
        <v>16</v>
      </c>
    </row>
    <row r="4" spans="1:8" s="2" customFormat="1" ht="13.8" x14ac:dyDescent="0.25">
      <c r="A4" s="27" t="s">
        <v>21</v>
      </c>
      <c r="B4" s="27">
        <v>17</v>
      </c>
      <c r="C4" s="27" t="s">
        <v>18</v>
      </c>
      <c r="D4" s="28" t="s">
        <v>19</v>
      </c>
      <c r="E4" s="27" t="s">
        <v>33</v>
      </c>
      <c r="F4" s="29" t="s">
        <v>88</v>
      </c>
      <c r="G4" s="30"/>
      <c r="H4" s="31" t="e">
        <f>B4*(F4*G4)</f>
        <v>#VALUE!</v>
      </c>
    </row>
    <row r="5" spans="1:8" ht="13.8" x14ac:dyDescent="0.25">
      <c r="A5" s="18" t="s">
        <v>21</v>
      </c>
      <c r="B5" s="18">
        <v>16</v>
      </c>
      <c r="C5" s="18" t="s">
        <v>18</v>
      </c>
      <c r="D5" s="18" t="s">
        <v>23</v>
      </c>
      <c r="E5" s="18" t="s">
        <v>33</v>
      </c>
      <c r="F5" s="23"/>
      <c r="G5" s="24"/>
      <c r="H5" s="25">
        <f t="shared" ref="H5:H6" si="0">B5*(F5*G5)</f>
        <v>0</v>
      </c>
    </row>
    <row r="6" spans="1:8" ht="13.8" x14ac:dyDescent="0.25">
      <c r="A6" s="18" t="s">
        <v>34</v>
      </c>
      <c r="B6" s="18">
        <v>27</v>
      </c>
      <c r="C6" s="18" t="s">
        <v>26</v>
      </c>
      <c r="D6" s="18" t="s">
        <v>23</v>
      </c>
      <c r="E6" s="18" t="s">
        <v>20</v>
      </c>
      <c r="F6" s="23"/>
      <c r="G6" s="24"/>
      <c r="H6" s="25">
        <f t="shared" si="0"/>
        <v>0</v>
      </c>
    </row>
    <row r="7" spans="1:8" ht="15.6" x14ac:dyDescent="0.25">
      <c r="A7" s="13"/>
      <c r="B7" s="13"/>
      <c r="C7" s="13"/>
      <c r="D7" s="13"/>
      <c r="E7" s="13"/>
      <c r="F7" s="13"/>
      <c r="G7" s="13"/>
      <c r="H7" s="15" t="e">
        <f>SUM(H4:H6)</f>
        <v>#VALUE!</v>
      </c>
    </row>
    <row r="8" spans="1:8" x14ac:dyDescent="0.25">
      <c r="A8" s="13"/>
      <c r="B8" s="13"/>
      <c r="C8" s="13"/>
      <c r="D8" s="13"/>
      <c r="E8" s="13"/>
      <c r="F8" s="13"/>
      <c r="G8" s="13"/>
      <c r="H8" s="13"/>
    </row>
    <row r="9" spans="1:8" ht="35.25" customHeight="1" x14ac:dyDescent="0.25">
      <c r="A9" s="74" t="s">
        <v>85</v>
      </c>
      <c r="B9" s="74"/>
      <c r="C9" s="74"/>
      <c r="D9" s="74"/>
      <c r="E9" s="74"/>
      <c r="F9" s="13"/>
      <c r="G9" s="13"/>
      <c r="H9" s="13"/>
    </row>
    <row r="10" spans="1:8" ht="117" customHeight="1" x14ac:dyDescent="0.25">
      <c r="A10" s="77" t="s">
        <v>37</v>
      </c>
      <c r="B10" s="77"/>
      <c r="C10" s="77"/>
      <c r="D10" s="77"/>
      <c r="E10" s="77"/>
      <c r="F10" s="16" t="s">
        <v>32</v>
      </c>
      <c r="G10" s="13"/>
      <c r="H10" s="13"/>
    </row>
    <row r="11" spans="1:8" ht="13.8" x14ac:dyDescent="0.25">
      <c r="A11" s="76" t="s">
        <v>29</v>
      </c>
      <c r="B11" s="76"/>
      <c r="C11" s="76"/>
      <c r="D11" s="76"/>
      <c r="E11" s="76"/>
      <c r="F11" s="13"/>
      <c r="G11" s="13"/>
      <c r="H11" s="13"/>
    </row>
  </sheetData>
  <mergeCells count="4">
    <mergeCell ref="A9:E9"/>
    <mergeCell ref="A10:E10"/>
    <mergeCell ref="A11:E11"/>
    <mergeCell ref="A1:H1"/>
  </mergeCells>
  <conditionalFormatting sqref="B4:G6">
    <cfRule type="containsText" dxfId="12" priority="10" operator="containsText" text="JA">
      <formula>NOT(ISERROR(SEARCH("JA",B4)))</formula>
    </cfRule>
  </conditionalFormatting>
  <conditionalFormatting sqref="A5">
    <cfRule type="containsText" dxfId="11" priority="9" operator="containsText" text="JA">
      <formula>NOT(ISERROR(SEARCH("JA",A5)))</formula>
    </cfRule>
  </conditionalFormatting>
  <conditionalFormatting sqref="A4">
    <cfRule type="containsText" dxfId="10" priority="7" operator="containsText" text="JA">
      <formula>NOT(ISERROR(SEARCH("JA",A4)))</formula>
    </cfRule>
  </conditionalFormatting>
  <pageMargins left="0.7" right="0.7" top="0.75" bottom="0.75" header="0.3" footer="0.3"/>
  <pageSetup paperSize="9" orientation="portrait" r:id="rId1"/>
  <ignoredErrors>
    <ignoredError sqref="H4:H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5"/>
  <sheetViews>
    <sheetView zoomScale="90" zoomScaleNormal="90" workbookViewId="0">
      <selection activeCell="A5" sqref="A5"/>
    </sheetView>
  </sheetViews>
  <sheetFormatPr defaultColWidth="9.109375" defaultRowHeight="13.2" x14ac:dyDescent="0.25"/>
  <cols>
    <col min="1" max="1" width="79.6640625" style="13" customWidth="1"/>
    <col min="2" max="2" width="50.6640625" style="13" customWidth="1"/>
    <col min="3" max="3" width="53.33203125" style="13" customWidth="1"/>
    <col min="4" max="4" width="51.44140625" style="13" customWidth="1"/>
    <col min="5" max="16384" width="9.109375" style="13"/>
  </cols>
  <sheetData>
    <row r="1" spans="1:5" ht="19.2" customHeight="1" x14ac:dyDescent="0.25">
      <c r="A1" s="32"/>
      <c r="B1" s="33"/>
      <c r="C1" s="78"/>
      <c r="D1" s="79"/>
    </row>
    <row r="2" spans="1:5" ht="50.4" customHeight="1" x14ac:dyDescent="0.25">
      <c r="A2" s="41" t="s">
        <v>35</v>
      </c>
      <c r="B2" s="34"/>
      <c r="C2" s="80"/>
      <c r="D2" s="80"/>
    </row>
    <row r="3" spans="1:5" ht="22.8" x14ac:dyDescent="0.25">
      <c r="A3" s="47"/>
      <c r="B3" s="34"/>
      <c r="C3" s="46"/>
      <c r="D3" s="69"/>
    </row>
    <row r="4" spans="1:5" ht="41.4" x14ac:dyDescent="0.25">
      <c r="A4" s="48" t="s">
        <v>36</v>
      </c>
      <c r="B4" s="68" t="s">
        <v>81</v>
      </c>
      <c r="C4" s="81" t="s">
        <v>37</v>
      </c>
      <c r="D4" s="81"/>
    </row>
    <row r="5" spans="1:5" ht="26.4" customHeight="1" x14ac:dyDescent="0.25">
      <c r="A5" s="49" t="s">
        <v>38</v>
      </c>
      <c r="B5" s="50">
        <f>Enschede!H14</f>
        <v>0</v>
      </c>
      <c r="C5" s="81"/>
      <c r="D5" s="81"/>
    </row>
    <row r="6" spans="1:5" ht="26.4" customHeight="1" x14ac:dyDescent="0.25">
      <c r="A6" s="49" t="s">
        <v>39</v>
      </c>
      <c r="B6" s="50">
        <f>Deventer!H8</f>
        <v>0</v>
      </c>
      <c r="C6" s="81"/>
      <c r="D6" s="81"/>
    </row>
    <row r="7" spans="1:5" ht="26.4" customHeight="1" x14ac:dyDescent="0.25">
      <c r="A7" s="49" t="s">
        <v>40</v>
      </c>
      <c r="B7" s="50" t="e">
        <f>Apeldoorn!H7</f>
        <v>#VALUE!</v>
      </c>
      <c r="C7" s="81"/>
      <c r="D7" s="81"/>
    </row>
    <row r="8" spans="1:5" ht="15.6" x14ac:dyDescent="0.25">
      <c r="A8" s="51" t="s">
        <v>41</v>
      </c>
      <c r="B8" s="52" t="e">
        <f>SUM(B5:B7)</f>
        <v>#VALUE!</v>
      </c>
      <c r="C8" s="81"/>
      <c r="D8" s="81"/>
    </row>
    <row r="9" spans="1:5" ht="46.95" customHeight="1" x14ac:dyDescent="0.25">
      <c r="A9" s="35"/>
      <c r="B9" s="36" t="s">
        <v>8</v>
      </c>
      <c r="C9" s="61"/>
      <c r="D9" s="61"/>
      <c r="E9" s="62"/>
    </row>
    <row r="10" spans="1:5" ht="41.4" x14ac:dyDescent="0.25">
      <c r="A10" s="53" t="s">
        <v>42</v>
      </c>
      <c r="B10" s="68" t="s">
        <v>43</v>
      </c>
      <c r="C10" s="54" t="s">
        <v>44</v>
      </c>
      <c r="D10" s="54" t="s">
        <v>45</v>
      </c>
    </row>
    <row r="11" spans="1:5" ht="26.4" customHeight="1" x14ac:dyDescent="0.25">
      <c r="A11" s="55" t="s">
        <v>46</v>
      </c>
      <c r="B11" s="42">
        <v>0</v>
      </c>
      <c r="C11" s="56">
        <v>90</v>
      </c>
      <c r="D11" s="45">
        <f>B11*C11</f>
        <v>0</v>
      </c>
    </row>
    <row r="12" spans="1:5" ht="26.4" customHeight="1" x14ac:dyDescent="0.25">
      <c r="A12" s="55" t="s">
        <v>47</v>
      </c>
      <c r="B12" s="64">
        <v>0</v>
      </c>
      <c r="C12" s="56" t="s">
        <v>48</v>
      </c>
      <c r="D12" s="45" t="s">
        <v>48</v>
      </c>
    </row>
    <row r="13" spans="1:5" ht="26.4" customHeight="1" x14ac:dyDescent="0.25">
      <c r="A13" s="55" t="s">
        <v>49</v>
      </c>
      <c r="B13" s="43">
        <v>0</v>
      </c>
      <c r="C13" s="56" t="s">
        <v>48</v>
      </c>
      <c r="D13" s="45" t="s">
        <v>48</v>
      </c>
    </row>
    <row r="14" spans="1:5" ht="26.4" customHeight="1" x14ac:dyDescent="0.25">
      <c r="A14" s="55" t="s">
        <v>50</v>
      </c>
      <c r="B14" s="43">
        <v>0</v>
      </c>
      <c r="C14" s="56" t="s">
        <v>48</v>
      </c>
      <c r="D14" s="45" t="s">
        <v>48</v>
      </c>
    </row>
    <row r="15" spans="1:5" ht="26.4" customHeight="1" x14ac:dyDescent="0.25">
      <c r="A15" s="55" t="s">
        <v>51</v>
      </c>
      <c r="B15" s="43">
        <v>0</v>
      </c>
      <c r="C15" s="56" t="s">
        <v>48</v>
      </c>
      <c r="D15" s="45" t="s">
        <v>48</v>
      </c>
    </row>
    <row r="16" spans="1:5" ht="26.4" customHeight="1" x14ac:dyDescent="0.25">
      <c r="A16" s="55" t="s">
        <v>52</v>
      </c>
      <c r="B16" s="43">
        <v>0</v>
      </c>
      <c r="C16" s="56" t="s">
        <v>48</v>
      </c>
      <c r="D16" s="45" t="s">
        <v>48</v>
      </c>
    </row>
    <row r="17" spans="1:4" ht="26.4" customHeight="1" x14ac:dyDescent="0.25">
      <c r="A17" s="53" t="s">
        <v>53</v>
      </c>
      <c r="B17" s="54" t="s">
        <v>54</v>
      </c>
      <c r="C17" s="54" t="s">
        <v>55</v>
      </c>
      <c r="D17" s="54" t="s">
        <v>45</v>
      </c>
    </row>
    <row r="18" spans="1:4" ht="26.4" customHeight="1" x14ac:dyDescent="0.25">
      <c r="A18" s="55" t="s">
        <v>56</v>
      </c>
      <c r="B18" s="57">
        <v>0</v>
      </c>
      <c r="C18" s="56">
        <v>1</v>
      </c>
      <c r="D18" s="45">
        <f>B18*C18</f>
        <v>0</v>
      </c>
    </row>
    <row r="19" spans="1:4" ht="26.4" customHeight="1" x14ac:dyDescent="0.25">
      <c r="A19" s="55" t="s">
        <v>57</v>
      </c>
      <c r="B19" s="57">
        <v>0</v>
      </c>
      <c r="C19" s="56">
        <v>1</v>
      </c>
      <c r="D19" s="45">
        <f>B19*C19</f>
        <v>0</v>
      </c>
    </row>
    <row r="20" spans="1:4" ht="26.4" customHeight="1" x14ac:dyDescent="0.25">
      <c r="A20" s="53" t="s">
        <v>58</v>
      </c>
      <c r="B20" s="54" t="s">
        <v>59</v>
      </c>
      <c r="C20" s="54" t="s">
        <v>60</v>
      </c>
      <c r="D20" s="54" t="s">
        <v>45</v>
      </c>
    </row>
    <row r="21" spans="1:4" ht="26.4" customHeight="1" x14ac:dyDescent="0.25">
      <c r="A21" s="55" t="s">
        <v>61</v>
      </c>
      <c r="B21" s="43">
        <v>0</v>
      </c>
      <c r="C21" s="44">
        <v>8000</v>
      </c>
      <c r="D21" s="45">
        <f>C21*(1+B21)</f>
        <v>8000</v>
      </c>
    </row>
    <row r="22" spans="1:4" ht="26.4" customHeight="1" x14ac:dyDescent="0.25">
      <c r="A22" s="55" t="s">
        <v>62</v>
      </c>
      <c r="B22" s="43">
        <v>0</v>
      </c>
      <c r="C22" s="56" t="s">
        <v>48</v>
      </c>
      <c r="D22" s="45" t="s">
        <v>48</v>
      </c>
    </row>
    <row r="23" spans="1:4" ht="40.950000000000003" customHeight="1" x14ac:dyDescent="0.25">
      <c r="A23" s="48" t="s">
        <v>63</v>
      </c>
      <c r="B23" s="58"/>
      <c r="C23" s="58"/>
      <c r="D23" s="59">
        <f>D11+D18+D19+D21</f>
        <v>8000</v>
      </c>
    </row>
    <row r="24" spans="1:4" ht="36" customHeight="1" thickBot="1" x14ac:dyDescent="0.3">
      <c r="A24" s="37"/>
      <c r="B24" s="38" t="s">
        <v>8</v>
      </c>
      <c r="C24" s="39"/>
      <c r="D24" s="40"/>
    </row>
    <row r="25" spans="1:4" ht="21.6" thickBot="1" x14ac:dyDescent="0.3">
      <c r="A25" s="82" t="s">
        <v>64</v>
      </c>
      <c r="B25" s="83"/>
      <c r="C25" s="84"/>
      <c r="D25" s="60" t="e">
        <f>D23+B8</f>
        <v>#VALUE!</v>
      </c>
    </row>
  </sheetData>
  <sheetProtection sheet="1" objects="1" scenarios="1"/>
  <mergeCells count="4">
    <mergeCell ref="C1:D1"/>
    <mergeCell ref="C2:D2"/>
    <mergeCell ref="C4:D8"/>
    <mergeCell ref="A25:C25"/>
  </mergeCells>
  <conditionalFormatting sqref="B13:B16">
    <cfRule type="containsText" dxfId="9" priority="6" operator="containsText" text="2022">
      <formula>NOT(ISERROR(SEARCH("2022",B13)))</formula>
    </cfRule>
    <cfRule type="containsText" dxfId="8" priority="7" operator="containsText" text="2021">
      <formula>NOT(ISERROR(SEARCH("2021",B13)))</formula>
    </cfRule>
    <cfRule type="containsText" dxfId="7" priority="8" operator="containsText" text="2020">
      <formula>NOT(ISERROR(SEARCH("2020",B13)))</formula>
    </cfRule>
    <cfRule type="containsText" dxfId="6" priority="9" operator="containsText" text="2019">
      <formula>NOT(ISERROR(SEARCH("2019",B13)))</formula>
    </cfRule>
  </conditionalFormatting>
  <conditionalFormatting sqref="B13:B16">
    <cfRule type="containsText" dxfId="5" priority="10" operator="containsText" text="JA">
      <formula>NOT(ISERROR(SEARCH("JA",B13)))</formula>
    </cfRule>
  </conditionalFormatting>
  <conditionalFormatting sqref="B21:B22">
    <cfRule type="containsText" dxfId="4" priority="1" operator="containsText" text="2022">
      <formula>NOT(ISERROR(SEARCH("2022",B21)))</formula>
    </cfRule>
    <cfRule type="containsText" dxfId="3" priority="2" operator="containsText" text="2021">
      <formula>NOT(ISERROR(SEARCH("2021",B21)))</formula>
    </cfRule>
    <cfRule type="containsText" dxfId="2" priority="3" operator="containsText" text="2020">
      <formula>NOT(ISERROR(SEARCH("2020",B21)))</formula>
    </cfRule>
    <cfRule type="containsText" dxfId="1" priority="4" operator="containsText" text="2019">
      <formula>NOT(ISERROR(SEARCH("2019",B21)))</formula>
    </cfRule>
  </conditionalFormatting>
  <conditionalFormatting sqref="B21:B22">
    <cfRule type="containsText" dxfId="0" priority="5" operator="containsText" text="JA">
      <formula>NOT(ISERROR(SEARCH("JA",B21)))</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3"/>
  <sheetViews>
    <sheetView workbookViewId="0">
      <selection activeCell="C20" sqref="C20"/>
    </sheetView>
  </sheetViews>
  <sheetFormatPr defaultRowHeight="13.2" x14ac:dyDescent="0.25"/>
  <cols>
    <col min="1" max="1" width="76.5546875" customWidth="1"/>
    <col min="2" max="2" width="10.33203125" bestFit="1" customWidth="1"/>
    <col min="3" max="3" width="62" customWidth="1"/>
    <col min="4" max="4" width="19.88671875" bestFit="1" customWidth="1"/>
  </cols>
  <sheetData>
    <row r="1" spans="1:4" ht="15.6" x14ac:dyDescent="0.3">
      <c r="A1" s="4" t="s">
        <v>65</v>
      </c>
      <c r="B1" s="4" t="s">
        <v>66</v>
      </c>
      <c r="C1" s="4" t="s">
        <v>67</v>
      </c>
      <c r="D1" s="4" t="s">
        <v>68</v>
      </c>
    </row>
    <row r="2" spans="1:4" ht="15.6" x14ac:dyDescent="0.25">
      <c r="A2" s="86" t="s">
        <v>69</v>
      </c>
      <c r="B2" s="5" t="s">
        <v>70</v>
      </c>
      <c r="C2" s="66"/>
      <c r="D2" s="63">
        <v>0</v>
      </c>
    </row>
    <row r="3" spans="1:4" ht="26.4" x14ac:dyDescent="0.25">
      <c r="A3" s="87" t="s">
        <v>71</v>
      </c>
      <c r="B3" s="5" t="s">
        <v>70</v>
      </c>
      <c r="C3" s="66"/>
      <c r="D3" s="63">
        <v>0</v>
      </c>
    </row>
    <row r="4" spans="1:4" ht="39.6" x14ac:dyDescent="0.25">
      <c r="A4" s="87" t="s">
        <v>72</v>
      </c>
      <c r="B4" s="5" t="s">
        <v>73</v>
      </c>
      <c r="C4" s="66"/>
      <c r="D4" s="63">
        <v>0</v>
      </c>
    </row>
    <row r="5" spans="1:4" ht="39.75" customHeight="1" x14ac:dyDescent="0.25">
      <c r="A5" s="87" t="s">
        <v>74</v>
      </c>
      <c r="B5" s="5" t="s">
        <v>73</v>
      </c>
      <c r="C5" s="66" t="s">
        <v>37</v>
      </c>
      <c r="D5" s="63">
        <v>0</v>
      </c>
    </row>
    <row r="6" spans="1:4" ht="31.5" customHeight="1" x14ac:dyDescent="0.25">
      <c r="A6" s="87" t="s">
        <v>75</v>
      </c>
      <c r="B6" s="5" t="s">
        <v>73</v>
      </c>
      <c r="C6" s="66"/>
      <c r="D6" s="63">
        <v>0</v>
      </c>
    </row>
    <row r="7" spans="1:4" x14ac:dyDescent="0.25">
      <c r="A7" s="88" t="s">
        <v>76</v>
      </c>
      <c r="B7" s="5" t="s">
        <v>73</v>
      </c>
      <c r="C7" s="66"/>
      <c r="D7" s="63">
        <v>0</v>
      </c>
    </row>
    <row r="9" spans="1:4" x14ac:dyDescent="0.25">
      <c r="A9" s="67" t="s">
        <v>77</v>
      </c>
    </row>
    <row r="10" spans="1:4" x14ac:dyDescent="0.25">
      <c r="A10" s="85" t="s">
        <v>78</v>
      </c>
    </row>
    <row r="11" spans="1:4" x14ac:dyDescent="0.25">
      <c r="A11" s="85"/>
    </row>
    <row r="12" spans="1:4" x14ac:dyDescent="0.25">
      <c r="A12" s="65" t="s">
        <v>79</v>
      </c>
    </row>
    <row r="13" spans="1:4" x14ac:dyDescent="0.25">
      <c r="A13" s="65" t="s">
        <v>80</v>
      </c>
    </row>
  </sheetData>
  <mergeCells count="1">
    <mergeCell ref="A10:A11"/>
  </mergeCells>
  <pageMargins left="0.7" right="0.7" top="0.75" bottom="0.75" header="0.3" footer="0.3"/>
  <pageSetup paperSize="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22311901F84F4C9372E26677AB6FAD" ma:contentTypeVersion="5" ma:contentTypeDescription="Een nieuw document maken." ma:contentTypeScope="" ma:versionID="25fbd8edefdefa1bf61516fcffe9db3e">
  <xsd:schema xmlns:xsd="http://www.w3.org/2001/XMLSchema" xmlns:xs="http://www.w3.org/2001/XMLSchema" xmlns:p="http://schemas.microsoft.com/office/2006/metadata/properties" xmlns:ns2="db91ab86-294a-48aa-a511-ddb574d66867" xmlns:ns3="6c73e52c-07d4-4617-ab67-464747257e8d" xmlns:ns4="27d66de6-6512-452b-a89e-f105773d6a9d" targetNamespace="http://schemas.microsoft.com/office/2006/metadata/properties" ma:root="true" ma:fieldsID="7e5716feb829b1aad0f4e1404079850e" ns2:_="" ns3:_="" ns4:_="">
    <xsd:import namespace="db91ab86-294a-48aa-a511-ddb574d66867"/>
    <xsd:import namespace="6c73e52c-07d4-4617-ab67-464747257e8d"/>
    <xsd:import namespace="27d66de6-6512-452b-a89e-f105773d6a9d"/>
    <xsd:element name="properties">
      <xsd:complexType>
        <xsd:sequence>
          <xsd:element name="documentManagement">
            <xsd:complexType>
              <xsd:all>
                <xsd:element ref="ns3:c6664f9864b54a78bdf9e6230de1c78b" minOccurs="0"/>
                <xsd:element ref="ns2:TaxCatchAll"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91ab86-294a-48aa-a511-ddb574d6686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6a07dfa-47fb-4fb7-a2b7-c9c110aed477}" ma:internalName="TaxCatchAll" ma:showField="CatchAllData" ma:web="db91ab86-294a-48aa-a511-ddb574d66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c73e52c-07d4-4617-ab67-464747257e8d" elementFormDefault="qualified">
    <xsd:import namespace="http://schemas.microsoft.com/office/2006/documentManagement/types"/>
    <xsd:import namespace="http://schemas.microsoft.com/office/infopath/2007/PartnerControls"/>
    <xsd:element name="c6664f9864b54a78bdf9e6230de1c78b" ma:index="9" nillable="true" ma:taxonomy="true" ma:internalName="c6664f9864b54a78bdf9e6230de1c78b" ma:taxonomyFieldName="Saxion_Organisatie" ma:displayName="Organisatie" ma:fieldId="{c6664f98-64b5-4a78-bdf9-e6230de1c78b}" ma:sspId="ea23b583-fc58-4aef-a739-6987dbfb3358" ma:termSetId="f5ce510c-de11-4010-8708-f2f2dfd0e37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7d66de6-6512-452b-a89e-f105773d6a9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6664f9864b54a78bdf9e6230de1c78b xmlns="6c73e52c-07d4-4617-ab67-464747257e8d">
      <Terms xmlns="http://schemas.microsoft.com/office/infopath/2007/PartnerControls"/>
    </c6664f9864b54a78bdf9e6230de1c78b>
    <TaxCatchAll xmlns="db91ab86-294a-48aa-a511-ddb574d66867"/>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BD99AA-1C55-4C8B-8D7D-69B6F6756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91ab86-294a-48aa-a511-ddb574d66867"/>
    <ds:schemaRef ds:uri="6c73e52c-07d4-4617-ab67-464747257e8d"/>
    <ds:schemaRef ds:uri="27d66de6-6512-452b-a89e-f105773d6a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1CF73-5869-4D12-9BEB-6D8999FF9EA1}">
  <ds:schemaRefs>
    <ds:schemaRef ds:uri="http://schemas.microsoft.com/office/2006/metadata/properties"/>
    <ds:schemaRef ds:uri="http://schemas.microsoft.com/office/infopath/2007/PartnerControls"/>
    <ds:schemaRef ds:uri="6c73e52c-07d4-4617-ab67-464747257e8d"/>
    <ds:schemaRef ds:uri="db91ab86-294a-48aa-a511-ddb574d66867"/>
  </ds:schemaRefs>
</ds:datastoreItem>
</file>

<file path=customXml/itemProps3.xml><?xml version="1.0" encoding="utf-8"?>
<ds:datastoreItem xmlns:ds="http://schemas.openxmlformats.org/officeDocument/2006/customXml" ds:itemID="{9274FC36-87E0-46B5-A8FC-551EE1824E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 inschrijver</vt:lpstr>
      <vt:lpstr>Enschede</vt:lpstr>
      <vt:lpstr>Deventer</vt:lpstr>
      <vt:lpstr>Apeldoorn</vt:lpstr>
      <vt:lpstr>Totaal alle locaties</vt:lpstr>
      <vt:lpstr>Prijzenblad materiaal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Geeraths</dc:creator>
  <cp:keywords/>
  <dc:description/>
  <cp:lastModifiedBy>Jeff Geeraths</cp:lastModifiedBy>
  <cp:revision/>
  <dcterms:created xsi:type="dcterms:W3CDTF">2021-05-18T08:05:52Z</dcterms:created>
  <dcterms:modified xsi:type="dcterms:W3CDTF">2021-07-20T08:44:39Z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0x010100E522311901F84F4C9372E26677AB6FAD</vt:lpwstr>
  </property>
  <property fmtid="{D5CDD505-2E9C-101B-9397-08002B2CF9AE}" pid="3" name="Saxion_Organisatie">
    <vt:lpwstr/>
  </property>
</Properties>
</file>