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24500\"/>
    </mc:Choice>
  </mc:AlternateContent>
  <xr:revisionPtr revIDLastSave="0" documentId="13_ncr:1_{63E25BD4-2FED-41CE-BE93-16D6900F7CF9}" xr6:coauthVersionLast="47" xr6:coauthVersionMax="47" xr10:uidLastSave="{00000000-0000-0000-0000-000000000000}"/>
  <bookViews>
    <workbookView xWindow="-28920" yWindow="-60" windowWidth="29040" windowHeight="15840" tabRatio="876" xr2:uid="{00000000-000D-0000-FFFF-FFFF00000000}"/>
  </bookViews>
  <sheets>
    <sheet name="Basisgegevens" sheetId="2" r:id="rId1"/>
    <sheet name="Totaalblad " sheetId="3" r:id="rId2"/>
    <sheet name="Prijzenblad Multifunctionals" sheetId="5" r:id="rId3"/>
    <sheet name="Prijzenblad verbruiksgoederen" sheetId="6" r:id="rId4"/>
  </sheets>
  <externalReferences>
    <externalReference r:id="rId5"/>
  </externalReferences>
  <definedNames>
    <definedName name="bestekcontract" localSheetId="0">[1]verzamelblad!$A$2</definedName>
    <definedName name="bestekcontract">#REF!</definedName>
    <definedName name="besteknr" localSheetId="0">[1]verzamelblad!$A$3</definedName>
    <definedName name="besteknr">#REF!</definedName>
    <definedName name="directtoezicht">[1]uurtariefopbouw!$D$26</definedName>
    <definedName name="offertetarief">[1]uurtariefopbouw!$E$37</definedName>
    <definedName name="opdrachtgever">Basisgegevens!$B$4</definedName>
    <definedName name="opdrachtnemer">Basisgegevens!$B$15</definedName>
    <definedName name="opdrachtnemerplaats">Basisgegevens!$B$16</definedName>
    <definedName name="plaatsopdrnmr">Basisgegevens!$B$16</definedName>
    <definedName name="Print_Area" localSheetId="0">Basisgegevens!$A$1:$B$28</definedName>
    <definedName name="regietarief">[1]uurtariefopbouw!$G$37</definedName>
    <definedName name="spectarief">[1]uurtariefopbouw!$I$37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6" l="1"/>
  <c r="B50" i="6"/>
  <c r="E23" i="6"/>
  <c r="D23" i="6"/>
  <c r="C50" i="6"/>
  <c r="H14" i="5"/>
  <c r="E14" i="5"/>
  <c r="B14" i="5"/>
  <c r="H23" i="5"/>
  <c r="E23" i="5"/>
  <c r="B23" i="5"/>
  <c r="C29" i="3"/>
  <c r="D29" i="3" s="1"/>
  <c r="D42" i="6"/>
  <c r="D43" i="6"/>
  <c r="D44" i="6"/>
  <c r="D47" i="6"/>
  <c r="D48" i="6"/>
  <c r="D49" i="6"/>
  <c r="E50" i="6" l="1"/>
  <c r="C25" i="3"/>
  <c r="D25" i="3" s="1"/>
  <c r="D15" i="6" l="1"/>
  <c r="D16" i="6"/>
  <c r="D35" i="6"/>
  <c r="D19" i="6"/>
  <c r="D17" i="6"/>
  <c r="D18" i="6"/>
  <c r="D21" i="6"/>
  <c r="D22" i="6"/>
  <c r="D24" i="6"/>
  <c r="D25" i="6"/>
  <c r="D26" i="6"/>
  <c r="D27" i="6"/>
  <c r="D28" i="6"/>
  <c r="D29" i="6"/>
  <c r="D30" i="6"/>
  <c r="D31" i="6"/>
  <c r="D32" i="6"/>
  <c r="D34" i="6"/>
  <c r="D33" i="6"/>
  <c r="D37" i="6"/>
  <c r="D45" i="6"/>
  <c r="D46" i="6"/>
  <c r="D38" i="6"/>
  <c r="D36" i="6"/>
  <c r="D39" i="6"/>
  <c r="D40" i="6"/>
  <c r="D41" i="6"/>
  <c r="D14" i="6"/>
  <c r="D50" i="6" l="1"/>
  <c r="C21" i="3" s="1"/>
  <c r="C16" i="3"/>
  <c r="D16" i="3" s="1"/>
  <c r="C17" i="3"/>
  <c r="D17" i="3" s="1"/>
  <c r="C11" i="3"/>
  <c r="D11" i="3" s="1"/>
  <c r="C15" i="3"/>
  <c r="D15" i="3" s="1"/>
  <c r="C10" i="3"/>
  <c r="D10" i="3" s="1"/>
  <c r="D21" i="3" l="1"/>
  <c r="C9" i="3"/>
  <c r="D9" i="3" s="1"/>
  <c r="D30" i="3" l="1"/>
</calcChain>
</file>

<file path=xl/sharedStrings.xml><?xml version="1.0" encoding="utf-8"?>
<sst xmlns="http://schemas.openxmlformats.org/spreadsheetml/2006/main" count="183" uniqueCount="115">
  <si>
    <t>Naam opdrachtgever</t>
  </si>
  <si>
    <t>Vestigingsplaats opdrachtgever</t>
  </si>
  <si>
    <t>Kvk-nummer</t>
  </si>
  <si>
    <t>Naam tekenbevoegde opdrachtgever voor contract</t>
  </si>
  <si>
    <t>Functie</t>
  </si>
  <si>
    <t>Naam adviesbureau</t>
  </si>
  <si>
    <t>Alpha Adviesbureau</t>
  </si>
  <si>
    <t>Contactpersonen</t>
  </si>
  <si>
    <t>Telefoonummer contactpersonen</t>
  </si>
  <si>
    <t>085-2003991</t>
  </si>
  <si>
    <t>E-mail adres contactpersoon</t>
  </si>
  <si>
    <t>Communicatie via TenderNed</t>
  </si>
  <si>
    <t>Volledige naam leverancier (Handelsnaam Kvk)</t>
  </si>
  <si>
    <t>Vestigingsplaats leverancier (Kvk)</t>
  </si>
  <si>
    <t>Tekenbevoegde contract</t>
  </si>
  <si>
    <t>Tekenbevoegde supplementen</t>
  </si>
  <si>
    <t>Contactpersoon offerte</t>
  </si>
  <si>
    <t>Telefoonnummer kantoor</t>
  </si>
  <si>
    <t>Postadres kantoor</t>
  </si>
  <si>
    <t>PC + woonplaats kantoor</t>
  </si>
  <si>
    <t>Mobiel nummer contactpersoon offerte</t>
  </si>
  <si>
    <t>E-mail adres contactpersoon offerte</t>
  </si>
  <si>
    <t>Basisgegevens</t>
  </si>
  <si>
    <t>Apparaat 1</t>
  </si>
  <si>
    <t>Apparaat 2</t>
  </si>
  <si>
    <t>Apparaat 3</t>
  </si>
  <si>
    <t xml:space="preserve">Minimaal aantal afdrukken per minuut </t>
  </si>
  <si>
    <t xml:space="preserve">Maximaal aantal afdrukken per maand </t>
  </si>
  <si>
    <t>Aangeboden machine</t>
  </si>
  <si>
    <t>Huurprijs per maand, op basis van 60 maanden</t>
  </si>
  <si>
    <t>Service en onderhoud, op basis van 60 maanden</t>
  </si>
  <si>
    <t>Software licentie, op basis van 60 maanden</t>
  </si>
  <si>
    <t>Totaal prijs per maand</t>
  </si>
  <si>
    <t xml:space="preserve">Prijzen vaste jaren </t>
  </si>
  <si>
    <t xml:space="preserve">Prijzen optie jaren </t>
  </si>
  <si>
    <t>Service en onderhoud, op basis van 12 maanden</t>
  </si>
  <si>
    <t>Software licentie, op basis van 12 maanden</t>
  </si>
  <si>
    <t>Huurprijs per maand, op basis van 12 maanden</t>
  </si>
  <si>
    <t xml:space="preserve"> 0 - 17.500</t>
  </si>
  <si>
    <t>17.500 - 35.000</t>
  </si>
  <si>
    <t>35.000 - 50.000</t>
  </si>
  <si>
    <t xml:space="preserve">prijs per maand </t>
  </si>
  <si>
    <t>prijs per maand</t>
  </si>
  <si>
    <t xml:space="preserve"> 25 - 30 pagina's </t>
  </si>
  <si>
    <t xml:space="preserve">31 - 40 pagina's </t>
  </si>
  <si>
    <t xml:space="preserve">Locatie </t>
  </si>
  <si>
    <t xml:space="preserve">Prijs per tellertik Zwart Wit </t>
  </si>
  <si>
    <t xml:space="preserve">Prijs per tellertik Kleur </t>
  </si>
  <si>
    <t xml:space="preserve">Afdrukken </t>
  </si>
  <si>
    <t xml:space="preserve">Totaal (inschrijfprijs) </t>
  </si>
  <si>
    <t>Nietjes (prijs per 1000 stuks)</t>
  </si>
  <si>
    <t xml:space="preserve">Overige prijzen </t>
  </si>
  <si>
    <t xml:space="preserve">Multifunctionals </t>
  </si>
  <si>
    <t xml:space="preserve">Aantal </t>
  </si>
  <si>
    <t>Prijs op basis van 60 maanden</t>
  </si>
  <si>
    <t xml:space="preserve">Totaal inschrijfprijs </t>
  </si>
  <si>
    <t>Prijs op basis van 12 maanden</t>
  </si>
  <si>
    <t>Prijzen Optiejaren</t>
  </si>
  <si>
    <t xml:space="preserve">Prijs per jaar </t>
  </si>
  <si>
    <t>Afdrukken zwart/wit en kleur</t>
  </si>
  <si>
    <t xml:space="preserve">Nietjes </t>
  </si>
  <si>
    <t>Aantal</t>
  </si>
  <si>
    <t>Prijs per eenheid</t>
  </si>
  <si>
    <t xml:space="preserve">Totaalblad </t>
  </si>
  <si>
    <t>Totaal inschrijfprijs</t>
  </si>
  <si>
    <t>Prijzenblad Multifunctional</t>
  </si>
  <si>
    <t>Prijzenblad verbruiksgoederen</t>
  </si>
  <si>
    <t>Optioneel: Boekletmaker (inclusief nieten en vouwen)</t>
  </si>
  <si>
    <t>Totaal inschrijfprijs (60 maanden)</t>
  </si>
  <si>
    <t>Totaal inschrijfprijs (24 maanden)</t>
  </si>
  <si>
    <t>Totaal inschrijfprijs (84 maanden)</t>
  </si>
  <si>
    <t>Mitchel Vos</t>
  </si>
  <si>
    <t>Stichting Sophia Scholen</t>
  </si>
  <si>
    <t>Voorhout</t>
  </si>
  <si>
    <t xml:space="preserve">Afdrukken Zwart wit (2020/2021) </t>
  </si>
  <si>
    <t xml:space="preserve">Afdrukken Kleur (2020/2021) </t>
  </si>
  <si>
    <t>Andreas Rembrandtlaan</t>
  </si>
  <si>
    <t>B.S. Bronckhorststraat</t>
  </si>
  <si>
    <t>B.S. Buitenplaats</t>
  </si>
  <si>
    <t>C.B.S. Hoffenne</t>
  </si>
  <si>
    <t>De Taalklassen</t>
  </si>
  <si>
    <t>Emmaus</t>
  </si>
  <si>
    <t>Het Stafkantoor</t>
  </si>
  <si>
    <t>Het Sterrenwerk</t>
  </si>
  <si>
    <t>Joannesschool</t>
  </si>
  <si>
    <t>Kindercampus</t>
  </si>
  <si>
    <t>P.C.B.S. De Lisbloem</t>
  </si>
  <si>
    <t>P.C.B.S. De Regenboog</t>
  </si>
  <si>
    <t>P.C.B.S. De Fontein</t>
  </si>
  <si>
    <t>R.K. MonteSchool</t>
  </si>
  <si>
    <t>R.K. De Egelantier</t>
  </si>
  <si>
    <t>R.K.B.S. De Horizon</t>
  </si>
  <si>
    <t>R.K.B.S. De Startbaan</t>
  </si>
  <si>
    <t>R.K.B.S. Schapendal</t>
  </si>
  <si>
    <t>R.K.B.S. De Klarinet</t>
  </si>
  <si>
    <t>R.K.B.S. De Giraf</t>
  </si>
  <si>
    <t>R.K.B.S. De Overplaats</t>
  </si>
  <si>
    <t>R.K.B.S. De Prinsenhof</t>
  </si>
  <si>
    <t>R.K.B.S. De Springplank</t>
  </si>
  <si>
    <t>R.K.B.S. Sint Victor</t>
  </si>
  <si>
    <t>School de Leerwinkel</t>
  </si>
  <si>
    <t>Willibrordschool</t>
  </si>
  <si>
    <t>de heer O. Ramadan</t>
  </si>
  <si>
    <t>Voorzitter College van Bestuur</t>
  </si>
  <si>
    <t>Gem. aantal afdrukken per maand</t>
  </si>
  <si>
    <t>Type machine</t>
  </si>
  <si>
    <t>Verhuiskosten</t>
  </si>
  <si>
    <t>Optioneel</t>
  </si>
  <si>
    <t>Kosten per machine</t>
  </si>
  <si>
    <t>Totale inschrijfprijs</t>
  </si>
  <si>
    <t>Totaal</t>
  </si>
  <si>
    <t>C.B.S. Zeehonk Wakersduin</t>
  </si>
  <si>
    <t>De Avonturier</t>
  </si>
  <si>
    <t>Optioneel: Extra papierlade 500 vel A4</t>
  </si>
  <si>
    <t>De Nieuwe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</si>
</sst>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#########"/>
    <numFmt numFmtId="165" formatCode="_ &quot;€&quot;\ * #,##0.000000_ ;_ &quot;€&quot;\ * \-#,##0.0000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14" fillId="0" borderId="0"/>
  </cellStyleXfs>
  <cellXfs count="100">
    <xf numFmtId="0" fontId="0" fillId="0" borderId="0" xfId="0"/>
    <xf numFmtId="0" fontId="0" fillId="0" borderId="0" xfId="0" applyProtection="1">
      <protection hidden="1"/>
    </xf>
    <xf numFmtId="0" fontId="0" fillId="0" borderId="5" xfId="0" applyBorder="1"/>
    <xf numFmtId="0" fontId="0" fillId="3" borderId="0" xfId="0" applyFill="1"/>
    <xf numFmtId="0" fontId="0" fillId="0" borderId="8" xfId="0" applyBorder="1"/>
    <xf numFmtId="0" fontId="0" fillId="0" borderId="9" xfId="0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3" borderId="10" xfId="0" applyFill="1" applyBorder="1"/>
    <xf numFmtId="0" fontId="0" fillId="3" borderId="11" xfId="0" applyFill="1" applyBorder="1"/>
    <xf numFmtId="0" fontId="0" fillId="0" borderId="12" xfId="0" applyBorder="1"/>
    <xf numFmtId="0" fontId="0" fillId="3" borderId="5" xfId="0" applyFill="1" applyBorder="1"/>
    <xf numFmtId="0" fontId="7" fillId="3" borderId="1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3" borderId="0" xfId="0" applyFill="1" applyBorder="1"/>
    <xf numFmtId="0" fontId="0" fillId="3" borderId="8" xfId="0" applyFill="1" applyBorder="1"/>
    <xf numFmtId="44" fontId="0" fillId="0" borderId="5" xfId="0" applyNumberFormat="1" applyBorder="1"/>
    <xf numFmtId="0" fontId="3" fillId="3" borderId="0" xfId="0" applyFont="1" applyFill="1"/>
    <xf numFmtId="44" fontId="0" fillId="3" borderId="5" xfId="0" applyNumberFormat="1" applyFill="1" applyBorder="1"/>
    <xf numFmtId="44" fontId="3" fillId="3" borderId="0" xfId="1" applyFont="1" applyFill="1" applyBorder="1"/>
    <xf numFmtId="0" fontId="0" fillId="3" borderId="12" xfId="0" applyFill="1" applyBorder="1" applyProtection="1">
      <protection hidden="1"/>
    </xf>
    <xf numFmtId="0" fontId="0" fillId="3" borderId="0" xfId="0" applyFill="1" applyBorder="1" applyProtection="1">
      <protection hidden="1"/>
    </xf>
    <xf numFmtId="44" fontId="2" fillId="3" borderId="0" xfId="1" applyFont="1" applyFill="1" applyBorder="1"/>
    <xf numFmtId="0" fontId="12" fillId="3" borderId="23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/>
    </xf>
    <xf numFmtId="0" fontId="0" fillId="3" borderId="23" xfId="0" applyFill="1" applyBorder="1"/>
    <xf numFmtId="0" fontId="0" fillId="3" borderId="24" xfId="0" applyFill="1" applyBorder="1"/>
    <xf numFmtId="0" fontId="0" fillId="0" borderId="5" xfId="0" applyBorder="1" applyProtection="1">
      <protection hidden="1"/>
    </xf>
    <xf numFmtId="0" fontId="2" fillId="4" borderId="5" xfId="0" applyFont="1" applyFill="1" applyBorder="1"/>
    <xf numFmtId="44" fontId="2" fillId="4" borderId="5" xfId="1" applyFont="1" applyFill="1" applyBorder="1"/>
    <xf numFmtId="0" fontId="2" fillId="4" borderId="1" xfId="0" applyFont="1" applyFill="1" applyBorder="1"/>
    <xf numFmtId="0" fontId="2" fillId="4" borderId="19" xfId="0" applyFont="1" applyFill="1" applyBorder="1"/>
    <xf numFmtId="0" fontId="2" fillId="4" borderId="2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44" fontId="10" fillId="4" borderId="0" xfId="0" applyNumberFormat="1" applyFont="1" applyFill="1"/>
    <xf numFmtId="0" fontId="6" fillId="4" borderId="1" xfId="0" applyFont="1" applyFill="1" applyBorder="1" applyProtection="1">
      <protection hidden="1"/>
    </xf>
    <xf numFmtId="0" fontId="3" fillId="4" borderId="2" xfId="0" applyFont="1" applyFill="1" applyBorder="1" applyProtection="1">
      <protection hidden="1"/>
    </xf>
    <xf numFmtId="164" fontId="3" fillId="4" borderId="5" xfId="0" applyNumberFormat="1" applyFont="1" applyFill="1" applyBorder="1" applyAlignment="1">
      <alignment horizontal="left"/>
    </xf>
    <xf numFmtId="0" fontId="5" fillId="4" borderId="5" xfId="2" applyFont="1" applyFill="1" applyBorder="1"/>
    <xf numFmtId="0" fontId="0" fillId="5" borderId="5" xfId="0" applyFill="1" applyBorder="1" applyAlignment="1" applyProtection="1">
      <alignment horizontal="left"/>
      <protection locked="0"/>
    </xf>
    <xf numFmtId="0" fontId="0" fillId="4" borderId="0" xfId="0" applyFill="1"/>
    <xf numFmtId="0" fontId="0" fillId="4" borderId="0" xfId="0" applyFill="1" applyProtection="1">
      <protection hidden="1"/>
    </xf>
    <xf numFmtId="0" fontId="2" fillId="4" borderId="10" xfId="0" applyFont="1" applyFill="1" applyBorder="1"/>
    <xf numFmtId="0" fontId="2" fillId="4" borderId="11" xfId="0" applyFont="1" applyFill="1" applyBorder="1"/>
    <xf numFmtId="44" fontId="2" fillId="4" borderId="13" xfId="1" applyFont="1" applyFill="1" applyBorder="1"/>
    <xf numFmtId="44" fontId="2" fillId="4" borderId="9" xfId="1" applyFont="1" applyFill="1" applyBorder="1"/>
    <xf numFmtId="0" fontId="0" fillId="5" borderId="0" xfId="0" applyFill="1" applyProtection="1">
      <protection hidden="1"/>
    </xf>
    <xf numFmtId="0" fontId="2" fillId="4" borderId="8" xfId="0" applyFont="1" applyFill="1" applyBorder="1"/>
    <xf numFmtId="0" fontId="2" fillId="4" borderId="9" xfId="0" applyFont="1" applyFill="1" applyBorder="1"/>
    <xf numFmtId="0" fontId="8" fillId="5" borderId="5" xfId="0" applyFont="1" applyFill="1" applyBorder="1" applyAlignment="1" applyProtection="1">
      <alignment horizontal="left"/>
      <protection locked="0"/>
    </xf>
    <xf numFmtId="164" fontId="8" fillId="5" borderId="5" xfId="0" applyNumberFormat="1" applyFont="1" applyFill="1" applyBorder="1" applyAlignment="1" applyProtection="1">
      <alignment horizontal="left"/>
      <protection locked="0"/>
    </xf>
    <xf numFmtId="0" fontId="8" fillId="5" borderId="5" xfId="0" applyFont="1" applyFill="1" applyBorder="1"/>
    <xf numFmtId="164" fontId="8" fillId="5" borderId="5" xfId="0" applyNumberFormat="1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0" fillId="0" borderId="5" xfId="0" applyFill="1" applyBorder="1" applyProtection="1">
      <protection hidden="1"/>
    </xf>
    <xf numFmtId="0" fontId="8" fillId="4" borderId="5" xfId="0" applyFont="1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0" xfId="0" applyFill="1"/>
    <xf numFmtId="3" fontId="0" fillId="0" borderId="5" xfId="0" applyNumberFormat="1" applyFill="1" applyBorder="1"/>
    <xf numFmtId="3" fontId="0" fillId="0" borderId="5" xfId="0" applyNumberFormat="1" applyBorder="1"/>
    <xf numFmtId="3" fontId="0" fillId="3" borderId="5" xfId="0" applyNumberFormat="1" applyFill="1" applyBorder="1"/>
    <xf numFmtId="3" fontId="11" fillId="4" borderId="17" xfId="0" applyNumberFormat="1" applyFont="1" applyFill="1" applyBorder="1"/>
    <xf numFmtId="0" fontId="2" fillId="4" borderId="5" xfId="0" applyFont="1" applyFill="1" applyBorder="1" applyAlignment="1">
      <alignment wrapText="1"/>
    </xf>
    <xf numFmtId="44" fontId="0" fillId="3" borderId="0" xfId="0" applyNumberFormat="1" applyFill="1" applyBorder="1"/>
    <xf numFmtId="1" fontId="0" fillId="3" borderId="5" xfId="0" applyNumberFormat="1" applyFill="1" applyBorder="1"/>
    <xf numFmtId="0" fontId="0" fillId="0" borderId="26" xfId="0" applyBorder="1"/>
    <xf numFmtId="0" fontId="0" fillId="0" borderId="25" xfId="0" applyBorder="1"/>
    <xf numFmtId="0" fontId="2" fillId="4" borderId="12" xfId="0" applyFont="1" applyFill="1" applyBorder="1"/>
    <xf numFmtId="0" fontId="0" fillId="5" borderId="9" xfId="0" applyFill="1" applyBorder="1" applyProtection="1">
      <protection locked="0"/>
    </xf>
    <xf numFmtId="44" fontId="2" fillId="5" borderId="9" xfId="1" applyFont="1" applyFill="1" applyBorder="1" applyProtection="1">
      <protection locked="0"/>
    </xf>
    <xf numFmtId="44" fontId="2" fillId="5" borderId="27" xfId="1" applyFont="1" applyFill="1" applyBorder="1" applyProtection="1">
      <protection locked="0"/>
    </xf>
    <xf numFmtId="165" fontId="2" fillId="5" borderId="5" xfId="1" applyNumberFormat="1" applyFont="1" applyFill="1" applyBorder="1" applyProtection="1">
      <protection locked="0"/>
    </xf>
    <xf numFmtId="44" fontId="2" fillId="5" borderId="13" xfId="1" applyFont="1" applyFill="1" applyBorder="1" applyProtection="1">
      <protection locked="0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0" fillId="4" borderId="0" xfId="0" applyFont="1" applyFill="1" applyAlignment="1">
      <alignment horizontal="right"/>
    </xf>
    <xf numFmtId="0" fontId="7" fillId="4" borderId="21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</cellXfs>
  <cellStyles count="5">
    <cellStyle name="Hyperlink" xfId="2" builtinId="8"/>
    <cellStyle name="Standaard" xfId="0" builtinId="0"/>
    <cellStyle name="Standaard 2" xfId="3" xr:uid="{00000000-0005-0000-0000-000002000000}"/>
    <cellStyle name="Standaard 3" xfId="4" xr:uid="{DBCA6889-05AB-48F1-B230-EDDC1A750D91}"/>
    <cellStyle name="Valuta" xfId="1" builtinId="4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66675</xdr:rowOff>
    </xdr:from>
    <xdr:to>
      <xdr:col>3</xdr:col>
      <xdr:colOff>1323975</xdr:colOff>
      <xdr:row>5</xdr:row>
      <xdr:rowOff>76200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50" y="400050"/>
          <a:ext cx="54483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/>
            <a:t>De aantallen is een verwachte afname.</a:t>
          </a:r>
          <a:r>
            <a:rPr lang="nl-NL" sz="1100" baseline="0"/>
            <a:t> In de werkelijkheid kan dit afwijken. Aan de aantallen kunt u geen rechten ontlenen. Na de gunning worden de aantallen definitief vastgesteld met de opdrachtnemer. </a:t>
          </a:r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142875</xdr:rowOff>
    </xdr:from>
    <xdr:to>
      <xdr:col>3</xdr:col>
      <xdr:colOff>1343025</xdr:colOff>
      <xdr:row>11</xdr:row>
      <xdr:rowOff>57150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495425"/>
          <a:ext cx="6286500" cy="8763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Let op: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Het betreft hier een indicatie van het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aantal afdrukken op basis van historie. Het gaat hier om het aantal afdrukken van het schooljaar 2020/2021. Verwacht wordt dat het aantal afdrukken de komende jaren ongeveer gelijk zal blijven. Wel is de verwachting dat het aantal afdrukken in kleur af zullen nemen.  Aan deze aantallen kunt u geen rechten. ontlenen.</a:t>
          </a:r>
          <a:endParaRPr lang="nl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JABLONEN\Inschrijfbiljetten%20120615%20met%20periode%20facturat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zamelblad"/>
      <sheetName val="basisgegevens"/>
      <sheetName val="uurtariefopbouw"/>
      <sheetName val="1"/>
      <sheetName val="1a"/>
      <sheetName val="2"/>
      <sheetName val="2a"/>
      <sheetName val="3"/>
      <sheetName val="3a"/>
      <sheetName val="4"/>
      <sheetName val="4a"/>
      <sheetName val="5"/>
      <sheetName val="5a"/>
      <sheetName val="6"/>
      <sheetName val="6a"/>
      <sheetName val="7"/>
      <sheetName val="7a"/>
      <sheetName val="8"/>
      <sheetName val="8a"/>
      <sheetName val="9"/>
      <sheetName val="9a"/>
      <sheetName val="10"/>
      <sheetName val="10a"/>
      <sheetName val="11"/>
      <sheetName val="11a"/>
      <sheetName val="12"/>
      <sheetName val="12a"/>
      <sheetName val="13"/>
      <sheetName val="13a"/>
      <sheetName val="14"/>
      <sheetName val="14a"/>
      <sheetName val="15"/>
      <sheetName val="15a"/>
      <sheetName val="16"/>
      <sheetName val="16a"/>
      <sheetName val="17"/>
      <sheetName val="17a"/>
      <sheetName val="18"/>
      <sheetName val="18a"/>
      <sheetName val="19"/>
      <sheetName val="19a"/>
      <sheetName val="20"/>
      <sheetName val="20a"/>
      <sheetName val="21"/>
      <sheetName val="21a"/>
      <sheetName val="22"/>
      <sheetName val="22a"/>
      <sheetName val="23"/>
      <sheetName val="23a"/>
      <sheetName val="24"/>
      <sheetName val="24a"/>
      <sheetName val="25"/>
      <sheetName val="25a"/>
      <sheetName val="26"/>
      <sheetName val="26a"/>
      <sheetName val="27"/>
      <sheetName val="27a"/>
      <sheetName val="28"/>
      <sheetName val="28a"/>
      <sheetName val="29"/>
      <sheetName val="29a"/>
      <sheetName val="30"/>
      <sheetName val="30a"/>
      <sheetName val="Totaalblad"/>
      <sheetName val="Wijzigingenblad"/>
      <sheetName val="Supplement"/>
    </sheetNames>
    <sheetDataSet>
      <sheetData sheetId="0" refreshError="1">
        <row r="2">
          <cell r="A2" t="str">
            <v>bestek</v>
          </cell>
        </row>
        <row r="3">
          <cell r="A3" t="str">
            <v>2013-700</v>
          </cell>
        </row>
      </sheetData>
      <sheetData sheetId="1" refreshError="1"/>
      <sheetData sheetId="2" refreshError="1">
        <row r="26">
          <cell r="D26">
            <v>0</v>
          </cell>
        </row>
        <row r="37">
          <cell r="E37">
            <v>28</v>
          </cell>
          <cell r="G37">
            <v>0</v>
          </cell>
          <cell r="I3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C2E76B"/>
  </sheetPr>
  <dimension ref="A1:K32"/>
  <sheetViews>
    <sheetView showGridLines="0" showZeros="0" tabSelected="1" zoomScaleNormal="100" workbookViewId="0">
      <selection activeCell="B18" sqref="B18"/>
    </sheetView>
  </sheetViews>
  <sheetFormatPr defaultColWidth="0" defaultRowHeight="15" customHeight="1" zeroHeight="1" x14ac:dyDescent="0.25"/>
  <cols>
    <col min="1" max="1" width="59" style="1" customWidth="1"/>
    <col min="2" max="2" width="49" style="1" customWidth="1"/>
    <col min="3" max="6" width="9.140625" style="1" hidden="1" customWidth="1"/>
    <col min="7" max="11" width="0" style="1" hidden="1" customWidth="1"/>
    <col min="12" max="16384" width="9.140625" style="1" hidden="1"/>
  </cols>
  <sheetData>
    <row r="1" spans="1:8" x14ac:dyDescent="0.25">
      <c r="A1" s="44"/>
      <c r="B1" s="44"/>
      <c r="C1" s="44"/>
      <c r="D1" s="44"/>
      <c r="E1" s="44"/>
      <c r="F1" s="44"/>
      <c r="G1" s="44"/>
      <c r="H1" s="44"/>
    </row>
    <row r="2" spans="1:8" ht="23.25" x14ac:dyDescent="0.35">
      <c r="A2" s="38" t="s">
        <v>22</v>
      </c>
      <c r="B2" s="39"/>
    </row>
    <row r="3" spans="1:8" x14ac:dyDescent="0.25">
      <c r="A3" s="44"/>
      <c r="B3" s="44"/>
      <c r="D3" s="44"/>
      <c r="E3" s="44"/>
      <c r="G3" s="44"/>
      <c r="H3" s="44"/>
    </row>
    <row r="4" spans="1:8" x14ac:dyDescent="0.25">
      <c r="A4" s="28" t="s">
        <v>0</v>
      </c>
      <c r="B4" s="54" t="s">
        <v>72</v>
      </c>
    </row>
    <row r="5" spans="1:8" x14ac:dyDescent="0.25">
      <c r="A5" s="28" t="s">
        <v>1</v>
      </c>
      <c r="B5" s="54" t="s">
        <v>73</v>
      </c>
    </row>
    <row r="6" spans="1:8" x14ac:dyDescent="0.25">
      <c r="A6" s="28" t="s">
        <v>2</v>
      </c>
      <c r="B6" s="56">
        <v>28076656</v>
      </c>
      <c r="E6" s="49"/>
      <c r="H6" s="49"/>
    </row>
    <row r="7" spans="1:8" x14ac:dyDescent="0.25">
      <c r="A7" s="57" t="s">
        <v>3</v>
      </c>
      <c r="B7" s="54" t="s">
        <v>102</v>
      </c>
    </row>
    <row r="8" spans="1:8" x14ac:dyDescent="0.25">
      <c r="A8" s="28" t="s">
        <v>4</v>
      </c>
      <c r="B8" s="54" t="s">
        <v>103</v>
      </c>
      <c r="D8" s="44"/>
      <c r="E8" s="44"/>
      <c r="G8" s="44"/>
      <c r="H8" s="44"/>
    </row>
    <row r="9" spans="1:8" x14ac:dyDescent="0.25">
      <c r="A9" s="44"/>
      <c r="B9" s="58"/>
      <c r="E9" s="49"/>
      <c r="H9" s="49"/>
    </row>
    <row r="10" spans="1:8" x14ac:dyDescent="0.25">
      <c r="A10" s="28" t="s">
        <v>5</v>
      </c>
      <c r="B10" s="54" t="s">
        <v>6</v>
      </c>
      <c r="E10" s="49"/>
      <c r="H10" s="49"/>
    </row>
    <row r="11" spans="1:8" x14ac:dyDescent="0.25">
      <c r="A11" s="28" t="s">
        <v>7</v>
      </c>
      <c r="B11" s="55" t="s">
        <v>71</v>
      </c>
      <c r="E11" s="49"/>
      <c r="H11" s="49"/>
    </row>
    <row r="12" spans="1:8" x14ac:dyDescent="0.25">
      <c r="A12" s="28" t="s">
        <v>8</v>
      </c>
      <c r="B12" s="40" t="s">
        <v>9</v>
      </c>
      <c r="E12" s="44"/>
      <c r="H12" s="44"/>
    </row>
    <row r="13" spans="1:8" x14ac:dyDescent="0.25">
      <c r="A13" s="28" t="s">
        <v>10</v>
      </c>
      <c r="B13" s="41" t="s">
        <v>11</v>
      </c>
    </row>
    <row r="14" spans="1:8" x14ac:dyDescent="0.25">
      <c r="A14" s="44"/>
      <c r="B14" s="44"/>
      <c r="D14" s="44"/>
      <c r="E14" s="44"/>
      <c r="G14" s="44"/>
      <c r="H14" s="44"/>
    </row>
    <row r="15" spans="1:8" x14ac:dyDescent="0.25">
      <c r="A15" s="28" t="s">
        <v>12</v>
      </c>
      <c r="B15" s="52"/>
      <c r="E15" s="49"/>
      <c r="H15" s="49"/>
    </row>
    <row r="16" spans="1:8" x14ac:dyDescent="0.25">
      <c r="A16" s="28" t="s">
        <v>13</v>
      </c>
      <c r="B16" s="52"/>
      <c r="E16" s="49"/>
      <c r="H16" s="49"/>
    </row>
    <row r="17" spans="1:8" x14ac:dyDescent="0.25">
      <c r="A17" s="28" t="s">
        <v>2</v>
      </c>
      <c r="B17" s="52"/>
      <c r="E17" s="49"/>
      <c r="H17" s="49"/>
    </row>
    <row r="18" spans="1:8" x14ac:dyDescent="0.25">
      <c r="A18" s="28" t="s">
        <v>14</v>
      </c>
      <c r="B18" s="52"/>
      <c r="E18" s="49"/>
      <c r="H18" s="49"/>
    </row>
    <row r="19" spans="1:8" x14ac:dyDescent="0.25">
      <c r="A19" s="28" t="s">
        <v>4</v>
      </c>
      <c r="B19" s="52"/>
      <c r="E19" s="44"/>
      <c r="H19" s="44"/>
    </row>
    <row r="20" spans="1:8" x14ac:dyDescent="0.25">
      <c r="A20" s="28" t="s">
        <v>15</v>
      </c>
      <c r="B20" s="42"/>
    </row>
    <row r="21" spans="1:8" x14ac:dyDescent="0.25">
      <c r="A21" s="28" t="s">
        <v>4</v>
      </c>
      <c r="B21" s="42"/>
    </row>
    <row r="22" spans="1:8" x14ac:dyDescent="0.25">
      <c r="A22" s="44"/>
      <c r="B22" s="44"/>
    </row>
    <row r="23" spans="1:8" x14ac:dyDescent="0.25">
      <c r="A23" s="28" t="s">
        <v>16</v>
      </c>
      <c r="B23" s="52"/>
    </row>
    <row r="24" spans="1:8" x14ac:dyDescent="0.25">
      <c r="A24" s="28" t="s">
        <v>17</v>
      </c>
      <c r="B24" s="53"/>
    </row>
    <row r="25" spans="1:8" x14ac:dyDescent="0.25">
      <c r="A25" s="28" t="s">
        <v>18</v>
      </c>
      <c r="B25" s="52"/>
    </row>
    <row r="26" spans="1:8" x14ac:dyDescent="0.25">
      <c r="A26" s="28" t="s">
        <v>19</v>
      </c>
      <c r="B26" s="52"/>
    </row>
    <row r="27" spans="1:8" x14ac:dyDescent="0.25">
      <c r="A27" s="28" t="s">
        <v>20</v>
      </c>
      <c r="B27" s="53"/>
    </row>
    <row r="28" spans="1:8" x14ac:dyDescent="0.25">
      <c r="A28" s="28" t="s">
        <v>21</v>
      </c>
      <c r="B28" s="52"/>
    </row>
    <row r="29" spans="1:8" x14ac:dyDescent="0.25"/>
    <row r="30" spans="1:8" x14ac:dyDescent="0.25"/>
    <row r="31" spans="1:8" ht="15" customHeight="1" x14ac:dyDescent="0.25"/>
    <row r="32" spans="1:8" ht="15" customHeight="1" x14ac:dyDescent="0.25"/>
  </sheetData>
  <sheetProtection algorithmName="SHA-512" hashValue="VduUXmDc5dzKQnY1PPmUsbc0lU2quBXVKLj2xw98iXqDPtDkEYDf2WHTF6HlAKzHR2gMHdzKnfb4y86gP7QmOA==" saltValue="dd52FOMkLLkJKG8X7GzSaQ==" spinCount="100000" sheet="1" objects="1" scenarios="1"/>
  <pageMargins left="0.70866141732283472" right="0.70866141732283472" top="0.94488188976377963" bottom="0.74803149606299213" header="0.31496062992125984" footer="0.31496062992125984"/>
  <pageSetup paperSize="9" scale="83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</sheetPr>
  <dimension ref="A1:AO68"/>
  <sheetViews>
    <sheetView workbookViewId="0">
      <selection activeCell="B29" sqref="B29"/>
    </sheetView>
  </sheetViews>
  <sheetFormatPr defaultRowHeight="15" x14ac:dyDescent="0.25"/>
  <cols>
    <col min="1" max="1" width="27.5703125" bestFit="1" customWidth="1"/>
    <col min="2" max="2" width="9.5703125" bestFit="1" customWidth="1"/>
    <col min="3" max="3" width="28" bestFit="1" customWidth="1"/>
    <col min="4" max="4" width="37.85546875" customWidth="1"/>
    <col min="5" max="5" width="28" customWidth="1"/>
  </cols>
  <sheetData>
    <row r="1" spans="1:41" ht="26.25" x14ac:dyDescent="0.4">
      <c r="A1" s="77" t="s">
        <v>63</v>
      </c>
      <c r="B1" s="78"/>
      <c r="C1" s="78"/>
      <c r="D1" s="79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41" ht="26.25" x14ac:dyDescent="0.4">
      <c r="A2" s="23"/>
      <c r="B2" s="24"/>
      <c r="C2" s="24"/>
      <c r="D2" s="2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1" x14ac:dyDescent="0.25">
      <c r="A3" s="26"/>
      <c r="B3" s="14"/>
      <c r="C3" s="14"/>
      <c r="D3" s="2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41" x14ac:dyDescent="0.25">
      <c r="A4" s="26"/>
      <c r="B4" s="14"/>
      <c r="C4" s="14"/>
      <c r="D4" s="2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41" x14ac:dyDescent="0.25">
      <c r="A5" s="26"/>
      <c r="B5" s="14"/>
      <c r="C5" s="14"/>
      <c r="D5" s="2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41" x14ac:dyDescent="0.25">
      <c r="A6" s="26"/>
      <c r="B6" s="14"/>
      <c r="C6" s="14"/>
      <c r="D6" s="2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41" ht="18.75" x14ac:dyDescent="0.3">
      <c r="A7" s="81" t="s">
        <v>33</v>
      </c>
      <c r="B7" s="82"/>
      <c r="C7" s="82"/>
      <c r="D7" s="8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41" x14ac:dyDescent="0.25">
      <c r="A8" s="29" t="s">
        <v>52</v>
      </c>
      <c r="B8" s="29" t="s">
        <v>53</v>
      </c>
      <c r="C8" s="29" t="s">
        <v>54</v>
      </c>
      <c r="D8" s="29" t="s">
        <v>68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41" x14ac:dyDescent="0.25">
      <c r="A9" s="2" t="s">
        <v>23</v>
      </c>
      <c r="B9" s="2">
        <v>17</v>
      </c>
      <c r="C9" s="16">
        <f>'Prijzenblad Multifunctionals'!B14</f>
        <v>0</v>
      </c>
      <c r="D9" s="30">
        <f>B9*C9*60</f>
        <v>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41" x14ac:dyDescent="0.25">
      <c r="A10" s="2" t="s">
        <v>24</v>
      </c>
      <c r="B10" s="2">
        <v>17</v>
      </c>
      <c r="C10" s="16">
        <f>'Prijzenblad Multifunctionals'!E14</f>
        <v>0</v>
      </c>
      <c r="D10" s="30">
        <f t="shared" ref="D10:D11" si="0">B10*C10*60</f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41" x14ac:dyDescent="0.25">
      <c r="A11" s="2" t="s">
        <v>25</v>
      </c>
      <c r="B11" s="2">
        <v>2</v>
      </c>
      <c r="C11" s="16">
        <f>'Prijzenblad Multifunctionals'!H14</f>
        <v>0</v>
      </c>
      <c r="D11" s="30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4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1" ht="18.75" x14ac:dyDescent="0.3">
      <c r="A13" s="84" t="s">
        <v>57</v>
      </c>
      <c r="B13" s="85"/>
      <c r="C13" s="85"/>
      <c r="D13" s="8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41" x14ac:dyDescent="0.25">
      <c r="A14" s="29" t="s">
        <v>52</v>
      </c>
      <c r="B14" s="29" t="s">
        <v>53</v>
      </c>
      <c r="C14" s="29" t="s">
        <v>56</v>
      </c>
      <c r="D14" s="29" t="s">
        <v>69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41" x14ac:dyDescent="0.25">
      <c r="A15" s="2" t="s">
        <v>23</v>
      </c>
      <c r="B15" s="2">
        <v>17</v>
      </c>
      <c r="C15" s="16">
        <f>'Prijzenblad Multifunctionals'!B23</f>
        <v>0</v>
      </c>
      <c r="D15" s="30">
        <f>B15*C15*24</f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41" x14ac:dyDescent="0.25">
      <c r="A16" s="2" t="s">
        <v>24</v>
      </c>
      <c r="B16" s="2">
        <v>17</v>
      </c>
      <c r="C16" s="16">
        <f>'Prijzenblad Multifunctionals'!E23</f>
        <v>0</v>
      </c>
      <c r="D16" s="30">
        <f t="shared" ref="D16:D17" si="1">B16*C16*24</f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5">
      <c r="A17" s="2" t="s">
        <v>25</v>
      </c>
      <c r="B17" s="2">
        <v>2</v>
      </c>
      <c r="C17" s="16">
        <f>'Prijzenblad Multifunctionals'!H23</f>
        <v>0</v>
      </c>
      <c r="D17" s="30">
        <f t="shared" si="1"/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8.75" x14ac:dyDescent="0.3">
      <c r="A19" s="84" t="s">
        <v>48</v>
      </c>
      <c r="B19" s="85"/>
      <c r="C19" s="85"/>
      <c r="D19" s="8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25">
      <c r="A20" s="31" t="s">
        <v>48</v>
      </c>
      <c r="B20" s="32" t="s">
        <v>53</v>
      </c>
      <c r="C20" s="32" t="s">
        <v>58</v>
      </c>
      <c r="D20" s="33" t="s">
        <v>70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25">
      <c r="A21" s="10" t="s">
        <v>59</v>
      </c>
      <c r="B21" s="64">
        <v>1</v>
      </c>
      <c r="C21" s="18">
        <f>'Prijzenblad verbruiksgoederen'!D50</f>
        <v>0</v>
      </c>
      <c r="D21" s="30">
        <f>B21*C21*7</f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8.75" x14ac:dyDescent="0.3">
      <c r="A23" s="87" t="s">
        <v>51</v>
      </c>
      <c r="B23" s="88"/>
      <c r="C23" s="88"/>
      <c r="D23" s="89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x14ac:dyDescent="0.25">
      <c r="A24" s="34"/>
      <c r="B24" s="35" t="s">
        <v>61</v>
      </c>
      <c r="C24" s="35" t="s">
        <v>62</v>
      </c>
      <c r="D24" s="36" t="s">
        <v>55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x14ac:dyDescent="0.25">
      <c r="A25" s="64" t="s">
        <v>60</v>
      </c>
      <c r="B25" s="68">
        <v>1000</v>
      </c>
      <c r="C25" s="18">
        <f>'Prijzenblad verbruiksgoederen'!G5</f>
        <v>0</v>
      </c>
      <c r="D25" s="30">
        <f>B25*C25</f>
        <v>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x14ac:dyDescent="0.25">
      <c r="A26" s="14"/>
      <c r="B26" s="14"/>
      <c r="C26" s="67"/>
      <c r="D26" s="2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8.75" x14ac:dyDescent="0.3">
      <c r="A27" s="90" t="s">
        <v>51</v>
      </c>
      <c r="B27" s="91"/>
      <c r="C27" s="91"/>
      <c r="D27" s="9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x14ac:dyDescent="0.25">
      <c r="A28" s="34"/>
      <c r="B28" s="35" t="s">
        <v>61</v>
      </c>
      <c r="C28" s="35" t="s">
        <v>108</v>
      </c>
      <c r="D28" s="36" t="s">
        <v>109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25">
      <c r="A29" s="10" t="s">
        <v>106</v>
      </c>
      <c r="B29" s="10">
        <v>10</v>
      </c>
      <c r="C29" s="18">
        <f>'Prijzenblad verbruiksgoederen'!G8</f>
        <v>0</v>
      </c>
      <c r="D29" s="30">
        <f>B29*C29</f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21" x14ac:dyDescent="0.35">
      <c r="A30" s="80" t="s">
        <v>64</v>
      </c>
      <c r="B30" s="80"/>
      <c r="C30" s="80"/>
      <c r="D30" s="37">
        <f>D9+D10+D11+D15+D16+D17+D21+D25+D29</f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</sheetData>
  <sheetProtection algorithmName="SHA-512" hashValue="ky/y3b9F4tmBXBc7CKOISTY7Px1dENnn3Hvu7h1ICp9uCOnpd5FvZE3KO1jtEq8fNWBmUT8Nlm5dZzZlHeQHrg==" saltValue="IvpcmDsHyAVPh+hCqfMaVA==" spinCount="100000" sheet="1" objects="1" scenarios="1"/>
  <mergeCells count="7">
    <mergeCell ref="A1:D1"/>
    <mergeCell ref="A30:C30"/>
    <mergeCell ref="A7:D7"/>
    <mergeCell ref="A13:D13"/>
    <mergeCell ref="A19:D19"/>
    <mergeCell ref="A23:D23"/>
    <mergeCell ref="A27:D2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CV384"/>
  <sheetViews>
    <sheetView zoomScale="90" zoomScaleNormal="90" workbookViewId="0">
      <selection sqref="A1:H1"/>
    </sheetView>
  </sheetViews>
  <sheetFormatPr defaultRowHeight="15" x14ac:dyDescent="0.25"/>
  <cols>
    <col min="1" max="1" width="50.85546875" bestFit="1" customWidth="1"/>
    <col min="2" max="2" width="45.7109375" customWidth="1"/>
    <col min="3" max="3" width="3.5703125" customWidth="1"/>
    <col min="4" max="4" width="50.85546875" bestFit="1" customWidth="1"/>
    <col min="5" max="5" width="45.7109375" customWidth="1"/>
    <col min="6" max="6" width="4.85546875" customWidth="1"/>
    <col min="7" max="7" width="50.85546875" bestFit="1" customWidth="1"/>
    <col min="8" max="8" width="41" customWidth="1"/>
  </cols>
  <sheetData>
    <row r="1" spans="1:100" ht="26.25" x14ac:dyDescent="0.4">
      <c r="A1" s="95" t="s">
        <v>65</v>
      </c>
      <c r="B1" s="95"/>
      <c r="C1" s="95"/>
      <c r="D1" s="95"/>
      <c r="E1" s="95"/>
      <c r="F1" s="95"/>
      <c r="G1" s="95"/>
      <c r="H1" s="9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</row>
    <row r="2" spans="1:10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</row>
    <row r="3" spans="1:100" ht="18.75" x14ac:dyDescent="0.3">
      <c r="A3" s="93" t="s">
        <v>23</v>
      </c>
      <c r="B3" s="94"/>
      <c r="C3" s="3"/>
      <c r="D3" s="93" t="s">
        <v>24</v>
      </c>
      <c r="E3" s="94"/>
      <c r="F3" s="3"/>
      <c r="G3" s="93" t="s">
        <v>25</v>
      </c>
      <c r="H3" s="9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spans="1:100" x14ac:dyDescent="0.25">
      <c r="A4" s="4" t="s">
        <v>26</v>
      </c>
      <c r="B4" s="5" t="s">
        <v>43</v>
      </c>
      <c r="C4" s="3"/>
      <c r="D4" s="4" t="s">
        <v>26</v>
      </c>
      <c r="E4" s="5" t="s">
        <v>44</v>
      </c>
      <c r="F4" s="3"/>
      <c r="G4" s="4" t="s">
        <v>26</v>
      </c>
      <c r="H4" s="5" t="s">
        <v>44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</row>
    <row r="5" spans="1:100" x14ac:dyDescent="0.25">
      <c r="A5" s="4" t="s">
        <v>27</v>
      </c>
      <c r="B5" s="6" t="s">
        <v>38</v>
      </c>
      <c r="C5" s="3"/>
      <c r="D5" s="4" t="s">
        <v>27</v>
      </c>
      <c r="E5" s="6" t="s">
        <v>39</v>
      </c>
      <c r="F5" s="3"/>
      <c r="G5" s="4" t="s">
        <v>27</v>
      </c>
      <c r="H5" s="6" t="s">
        <v>40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</row>
    <row r="6" spans="1:100" x14ac:dyDescent="0.25">
      <c r="A6" s="4" t="s">
        <v>28</v>
      </c>
      <c r="B6" s="72"/>
      <c r="C6" s="3"/>
      <c r="D6" s="4" t="s">
        <v>28</v>
      </c>
      <c r="E6" s="72"/>
      <c r="F6" s="3"/>
      <c r="G6" s="4" t="s">
        <v>28</v>
      </c>
      <c r="H6" s="7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</row>
    <row r="7" spans="1:100" x14ac:dyDescent="0.25">
      <c r="A7" s="7"/>
      <c r="B7" s="8"/>
      <c r="C7" s="3"/>
      <c r="D7" s="7"/>
      <c r="E7" s="8"/>
      <c r="F7" s="3"/>
      <c r="G7" s="7"/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</row>
    <row r="8" spans="1:100" x14ac:dyDescent="0.25">
      <c r="A8" s="45" t="s">
        <v>33</v>
      </c>
      <c r="B8" s="46" t="s">
        <v>41</v>
      </c>
      <c r="C8" s="3"/>
      <c r="D8" s="45" t="s">
        <v>33</v>
      </c>
      <c r="E8" s="46" t="s">
        <v>41</v>
      </c>
      <c r="F8" s="3"/>
      <c r="G8" s="45" t="s">
        <v>33</v>
      </c>
      <c r="H8" s="46" t="s">
        <v>41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</row>
    <row r="9" spans="1:100" x14ac:dyDescent="0.25">
      <c r="A9" s="4" t="s">
        <v>29</v>
      </c>
      <c r="B9" s="73"/>
      <c r="C9" s="3"/>
      <c r="D9" s="4" t="s">
        <v>29</v>
      </c>
      <c r="E9" s="73"/>
      <c r="F9" s="3"/>
      <c r="G9" s="4" t="s">
        <v>29</v>
      </c>
      <c r="H9" s="7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</row>
    <row r="10" spans="1:100" x14ac:dyDescent="0.25">
      <c r="A10" s="4" t="s">
        <v>30</v>
      </c>
      <c r="B10" s="73"/>
      <c r="C10" s="3"/>
      <c r="D10" s="4" t="s">
        <v>30</v>
      </c>
      <c r="E10" s="73"/>
      <c r="F10" s="3"/>
      <c r="G10" s="4" t="s">
        <v>30</v>
      </c>
      <c r="H10" s="7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</row>
    <row r="11" spans="1:100" x14ac:dyDescent="0.25">
      <c r="A11" s="4" t="s">
        <v>31</v>
      </c>
      <c r="B11" s="73"/>
      <c r="C11" s="3"/>
      <c r="D11" s="4" t="s">
        <v>31</v>
      </c>
      <c r="E11" s="73"/>
      <c r="F11" s="3"/>
      <c r="G11" s="4" t="s">
        <v>31</v>
      </c>
      <c r="H11" s="7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</row>
    <row r="12" spans="1:100" x14ac:dyDescent="0.25">
      <c r="A12" s="4" t="s">
        <v>67</v>
      </c>
      <c r="B12" s="73"/>
      <c r="C12" s="3"/>
      <c r="D12" s="4" t="s">
        <v>67</v>
      </c>
      <c r="E12" s="73"/>
      <c r="F12" s="3"/>
      <c r="G12" s="4" t="s">
        <v>67</v>
      </c>
      <c r="H12" s="7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</row>
    <row r="13" spans="1:100" x14ac:dyDescent="0.25">
      <c r="A13" s="4" t="s">
        <v>113</v>
      </c>
      <c r="B13" s="73"/>
      <c r="C13" s="3"/>
      <c r="D13" s="4" t="s">
        <v>113</v>
      </c>
      <c r="E13" s="73"/>
      <c r="F13" s="3"/>
      <c r="G13" s="4" t="s">
        <v>113</v>
      </c>
      <c r="H13" s="7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</row>
    <row r="14" spans="1:100" x14ac:dyDescent="0.25">
      <c r="A14" s="4" t="s">
        <v>32</v>
      </c>
      <c r="B14" s="48">
        <f>SUM(B9:B13)</f>
        <v>0</v>
      </c>
      <c r="C14" s="3"/>
      <c r="D14" s="4" t="s">
        <v>32</v>
      </c>
      <c r="E14" s="48">
        <f>SUM(E9:E13)</f>
        <v>0</v>
      </c>
      <c r="F14" s="3"/>
      <c r="G14" s="4" t="s">
        <v>32</v>
      </c>
      <c r="H14" s="48">
        <f>SUM(H9:H13)</f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</row>
    <row r="15" spans="1:100" x14ac:dyDescent="0.25">
      <c r="A15" s="7"/>
      <c r="B15" s="8"/>
      <c r="C15" s="3"/>
      <c r="D15" s="7"/>
      <c r="E15" s="8"/>
      <c r="F15" s="3"/>
      <c r="G15" s="7"/>
      <c r="H15" s="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</row>
    <row r="16" spans="1:100" x14ac:dyDescent="0.25">
      <c r="A16" s="7"/>
      <c r="B16" s="8"/>
      <c r="C16" s="3"/>
      <c r="D16" s="7"/>
      <c r="E16" s="8"/>
      <c r="F16" s="3"/>
      <c r="G16" s="7"/>
      <c r="H16" s="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</row>
    <row r="17" spans="1:100" x14ac:dyDescent="0.25">
      <c r="A17" s="45" t="s">
        <v>34</v>
      </c>
      <c r="B17" s="46" t="s">
        <v>41</v>
      </c>
      <c r="C17" s="3"/>
      <c r="D17" s="45" t="s">
        <v>34</v>
      </c>
      <c r="E17" s="46" t="s">
        <v>41</v>
      </c>
      <c r="F17" s="3"/>
      <c r="G17" s="45" t="s">
        <v>34</v>
      </c>
      <c r="H17" s="46" t="s">
        <v>42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</row>
    <row r="18" spans="1:100" x14ac:dyDescent="0.25">
      <c r="A18" s="4" t="s">
        <v>37</v>
      </c>
      <c r="B18" s="73"/>
      <c r="C18" s="3"/>
      <c r="D18" s="4" t="s">
        <v>37</v>
      </c>
      <c r="E18" s="73"/>
      <c r="F18" s="3"/>
      <c r="G18" s="4" t="s">
        <v>37</v>
      </c>
      <c r="H18" s="7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</row>
    <row r="19" spans="1:100" x14ac:dyDescent="0.25">
      <c r="A19" s="4" t="s">
        <v>35</v>
      </c>
      <c r="B19" s="73"/>
      <c r="C19" s="3"/>
      <c r="D19" s="4" t="s">
        <v>35</v>
      </c>
      <c r="E19" s="73"/>
      <c r="F19" s="3"/>
      <c r="G19" s="4" t="s">
        <v>35</v>
      </c>
      <c r="H19" s="7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</row>
    <row r="20" spans="1:100" x14ac:dyDescent="0.25">
      <c r="A20" s="4" t="s">
        <v>36</v>
      </c>
      <c r="B20" s="73"/>
      <c r="C20" s="3"/>
      <c r="D20" s="4" t="s">
        <v>36</v>
      </c>
      <c r="E20" s="73"/>
      <c r="F20" s="3"/>
      <c r="G20" s="4" t="s">
        <v>36</v>
      </c>
      <c r="H20" s="7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</row>
    <row r="21" spans="1:100" x14ac:dyDescent="0.25">
      <c r="A21" s="4" t="s">
        <v>67</v>
      </c>
      <c r="B21" s="73"/>
      <c r="C21" s="3"/>
      <c r="D21" s="4" t="s">
        <v>67</v>
      </c>
      <c r="E21" s="73"/>
      <c r="F21" s="3"/>
      <c r="G21" s="4" t="s">
        <v>67</v>
      </c>
      <c r="H21" s="7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</row>
    <row r="22" spans="1:100" x14ac:dyDescent="0.25">
      <c r="A22" s="69" t="s">
        <v>113</v>
      </c>
      <c r="B22" s="74"/>
      <c r="C22" s="3"/>
      <c r="D22" s="69" t="s">
        <v>113</v>
      </c>
      <c r="E22" s="74"/>
      <c r="F22" s="3"/>
      <c r="G22" s="69" t="s">
        <v>113</v>
      </c>
      <c r="H22" s="7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</row>
    <row r="23" spans="1:100" ht="15.75" thickBot="1" x14ac:dyDescent="0.3">
      <c r="A23" s="9" t="s">
        <v>32</v>
      </c>
      <c r="B23" s="47">
        <f>SUM(B18:B22)</f>
        <v>0</v>
      </c>
      <c r="C23" s="3"/>
      <c r="D23" s="9" t="s">
        <v>32</v>
      </c>
      <c r="E23" s="47">
        <f>SUM(E18:E22)</f>
        <v>0</v>
      </c>
      <c r="F23" s="3"/>
      <c r="G23" s="9" t="s">
        <v>32</v>
      </c>
      <c r="H23" s="47">
        <f>SUM(H18:H22)</f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</row>
    <row r="24" spans="1:10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</row>
    <row r="25" spans="1:10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</row>
    <row r="26" spans="1:10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</row>
    <row r="27" spans="1:10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</row>
    <row r="28" spans="1:100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</row>
    <row r="29" spans="1:10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</row>
    <row r="30" spans="1:10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</row>
    <row r="31" spans="1:10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</row>
    <row r="32" spans="1:10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</row>
    <row r="33" spans="1:10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</row>
    <row r="34" spans="1:10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</row>
    <row r="35" spans="1:10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</row>
    <row r="36" spans="1:10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</row>
    <row r="37" spans="1:10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</row>
    <row r="38" spans="1:10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</row>
    <row r="39" spans="1:10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</row>
    <row r="40" spans="1:10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</row>
    <row r="41" spans="1:10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</row>
    <row r="42" spans="1:10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</row>
    <row r="43" spans="1:10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</row>
    <row r="44" spans="1:10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</row>
    <row r="45" spans="1:10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</row>
    <row r="46" spans="1:10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</row>
    <row r="47" spans="1:10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</row>
    <row r="48" spans="1:10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</row>
    <row r="49" spans="1:10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</row>
    <row r="50" spans="1:10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</row>
    <row r="51" spans="1:10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</row>
    <row r="52" spans="1:10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</row>
    <row r="53" spans="1:10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</row>
    <row r="54" spans="1:10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</row>
    <row r="55" spans="1:10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</row>
    <row r="56" spans="1:10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</row>
    <row r="57" spans="1:10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</row>
    <row r="58" spans="1:10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</row>
    <row r="59" spans="1:10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</row>
    <row r="60" spans="1:100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</row>
    <row r="61" spans="1:10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</row>
    <row r="62" spans="1:10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</row>
    <row r="63" spans="1:10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</row>
    <row r="64" spans="1:10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</row>
    <row r="65" spans="1:10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</row>
    <row r="66" spans="1:10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</row>
    <row r="67" spans="1:100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</row>
    <row r="68" spans="1:100" x14ac:dyDescent="0.25"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</row>
    <row r="69" spans="1:100" x14ac:dyDescent="0.25"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</row>
    <row r="70" spans="1:100" x14ac:dyDescent="0.25"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</row>
    <row r="71" spans="1:100" x14ac:dyDescent="0.25"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</row>
    <row r="72" spans="1:100" x14ac:dyDescent="0.25"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</row>
    <row r="73" spans="1:100" x14ac:dyDescent="0.25"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</row>
    <row r="74" spans="1:100" x14ac:dyDescent="0.25"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</row>
    <row r="75" spans="1:100" x14ac:dyDescent="0.25"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</row>
    <row r="76" spans="1:100" x14ac:dyDescent="0.25"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</row>
    <row r="77" spans="1:100" x14ac:dyDescent="0.25"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</row>
    <row r="78" spans="1:100" x14ac:dyDescent="0.25"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</row>
    <row r="79" spans="1:100" x14ac:dyDescent="0.25"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</row>
    <row r="80" spans="1:100" x14ac:dyDescent="0.25"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</row>
    <row r="81" spans="6:100" x14ac:dyDescent="0.25"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</row>
    <row r="82" spans="6:100" x14ac:dyDescent="0.25"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</row>
    <row r="83" spans="6:100" x14ac:dyDescent="0.25"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</row>
    <row r="84" spans="6:100" x14ac:dyDescent="0.25"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</row>
    <row r="85" spans="6:100" x14ac:dyDescent="0.25"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</row>
    <row r="86" spans="6:100" x14ac:dyDescent="0.25"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</row>
    <row r="87" spans="6:100" x14ac:dyDescent="0.25"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</row>
    <row r="88" spans="6:100" x14ac:dyDescent="0.25"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</row>
    <row r="89" spans="6:100" x14ac:dyDescent="0.25"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</row>
    <row r="90" spans="6:100" x14ac:dyDescent="0.25"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</row>
    <row r="91" spans="6:100" x14ac:dyDescent="0.25"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</row>
    <row r="92" spans="6:100" x14ac:dyDescent="0.25"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</row>
    <row r="93" spans="6:100" x14ac:dyDescent="0.2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</row>
    <row r="94" spans="6:100" x14ac:dyDescent="0.2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</row>
    <row r="95" spans="6:100" x14ac:dyDescent="0.2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</row>
    <row r="96" spans="6:100" x14ac:dyDescent="0.2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</row>
    <row r="97" spans="6:100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</row>
    <row r="98" spans="6:100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</row>
    <row r="99" spans="6:100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</row>
    <row r="100" spans="6:100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</row>
    <row r="101" spans="6:100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</row>
    <row r="102" spans="6:100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</row>
    <row r="103" spans="6:100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</row>
    <row r="104" spans="6:100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</row>
    <row r="105" spans="6:100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</row>
    <row r="106" spans="6:100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</row>
    <row r="107" spans="6:100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</row>
    <row r="108" spans="6:100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</row>
    <row r="109" spans="6:100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</row>
    <row r="110" spans="6:100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</row>
    <row r="111" spans="6:100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</row>
    <row r="112" spans="6:100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</row>
    <row r="113" spans="6:100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</row>
    <row r="114" spans="6:100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</row>
    <row r="115" spans="6:100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</row>
    <row r="116" spans="6:100" x14ac:dyDescent="0.25"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</row>
    <row r="117" spans="6:100" x14ac:dyDescent="0.25"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</row>
    <row r="118" spans="6:100" x14ac:dyDescent="0.25"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</row>
    <row r="119" spans="6:100" x14ac:dyDescent="0.25"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</row>
    <row r="120" spans="6:100" x14ac:dyDescent="0.25"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</row>
    <row r="121" spans="6:100" x14ac:dyDescent="0.25"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</row>
    <row r="122" spans="6:100" x14ac:dyDescent="0.25"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</row>
    <row r="123" spans="6:100" x14ac:dyDescent="0.25"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</row>
    <row r="124" spans="6:100" x14ac:dyDescent="0.25"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</row>
    <row r="125" spans="6:100" x14ac:dyDescent="0.25"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</row>
    <row r="126" spans="6:100" x14ac:dyDescent="0.25"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</row>
    <row r="127" spans="6:100" x14ac:dyDescent="0.25"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</row>
    <row r="128" spans="6:100" x14ac:dyDescent="0.25"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</row>
    <row r="129" spans="6:100" x14ac:dyDescent="0.25"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</row>
    <row r="130" spans="6:100" x14ac:dyDescent="0.25"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</row>
    <row r="131" spans="6:100" x14ac:dyDescent="0.25"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</row>
    <row r="132" spans="6:100" x14ac:dyDescent="0.25"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</row>
    <row r="133" spans="6:100" x14ac:dyDescent="0.25"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</row>
    <row r="134" spans="6:100" x14ac:dyDescent="0.25"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</row>
    <row r="135" spans="6:100" x14ac:dyDescent="0.25"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</row>
    <row r="136" spans="6:100" x14ac:dyDescent="0.25"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</row>
    <row r="137" spans="6:100" x14ac:dyDescent="0.25"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</row>
    <row r="138" spans="6:100" x14ac:dyDescent="0.25"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</row>
    <row r="139" spans="6:100" x14ac:dyDescent="0.25"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</row>
    <row r="140" spans="6:100" x14ac:dyDescent="0.25"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</row>
    <row r="141" spans="6:100" x14ac:dyDescent="0.25"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</row>
    <row r="142" spans="6:100" x14ac:dyDescent="0.25"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</row>
    <row r="143" spans="6:100" x14ac:dyDescent="0.25"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</row>
    <row r="144" spans="6:100" x14ac:dyDescent="0.25"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</row>
    <row r="145" spans="6:100" x14ac:dyDescent="0.25"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</row>
    <row r="146" spans="6:100" x14ac:dyDescent="0.25"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</row>
    <row r="147" spans="6:100" x14ac:dyDescent="0.25"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</row>
    <row r="148" spans="6:100" x14ac:dyDescent="0.25"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</row>
    <row r="149" spans="6:100" x14ac:dyDescent="0.25"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</row>
    <row r="150" spans="6:100" x14ac:dyDescent="0.25"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</row>
    <row r="151" spans="6:100" x14ac:dyDescent="0.25"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</row>
    <row r="152" spans="6:100" x14ac:dyDescent="0.25"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</row>
    <row r="153" spans="6:100" x14ac:dyDescent="0.25"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</row>
    <row r="154" spans="6:100" x14ac:dyDescent="0.25"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</row>
    <row r="155" spans="6:100" x14ac:dyDescent="0.25"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</row>
    <row r="156" spans="6:100" x14ac:dyDescent="0.25"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</row>
    <row r="157" spans="6:100" x14ac:dyDescent="0.25"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</row>
    <row r="158" spans="6:100" x14ac:dyDescent="0.25"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</row>
    <row r="159" spans="6:100" x14ac:dyDescent="0.25"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</row>
    <row r="160" spans="6:100" x14ac:dyDescent="0.25"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</row>
    <row r="161" spans="6:100" x14ac:dyDescent="0.25"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</row>
    <row r="162" spans="6:100" x14ac:dyDescent="0.25"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</row>
    <row r="163" spans="6:100" x14ac:dyDescent="0.25"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</row>
    <row r="164" spans="6:100" x14ac:dyDescent="0.25"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</row>
    <row r="165" spans="6:100" x14ac:dyDescent="0.25"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</row>
    <row r="166" spans="6:100" x14ac:dyDescent="0.25"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</row>
    <row r="167" spans="6:100" x14ac:dyDescent="0.25"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</row>
    <row r="168" spans="6:100" x14ac:dyDescent="0.25"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</row>
    <row r="169" spans="6:100" x14ac:dyDescent="0.25"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</row>
    <row r="170" spans="6:100" x14ac:dyDescent="0.25"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</row>
    <row r="171" spans="6:100" x14ac:dyDescent="0.25"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</row>
    <row r="172" spans="6:100" x14ac:dyDescent="0.25"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</row>
    <row r="173" spans="6:100" x14ac:dyDescent="0.25"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</row>
    <row r="174" spans="6:100" x14ac:dyDescent="0.25"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</row>
    <row r="175" spans="6:100" x14ac:dyDescent="0.25"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</row>
    <row r="176" spans="6:100" x14ac:dyDescent="0.25"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</row>
    <row r="177" spans="6:100" x14ac:dyDescent="0.25"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</row>
    <row r="178" spans="6:100" x14ac:dyDescent="0.25"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</row>
    <row r="179" spans="6:100" x14ac:dyDescent="0.25"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</row>
    <row r="180" spans="6:100" x14ac:dyDescent="0.25"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</row>
    <row r="181" spans="6:100" x14ac:dyDescent="0.25"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</row>
    <row r="182" spans="6:100" x14ac:dyDescent="0.25"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</row>
    <row r="183" spans="6:100" x14ac:dyDescent="0.25"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</row>
    <row r="184" spans="6:100" x14ac:dyDescent="0.25"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</row>
    <row r="185" spans="6:100" x14ac:dyDescent="0.25"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</row>
    <row r="186" spans="6:100" x14ac:dyDescent="0.25"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</row>
    <row r="187" spans="6:100" x14ac:dyDescent="0.25"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</row>
    <row r="188" spans="6:100" x14ac:dyDescent="0.25"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</row>
    <row r="189" spans="6:100" x14ac:dyDescent="0.25"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</row>
    <row r="190" spans="6:100" x14ac:dyDescent="0.25"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</row>
    <row r="191" spans="6:100" x14ac:dyDescent="0.25"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</row>
    <row r="192" spans="6:100" x14ac:dyDescent="0.25"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</row>
    <row r="193" spans="6:100" x14ac:dyDescent="0.25"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</row>
    <row r="194" spans="6:100" x14ac:dyDescent="0.25"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</row>
    <row r="195" spans="6:100" x14ac:dyDescent="0.25"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</row>
    <row r="196" spans="6:100" x14ac:dyDescent="0.25"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</row>
    <row r="197" spans="6:100" x14ac:dyDescent="0.25"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</row>
    <row r="198" spans="6:100" x14ac:dyDescent="0.25"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</row>
    <row r="199" spans="6:100" x14ac:dyDescent="0.25"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</row>
    <row r="200" spans="6:100" x14ac:dyDescent="0.25"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</row>
    <row r="201" spans="6:100" x14ac:dyDescent="0.25"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</row>
    <row r="202" spans="6:100" x14ac:dyDescent="0.25"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</row>
    <row r="203" spans="6:100" x14ac:dyDescent="0.25"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</row>
    <row r="204" spans="6:100" x14ac:dyDescent="0.25"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</row>
    <row r="205" spans="6:100" x14ac:dyDescent="0.25"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</row>
    <row r="206" spans="6:100" x14ac:dyDescent="0.25"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</row>
    <row r="207" spans="6:100" x14ac:dyDescent="0.25"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</row>
    <row r="208" spans="6:100" x14ac:dyDescent="0.25"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</row>
    <row r="209" spans="6:100" x14ac:dyDescent="0.25"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</row>
    <row r="210" spans="6:100" x14ac:dyDescent="0.25"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</row>
    <row r="211" spans="6:100" x14ac:dyDescent="0.25"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</row>
    <row r="212" spans="6:100" x14ac:dyDescent="0.25"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</row>
    <row r="213" spans="6:100" x14ac:dyDescent="0.25"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</row>
    <row r="214" spans="6:100" x14ac:dyDescent="0.25"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</row>
    <row r="215" spans="6:100" x14ac:dyDescent="0.25"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</row>
    <row r="216" spans="6:100" x14ac:dyDescent="0.25"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</row>
    <row r="217" spans="6:100" x14ac:dyDescent="0.25"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</row>
    <row r="218" spans="6:100" x14ac:dyDescent="0.25"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</row>
    <row r="219" spans="6:100" x14ac:dyDescent="0.25"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</row>
    <row r="220" spans="6:100" x14ac:dyDescent="0.25"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</row>
    <row r="221" spans="6:100" x14ac:dyDescent="0.25"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</row>
    <row r="222" spans="6:100" x14ac:dyDescent="0.25"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</row>
    <row r="223" spans="6:100" x14ac:dyDescent="0.25"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</row>
    <row r="224" spans="6:100" x14ac:dyDescent="0.25"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</row>
    <row r="225" spans="6:100" x14ac:dyDescent="0.25"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</row>
    <row r="226" spans="6:100" x14ac:dyDescent="0.25"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</row>
    <row r="227" spans="6:100" x14ac:dyDescent="0.25"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</row>
    <row r="228" spans="6:100" x14ac:dyDescent="0.25"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</row>
    <row r="229" spans="6:100" x14ac:dyDescent="0.25"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</row>
    <row r="230" spans="6:100" x14ac:dyDescent="0.25"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</row>
    <row r="231" spans="6:100" x14ac:dyDescent="0.25"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</row>
    <row r="232" spans="6:100" x14ac:dyDescent="0.25"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</row>
    <row r="233" spans="6:100" x14ac:dyDescent="0.25"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</row>
    <row r="234" spans="6:100" x14ac:dyDescent="0.25"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</row>
    <row r="235" spans="6:100" x14ac:dyDescent="0.25"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</row>
    <row r="236" spans="6:100" x14ac:dyDescent="0.25"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</row>
    <row r="237" spans="6:100" x14ac:dyDescent="0.25"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</row>
    <row r="238" spans="6:100" x14ac:dyDescent="0.25"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</row>
    <row r="239" spans="6:100" x14ac:dyDescent="0.25"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</row>
    <row r="240" spans="6:100" x14ac:dyDescent="0.25"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</row>
    <row r="241" spans="6:100" x14ac:dyDescent="0.25"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</row>
    <row r="242" spans="6:100" x14ac:dyDescent="0.25"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</row>
    <row r="243" spans="6:100" x14ac:dyDescent="0.25"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</row>
    <row r="244" spans="6:100" x14ac:dyDescent="0.25"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</row>
    <row r="245" spans="6:100" x14ac:dyDescent="0.25"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</row>
    <row r="246" spans="6:100" x14ac:dyDescent="0.25"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</row>
    <row r="247" spans="6:100" x14ac:dyDescent="0.25"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</row>
    <row r="248" spans="6:100" x14ac:dyDescent="0.25"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</row>
    <row r="249" spans="6:100" x14ac:dyDescent="0.25"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</row>
    <row r="250" spans="6:100" x14ac:dyDescent="0.25"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</row>
    <row r="251" spans="6:100" x14ac:dyDescent="0.25"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</row>
    <row r="252" spans="6:100" x14ac:dyDescent="0.25"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</row>
    <row r="253" spans="6:100" x14ac:dyDescent="0.25"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</row>
    <row r="254" spans="6:100" x14ac:dyDescent="0.25"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</row>
    <row r="255" spans="6:100" x14ac:dyDescent="0.25"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</row>
    <row r="256" spans="6:100" x14ac:dyDescent="0.25"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</row>
    <row r="257" spans="6:100" x14ac:dyDescent="0.25"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</row>
    <row r="258" spans="6:100" x14ac:dyDescent="0.25"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</row>
    <row r="259" spans="6:100" x14ac:dyDescent="0.25"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</row>
    <row r="260" spans="6:100" x14ac:dyDescent="0.25"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</row>
    <row r="261" spans="6:100" x14ac:dyDescent="0.25"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</row>
    <row r="262" spans="6:100" x14ac:dyDescent="0.25"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</row>
    <row r="263" spans="6:100" x14ac:dyDescent="0.25"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</row>
    <row r="264" spans="6:100" x14ac:dyDescent="0.25"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</row>
    <row r="265" spans="6:100" x14ac:dyDescent="0.25"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</row>
    <row r="266" spans="6:100" x14ac:dyDescent="0.25"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</row>
    <row r="267" spans="6:100" x14ac:dyDescent="0.25"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</row>
    <row r="268" spans="6:100" x14ac:dyDescent="0.25"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</row>
    <row r="269" spans="6:100" x14ac:dyDescent="0.25"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</row>
    <row r="270" spans="6:100" x14ac:dyDescent="0.25"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</row>
    <row r="271" spans="6:100" x14ac:dyDescent="0.25"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</row>
    <row r="272" spans="6:100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</row>
    <row r="273" spans="6:100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</row>
    <row r="274" spans="6:100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</row>
    <row r="275" spans="6:100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</row>
    <row r="276" spans="6:100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</row>
    <row r="277" spans="6:100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</row>
    <row r="278" spans="6:100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</row>
    <row r="279" spans="6:100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</row>
    <row r="280" spans="6:100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</row>
    <row r="281" spans="6:100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</row>
    <row r="282" spans="6:100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</row>
    <row r="283" spans="6:100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</row>
    <row r="284" spans="6:100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</row>
    <row r="285" spans="6:100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</row>
    <row r="286" spans="6:100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</row>
    <row r="287" spans="6:100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</row>
    <row r="288" spans="6:100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</row>
    <row r="289" spans="6:100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</row>
    <row r="290" spans="6:100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</row>
    <row r="291" spans="6:100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</row>
    <row r="292" spans="6:100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</row>
    <row r="293" spans="6:100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</row>
    <row r="294" spans="6:100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</row>
    <row r="295" spans="6:100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</row>
    <row r="296" spans="6:100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</row>
    <row r="297" spans="6:100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</row>
    <row r="298" spans="6:100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</row>
    <row r="299" spans="6:100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</row>
    <row r="300" spans="6:100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</row>
    <row r="301" spans="6:100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</row>
    <row r="302" spans="6:100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</row>
    <row r="303" spans="6:100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</row>
    <row r="304" spans="6:100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</row>
    <row r="305" spans="6:100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</row>
    <row r="306" spans="6:100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</row>
    <row r="307" spans="6:100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</row>
    <row r="308" spans="6:100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</row>
    <row r="309" spans="6:100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</row>
    <row r="310" spans="6:100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</row>
    <row r="311" spans="6:100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</row>
    <row r="312" spans="6:100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</row>
    <row r="313" spans="6:100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</row>
    <row r="314" spans="6:100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</row>
    <row r="315" spans="6:100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</row>
    <row r="316" spans="6:100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</row>
    <row r="317" spans="6:100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</row>
    <row r="318" spans="6:100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</row>
    <row r="319" spans="6:100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</row>
    <row r="320" spans="6:100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</row>
    <row r="321" spans="6:100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</row>
    <row r="322" spans="6:100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</row>
    <row r="323" spans="6:100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</row>
    <row r="324" spans="6:100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</row>
    <row r="325" spans="6:100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</row>
    <row r="326" spans="6:100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</row>
    <row r="327" spans="6:100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</row>
    <row r="328" spans="6:100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</row>
    <row r="329" spans="6:100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</row>
    <row r="330" spans="6:100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</row>
    <row r="331" spans="6:100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</row>
    <row r="332" spans="6:100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</row>
    <row r="333" spans="6:100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</row>
    <row r="334" spans="6:100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</row>
    <row r="335" spans="6:100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</row>
    <row r="336" spans="6:100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</row>
    <row r="337" spans="6:100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</row>
    <row r="338" spans="6:100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</row>
    <row r="339" spans="6:100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</row>
    <row r="340" spans="6:100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</row>
    <row r="341" spans="6:100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</row>
    <row r="342" spans="6:100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</row>
    <row r="343" spans="6:100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</row>
    <row r="344" spans="6:100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</row>
    <row r="345" spans="6:100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</row>
    <row r="346" spans="6:100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</row>
    <row r="347" spans="6:100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</row>
    <row r="348" spans="6:100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</row>
    <row r="349" spans="6:100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</row>
    <row r="350" spans="6:100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</row>
    <row r="351" spans="6:100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</row>
    <row r="352" spans="6:100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</row>
    <row r="353" spans="6:100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</row>
    <row r="354" spans="6:100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</row>
    <row r="355" spans="6:100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</row>
    <row r="356" spans="6:100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</row>
    <row r="357" spans="6:100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</row>
    <row r="358" spans="6:100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</row>
    <row r="359" spans="6:100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</row>
    <row r="360" spans="6:100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</row>
    <row r="361" spans="6:100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</row>
    <row r="362" spans="6:100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</row>
    <row r="363" spans="6:100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</row>
    <row r="364" spans="6:100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</row>
    <row r="365" spans="6:100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</row>
    <row r="366" spans="6:100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</row>
    <row r="367" spans="6:100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</row>
    <row r="368" spans="6:100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</row>
    <row r="369" spans="6:100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</row>
    <row r="370" spans="6:100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</row>
    <row r="371" spans="6:100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</row>
    <row r="372" spans="6:100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</row>
    <row r="373" spans="6:100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</row>
    <row r="374" spans="6:100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</row>
    <row r="375" spans="6:100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</row>
    <row r="376" spans="6:100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</row>
    <row r="377" spans="6:100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</row>
    <row r="378" spans="6:100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</row>
    <row r="379" spans="6:100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</row>
    <row r="380" spans="6:100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</row>
    <row r="381" spans="6:100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</row>
    <row r="382" spans="6:100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</row>
    <row r="383" spans="6:100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</row>
    <row r="384" spans="6:100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</row>
  </sheetData>
  <sheetProtection algorithmName="SHA-512" hashValue="CO+J1FkFJTZbWtMUXIhpi9rL0Qfqv7FVa9XHFmkUiglxNUxND/epti6EMSJg3ctqqPwQspalQtuavVcZonw8NA==" saltValue="5zlsVNeUnWPE934ilWfnRg==" spinCount="100000" sheet="1" objects="1" scenarios="1"/>
  <mergeCells count="4">
    <mergeCell ref="A3:B3"/>
    <mergeCell ref="D3:E3"/>
    <mergeCell ref="G3:H3"/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76B"/>
  </sheetPr>
  <dimension ref="A1:GO519"/>
  <sheetViews>
    <sheetView workbookViewId="0">
      <selection sqref="A1:G1"/>
    </sheetView>
  </sheetViews>
  <sheetFormatPr defaultRowHeight="15" x14ac:dyDescent="0.25"/>
  <cols>
    <col min="1" max="1" width="26.42578125" customWidth="1"/>
    <col min="2" max="2" width="31" customWidth="1"/>
    <col min="3" max="3" width="26.42578125" customWidth="1"/>
    <col min="4" max="4" width="24.5703125" customWidth="1"/>
    <col min="5" max="5" width="21.140625" customWidth="1"/>
    <col min="6" max="6" width="26.85546875" customWidth="1"/>
    <col min="7" max="7" width="28.140625" customWidth="1"/>
  </cols>
  <sheetData>
    <row r="1" spans="1:182" ht="26.25" x14ac:dyDescent="0.4">
      <c r="A1" s="95" t="s">
        <v>66</v>
      </c>
      <c r="B1" s="95"/>
      <c r="C1" s="95"/>
      <c r="D1" s="95"/>
      <c r="E1" s="95"/>
      <c r="F1" s="95"/>
      <c r="G1" s="95"/>
      <c r="H1" s="4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</row>
    <row r="2" spans="1:182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</row>
    <row r="3" spans="1:182" ht="18.75" x14ac:dyDescent="0.3">
      <c r="A3" s="96" t="s">
        <v>48</v>
      </c>
      <c r="B3" s="97"/>
      <c r="C3" s="98"/>
      <c r="D3" s="99"/>
      <c r="E3" s="3"/>
      <c r="F3" s="96" t="s">
        <v>51</v>
      </c>
      <c r="G3" s="9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</row>
    <row r="4" spans="1:182" ht="18.75" x14ac:dyDescent="0.3">
      <c r="A4" s="11"/>
      <c r="B4" s="12"/>
      <c r="C4" s="12"/>
      <c r="D4" s="13"/>
      <c r="E4" s="3"/>
      <c r="F4" s="7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</row>
    <row r="5" spans="1:182" x14ac:dyDescent="0.25">
      <c r="A5" s="4" t="s">
        <v>46</v>
      </c>
      <c r="B5" s="75"/>
      <c r="C5" s="14"/>
      <c r="D5" s="8"/>
      <c r="E5" s="3"/>
      <c r="F5" s="15" t="s">
        <v>50</v>
      </c>
      <c r="G5" s="7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</row>
    <row r="6" spans="1:182" ht="15.75" thickBot="1" x14ac:dyDescent="0.3">
      <c r="A6" s="4" t="s">
        <v>47</v>
      </c>
      <c r="B6" s="75"/>
      <c r="C6" s="14"/>
      <c r="D6" s="8"/>
      <c r="E6" s="3"/>
      <c r="F6" s="3"/>
      <c r="G6" s="3"/>
      <c r="H6" s="6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</row>
    <row r="7" spans="1:182" ht="18.75" x14ac:dyDescent="0.3">
      <c r="A7" s="7"/>
      <c r="B7" s="14"/>
      <c r="C7" s="14"/>
      <c r="D7" s="8"/>
      <c r="E7" s="3"/>
      <c r="F7" s="96" t="s">
        <v>107</v>
      </c>
      <c r="G7" s="9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</row>
    <row r="8" spans="1:182" s="3" customFormat="1" ht="15.75" thickBot="1" x14ac:dyDescent="0.3">
      <c r="A8" s="7"/>
      <c r="B8" s="14"/>
      <c r="C8" s="14"/>
      <c r="D8" s="8"/>
      <c r="F8" s="20" t="s">
        <v>106</v>
      </c>
      <c r="G8" s="76"/>
    </row>
    <row r="9" spans="1:182" x14ac:dyDescent="0.25">
      <c r="A9" s="7"/>
      <c r="B9" s="14"/>
      <c r="C9" s="14"/>
      <c r="D9" s="8"/>
      <c r="E9" s="3"/>
      <c r="F9" s="21"/>
      <c r="G9" s="2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x14ac:dyDescent="0.25">
      <c r="A10" s="7"/>
      <c r="B10" s="14"/>
      <c r="C10" s="14"/>
      <c r="D10" s="8"/>
      <c r="E10" s="3"/>
      <c r="F10" s="21"/>
      <c r="G10" s="2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</row>
    <row r="11" spans="1:182" x14ac:dyDescent="0.25">
      <c r="A11" s="7"/>
      <c r="B11" s="14"/>
      <c r="C11" s="14"/>
      <c r="D11" s="8"/>
      <c r="E11" s="3"/>
      <c r="F11" s="21"/>
      <c r="G11" s="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</row>
    <row r="12" spans="1:182" x14ac:dyDescent="0.25">
      <c r="A12" s="7"/>
      <c r="B12" s="60"/>
      <c r="C12" s="14"/>
      <c r="D12" s="8"/>
      <c r="E12" s="3"/>
      <c r="F12" s="21"/>
      <c r="G12" s="2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</row>
    <row r="13" spans="1:182" ht="30" x14ac:dyDescent="0.25">
      <c r="A13" s="50" t="s">
        <v>45</v>
      </c>
      <c r="B13" s="29" t="s">
        <v>74</v>
      </c>
      <c r="C13" s="29" t="s">
        <v>75</v>
      </c>
      <c r="D13" s="51" t="s">
        <v>49</v>
      </c>
      <c r="E13" s="66" t="s">
        <v>104</v>
      </c>
      <c r="F13" s="66" t="s">
        <v>105</v>
      </c>
      <c r="G13" s="1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</row>
    <row r="14" spans="1:182" x14ac:dyDescent="0.25">
      <c r="A14" s="4" t="s">
        <v>76</v>
      </c>
      <c r="B14" s="63">
        <v>130560</v>
      </c>
      <c r="C14" s="63">
        <v>56172</v>
      </c>
      <c r="D14" s="48">
        <f t="shared" ref="D14:D49" si="0">SUM(B14*$B$5)+(C14*$B$6)</f>
        <v>0</v>
      </c>
      <c r="E14" s="63">
        <v>15561</v>
      </c>
      <c r="F14" s="63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</row>
    <row r="15" spans="1:182" x14ac:dyDescent="0.25">
      <c r="A15" s="4" t="s">
        <v>77</v>
      </c>
      <c r="B15" s="63">
        <v>196752</v>
      </c>
      <c r="C15" s="63">
        <v>76548</v>
      </c>
      <c r="D15" s="48">
        <f t="shared" si="0"/>
        <v>0</v>
      </c>
      <c r="E15" s="63">
        <v>22775</v>
      </c>
      <c r="F15" s="63">
        <v>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</row>
    <row r="16" spans="1:182" x14ac:dyDescent="0.25">
      <c r="A16" s="59" t="s">
        <v>78</v>
      </c>
      <c r="B16" s="62">
        <v>136068</v>
      </c>
      <c r="C16" s="63">
        <v>157824</v>
      </c>
      <c r="D16" s="48">
        <f t="shared" si="0"/>
        <v>0</v>
      </c>
      <c r="E16" s="63">
        <v>24491</v>
      </c>
      <c r="F16" s="63">
        <v>2</v>
      </c>
      <c r="G16" s="6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</row>
    <row r="17" spans="1:182" x14ac:dyDescent="0.25">
      <c r="A17" s="59" t="s">
        <v>79</v>
      </c>
      <c r="B17" s="62">
        <v>65640</v>
      </c>
      <c r="C17" s="63">
        <v>68040</v>
      </c>
      <c r="D17" s="48">
        <f t="shared" si="0"/>
        <v>0</v>
      </c>
      <c r="E17" s="63">
        <v>11140</v>
      </c>
      <c r="F17" s="63">
        <v>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</row>
    <row r="18" spans="1:182" x14ac:dyDescent="0.25">
      <c r="A18" s="59" t="s">
        <v>111</v>
      </c>
      <c r="B18" s="62">
        <v>68496</v>
      </c>
      <c r="C18" s="63">
        <v>62580</v>
      </c>
      <c r="D18" s="48">
        <f t="shared" si="0"/>
        <v>0</v>
      </c>
      <c r="E18" s="63">
        <v>10923</v>
      </c>
      <c r="F18" s="63">
        <v>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</row>
    <row r="19" spans="1:182" x14ac:dyDescent="0.25">
      <c r="A19" s="59" t="s">
        <v>111</v>
      </c>
      <c r="B19" s="62">
        <v>113412</v>
      </c>
      <c r="C19" s="63">
        <v>57264</v>
      </c>
      <c r="D19" s="48">
        <f t="shared" si="0"/>
        <v>0</v>
      </c>
      <c r="E19" s="63">
        <v>14223</v>
      </c>
      <c r="F19" s="63">
        <v>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</row>
    <row r="20" spans="1:182" x14ac:dyDescent="0.25">
      <c r="A20" s="59" t="s">
        <v>112</v>
      </c>
      <c r="B20" s="62">
        <v>54624</v>
      </c>
      <c r="C20" s="63">
        <v>14412</v>
      </c>
      <c r="D20" s="48">
        <f t="shared" ref="D20" si="1">SUM(B20*$B$5)+(C20*$B$6)</f>
        <v>0</v>
      </c>
      <c r="E20" s="63">
        <v>5753</v>
      </c>
      <c r="F20" s="63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</row>
    <row r="21" spans="1:182" x14ac:dyDescent="0.25">
      <c r="A21" s="59" t="s">
        <v>112</v>
      </c>
      <c r="B21" s="62">
        <v>54329</v>
      </c>
      <c r="C21" s="63">
        <v>14125</v>
      </c>
      <c r="D21" s="48">
        <f t="shared" si="0"/>
        <v>0</v>
      </c>
      <c r="E21" s="63">
        <v>5704.5</v>
      </c>
      <c r="F21" s="63"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</row>
    <row r="22" spans="1:182" x14ac:dyDescent="0.25">
      <c r="A22" s="4" t="s">
        <v>80</v>
      </c>
      <c r="B22" s="63">
        <v>23532</v>
      </c>
      <c r="C22" s="63">
        <v>18240</v>
      </c>
      <c r="D22" s="48">
        <f t="shared" si="0"/>
        <v>0</v>
      </c>
      <c r="E22" s="63">
        <v>3481</v>
      </c>
      <c r="F22" s="63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</row>
    <row r="23" spans="1:182" x14ac:dyDescent="0.25">
      <c r="A23" s="4" t="s">
        <v>114</v>
      </c>
      <c r="B23" s="63">
        <v>23000</v>
      </c>
      <c r="C23" s="63">
        <v>15000</v>
      </c>
      <c r="D23" s="48">
        <f t="shared" si="0"/>
        <v>0</v>
      </c>
      <c r="E23" s="63">
        <f>38000/12</f>
        <v>3166.6666666666665</v>
      </c>
      <c r="F23" s="63"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</row>
    <row r="24" spans="1:182" x14ac:dyDescent="0.25">
      <c r="A24" s="4" t="s">
        <v>81</v>
      </c>
      <c r="B24" s="63">
        <v>139524</v>
      </c>
      <c r="C24" s="63">
        <v>29592</v>
      </c>
      <c r="D24" s="48">
        <f t="shared" si="0"/>
        <v>0</v>
      </c>
      <c r="E24" s="63">
        <v>14093</v>
      </c>
      <c r="F24" s="63">
        <v>1</v>
      </c>
      <c r="G24" s="3"/>
      <c r="H24" s="6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</row>
    <row r="25" spans="1:182" x14ac:dyDescent="0.25">
      <c r="A25" s="4" t="s">
        <v>82</v>
      </c>
      <c r="B25" s="63">
        <v>5184</v>
      </c>
      <c r="C25" s="63">
        <v>7308</v>
      </c>
      <c r="D25" s="48">
        <f t="shared" si="0"/>
        <v>0</v>
      </c>
      <c r="E25" s="63">
        <v>1041</v>
      </c>
      <c r="F25" s="63">
        <v>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</row>
    <row r="26" spans="1:182" x14ac:dyDescent="0.25">
      <c r="A26" s="4" t="s">
        <v>83</v>
      </c>
      <c r="B26" s="63">
        <v>48288</v>
      </c>
      <c r="C26" s="63">
        <v>39480</v>
      </c>
      <c r="D26" s="48">
        <f t="shared" si="0"/>
        <v>0</v>
      </c>
      <c r="E26" s="63">
        <v>7314</v>
      </c>
      <c r="F26" s="63">
        <v>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</row>
    <row r="27" spans="1:182" x14ac:dyDescent="0.25">
      <c r="A27" s="4" t="s">
        <v>83</v>
      </c>
      <c r="B27" s="63">
        <v>120780</v>
      </c>
      <c r="C27" s="63">
        <v>135324</v>
      </c>
      <c r="D27" s="48">
        <f t="shared" si="0"/>
        <v>0</v>
      </c>
      <c r="E27" s="63">
        <v>21342</v>
      </c>
      <c r="F27" s="63">
        <v>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</row>
    <row r="28" spans="1:182" x14ac:dyDescent="0.25">
      <c r="A28" s="4" t="s">
        <v>84</v>
      </c>
      <c r="B28" s="63">
        <v>357348</v>
      </c>
      <c r="C28" s="63">
        <v>144792</v>
      </c>
      <c r="D28" s="48">
        <f t="shared" si="0"/>
        <v>0</v>
      </c>
      <c r="E28" s="63">
        <v>41845</v>
      </c>
      <c r="F28" s="63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</row>
    <row r="29" spans="1:182" x14ac:dyDescent="0.25">
      <c r="A29" s="4" t="s">
        <v>85</v>
      </c>
      <c r="B29" s="63">
        <v>308064</v>
      </c>
      <c r="C29" s="63">
        <v>106968</v>
      </c>
      <c r="D29" s="48">
        <f t="shared" si="0"/>
        <v>0</v>
      </c>
      <c r="E29" s="63">
        <v>34586</v>
      </c>
      <c r="F29" s="63">
        <v>3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</row>
    <row r="30" spans="1:182" x14ac:dyDescent="0.25">
      <c r="A30" s="59" t="s">
        <v>88</v>
      </c>
      <c r="B30" s="63">
        <v>89916</v>
      </c>
      <c r="C30" s="63">
        <v>27216</v>
      </c>
      <c r="D30" s="48">
        <f t="shared" si="0"/>
        <v>0</v>
      </c>
      <c r="E30" s="63">
        <v>9761</v>
      </c>
      <c r="F30" s="63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</row>
    <row r="31" spans="1:182" x14ac:dyDescent="0.25">
      <c r="A31" s="70" t="s">
        <v>86</v>
      </c>
      <c r="B31" s="63">
        <v>67272</v>
      </c>
      <c r="C31" s="63">
        <v>11244</v>
      </c>
      <c r="D31" s="48">
        <f t="shared" si="0"/>
        <v>0</v>
      </c>
      <c r="E31" s="63">
        <v>6543</v>
      </c>
      <c r="F31" s="63">
        <v>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</row>
    <row r="32" spans="1:182" x14ac:dyDescent="0.25">
      <c r="A32" s="4" t="s">
        <v>87</v>
      </c>
      <c r="B32" s="63">
        <v>247392</v>
      </c>
      <c r="C32" s="63">
        <v>68604</v>
      </c>
      <c r="D32" s="48">
        <f t="shared" si="0"/>
        <v>0</v>
      </c>
      <c r="E32" s="63">
        <v>26333</v>
      </c>
      <c r="F32" s="63">
        <v>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</row>
    <row r="33" spans="1:197" x14ac:dyDescent="0.25">
      <c r="A33" s="4" t="s">
        <v>90</v>
      </c>
      <c r="B33" s="63">
        <v>177588</v>
      </c>
      <c r="C33" s="63">
        <v>72720</v>
      </c>
      <c r="D33" s="48">
        <f t="shared" si="0"/>
        <v>0</v>
      </c>
      <c r="E33" s="63">
        <v>20859</v>
      </c>
      <c r="F33" s="63">
        <v>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</row>
    <row r="34" spans="1:197" x14ac:dyDescent="0.25">
      <c r="A34" s="4" t="s">
        <v>89</v>
      </c>
      <c r="B34" s="63">
        <v>151920</v>
      </c>
      <c r="C34" s="63">
        <v>68616</v>
      </c>
      <c r="D34" s="48">
        <f t="shared" si="0"/>
        <v>0</v>
      </c>
      <c r="E34" s="63">
        <v>18378</v>
      </c>
      <c r="F34" s="63">
        <v>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</row>
    <row r="35" spans="1:197" x14ac:dyDescent="0.25">
      <c r="A35" s="59" t="s">
        <v>95</v>
      </c>
      <c r="B35" s="62">
        <v>191040</v>
      </c>
      <c r="C35" s="63">
        <v>87612</v>
      </c>
      <c r="D35" s="48">
        <f t="shared" si="0"/>
        <v>0</v>
      </c>
      <c r="E35" s="63">
        <v>23221</v>
      </c>
      <c r="F35" s="63">
        <v>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</row>
    <row r="36" spans="1:197" x14ac:dyDescent="0.25">
      <c r="A36" s="15" t="s">
        <v>95</v>
      </c>
      <c r="B36" s="64">
        <v>119580</v>
      </c>
      <c r="C36" s="63">
        <v>97800</v>
      </c>
      <c r="D36" s="48">
        <f t="shared" si="0"/>
        <v>0</v>
      </c>
      <c r="E36" s="63">
        <v>18115</v>
      </c>
      <c r="F36" s="63">
        <v>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</row>
    <row r="37" spans="1:197" x14ac:dyDescent="0.25">
      <c r="A37" s="4" t="s">
        <v>91</v>
      </c>
      <c r="B37" s="63">
        <v>188880</v>
      </c>
      <c r="C37" s="63">
        <v>56712</v>
      </c>
      <c r="D37" s="48">
        <f t="shared" si="0"/>
        <v>0</v>
      </c>
      <c r="E37" s="63">
        <v>20466</v>
      </c>
      <c r="F37" s="63">
        <v>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</row>
    <row r="38" spans="1:197" x14ac:dyDescent="0.25">
      <c r="A38" s="4" t="s">
        <v>94</v>
      </c>
      <c r="B38" s="63">
        <v>178884</v>
      </c>
      <c r="C38" s="63">
        <v>142380</v>
      </c>
      <c r="D38" s="48">
        <f t="shared" si="0"/>
        <v>0</v>
      </c>
      <c r="E38" s="63">
        <v>26772</v>
      </c>
      <c r="F38" s="63">
        <v>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</row>
    <row r="39" spans="1:197" x14ac:dyDescent="0.25">
      <c r="A39" s="15" t="s">
        <v>94</v>
      </c>
      <c r="B39" s="64">
        <v>155832</v>
      </c>
      <c r="C39" s="63">
        <v>95616</v>
      </c>
      <c r="D39" s="48">
        <f t="shared" si="0"/>
        <v>0</v>
      </c>
      <c r="E39" s="63">
        <v>20954</v>
      </c>
      <c r="F39" s="63">
        <v>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</row>
    <row r="40" spans="1:197" x14ac:dyDescent="0.25">
      <c r="A40" s="15" t="s">
        <v>96</v>
      </c>
      <c r="B40" s="64">
        <v>258996</v>
      </c>
      <c r="C40" s="63">
        <v>73332</v>
      </c>
      <c r="D40" s="48">
        <f t="shared" si="0"/>
        <v>0</v>
      </c>
      <c r="E40" s="63">
        <v>27694</v>
      </c>
      <c r="F40" s="63">
        <v>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</row>
    <row r="41" spans="1:197" x14ac:dyDescent="0.25">
      <c r="A41" s="15" t="s">
        <v>97</v>
      </c>
      <c r="B41" s="64">
        <v>62796</v>
      </c>
      <c r="C41" s="63">
        <v>27636</v>
      </c>
      <c r="D41" s="48">
        <f t="shared" si="0"/>
        <v>0</v>
      </c>
      <c r="E41" s="63">
        <v>7536</v>
      </c>
      <c r="F41" s="63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</row>
    <row r="42" spans="1:197" x14ac:dyDescent="0.25">
      <c r="A42" s="15" t="s">
        <v>97</v>
      </c>
      <c r="B42" s="64">
        <v>186996</v>
      </c>
      <c r="C42" s="63">
        <v>157080</v>
      </c>
      <c r="D42" s="48">
        <f t="shared" si="0"/>
        <v>0</v>
      </c>
      <c r="E42" s="63">
        <v>28673</v>
      </c>
      <c r="F42" s="63">
        <v>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</row>
    <row r="43" spans="1:197" x14ac:dyDescent="0.25">
      <c r="A43" s="15" t="s">
        <v>98</v>
      </c>
      <c r="B43" s="64">
        <v>152196</v>
      </c>
      <c r="C43" s="63">
        <v>58176</v>
      </c>
      <c r="D43" s="48">
        <f t="shared" si="0"/>
        <v>0</v>
      </c>
      <c r="E43" s="63">
        <v>17531</v>
      </c>
      <c r="F43" s="63">
        <v>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</row>
    <row r="44" spans="1:197" x14ac:dyDescent="0.25">
      <c r="A44" s="15" t="s">
        <v>98</v>
      </c>
      <c r="B44" s="64">
        <v>4620</v>
      </c>
      <c r="C44" s="63">
        <v>8304</v>
      </c>
      <c r="D44" s="48">
        <f t="shared" si="0"/>
        <v>0</v>
      </c>
      <c r="E44" s="63">
        <v>1077</v>
      </c>
      <c r="F44" s="63">
        <v>1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</row>
    <row r="45" spans="1:197" x14ac:dyDescent="0.25">
      <c r="A45" s="4" t="s">
        <v>92</v>
      </c>
      <c r="B45" s="63">
        <v>201516</v>
      </c>
      <c r="C45" s="63">
        <v>148140</v>
      </c>
      <c r="D45" s="48">
        <f t="shared" si="0"/>
        <v>0</v>
      </c>
      <c r="E45" s="63">
        <v>29138</v>
      </c>
      <c r="F45" s="63">
        <v>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</row>
    <row r="46" spans="1:197" x14ac:dyDescent="0.25">
      <c r="A46" s="4" t="s">
        <v>93</v>
      </c>
      <c r="B46" s="63">
        <v>89424</v>
      </c>
      <c r="C46" s="63">
        <v>37404</v>
      </c>
      <c r="D46" s="48">
        <f t="shared" si="0"/>
        <v>0</v>
      </c>
      <c r="E46" s="63">
        <v>10569</v>
      </c>
      <c r="F46" s="63">
        <v>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</row>
    <row r="47" spans="1:197" x14ac:dyDescent="0.25">
      <c r="A47" s="15" t="s">
        <v>99</v>
      </c>
      <c r="B47" s="64">
        <v>205404</v>
      </c>
      <c r="C47" s="63">
        <v>159372</v>
      </c>
      <c r="D47" s="48">
        <f t="shared" si="0"/>
        <v>0</v>
      </c>
      <c r="E47" s="63">
        <v>30398</v>
      </c>
      <c r="F47" s="63">
        <v>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</row>
    <row r="48" spans="1:197" x14ac:dyDescent="0.25">
      <c r="A48" s="15" t="s">
        <v>100</v>
      </c>
      <c r="B48" s="64">
        <v>115404</v>
      </c>
      <c r="C48" s="63">
        <v>107004</v>
      </c>
      <c r="D48" s="48">
        <f t="shared" si="0"/>
        <v>0</v>
      </c>
      <c r="E48" s="63">
        <v>18534</v>
      </c>
      <c r="F48" s="63">
        <v>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</row>
    <row r="49" spans="1:197" x14ac:dyDescent="0.25">
      <c r="A49" s="15" t="s">
        <v>101</v>
      </c>
      <c r="B49" s="64">
        <v>164904</v>
      </c>
      <c r="C49" s="64">
        <v>53676</v>
      </c>
      <c r="D49" s="48">
        <f t="shared" si="0"/>
        <v>0</v>
      </c>
      <c r="E49" s="63">
        <v>18215</v>
      </c>
      <c r="F49" s="63">
        <v>2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</row>
    <row r="50" spans="1:197" ht="16.5" thickBot="1" x14ac:dyDescent="0.3">
      <c r="A50" s="71" t="s">
        <v>110</v>
      </c>
      <c r="B50" s="65">
        <f>SUM(B14:B49)</f>
        <v>4856161</v>
      </c>
      <c r="C50" s="65">
        <f>SUM(C14:C49)</f>
        <v>2562313</v>
      </c>
      <c r="D50" s="48">
        <f>SUM(D14:D49)</f>
        <v>0</v>
      </c>
      <c r="E50" s="65">
        <f>SUM(E14:E49)</f>
        <v>618206.16666666674</v>
      </c>
      <c r="F50" s="1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</row>
    <row r="51" spans="1:197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</row>
    <row r="52" spans="1:197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</row>
    <row r="53" spans="1:197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</row>
    <row r="54" spans="1:19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</row>
    <row r="55" spans="1:197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</row>
    <row r="56" spans="1:19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</row>
    <row r="57" spans="1:197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</row>
    <row r="58" spans="1:197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</row>
    <row r="59" spans="1:19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</row>
    <row r="60" spans="1:197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</row>
    <row r="61" spans="1:197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</row>
    <row r="62" spans="1:197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</row>
    <row r="63" spans="1:197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</row>
    <row r="64" spans="1:197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</row>
    <row r="65" spans="1:197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</row>
    <row r="66" spans="1:19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</row>
    <row r="67" spans="1:19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</row>
    <row r="68" spans="1:197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</row>
    <row r="69" spans="1:197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</row>
    <row r="70" spans="1:19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</row>
    <row r="71" spans="1:19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</row>
    <row r="72" spans="1:19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</row>
    <row r="73" spans="1:19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</row>
    <row r="74" spans="1:19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</row>
    <row r="75" spans="1:19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</row>
    <row r="76" spans="1:19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</row>
    <row r="77" spans="1:19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</row>
    <row r="78" spans="1:19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</row>
    <row r="79" spans="1:19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</row>
    <row r="80" spans="1:19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</row>
    <row r="81" spans="1:19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</row>
    <row r="82" spans="1:19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</row>
    <row r="83" spans="1:19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</row>
    <row r="84" spans="1:19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</row>
    <row r="85" spans="1:19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</row>
    <row r="86" spans="1:19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</row>
    <row r="87" spans="1:19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</row>
    <row r="88" spans="1:19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</row>
    <row r="89" spans="1:197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</row>
    <row r="90" spans="1:197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</row>
    <row r="91" spans="1:197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</row>
    <row r="92" spans="1:197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</row>
    <row r="93" spans="1:197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</row>
    <row r="94" spans="1:197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</row>
    <row r="95" spans="1:197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</row>
    <row r="96" spans="1:19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</row>
    <row r="97" spans="1:19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</row>
    <row r="98" spans="1:19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</row>
    <row r="99" spans="1:19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</row>
    <row r="100" spans="1:19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</row>
    <row r="101" spans="1:19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</row>
    <row r="102" spans="1:19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</row>
    <row r="103" spans="1:19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</row>
    <row r="104" spans="1:19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</row>
    <row r="105" spans="1:19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</row>
    <row r="106" spans="1:19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</row>
    <row r="107" spans="1:19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</row>
    <row r="108" spans="1:19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</row>
    <row r="109" spans="1:19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</row>
    <row r="110" spans="1:19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</row>
    <row r="111" spans="1:19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</row>
    <row r="112" spans="1:19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</row>
    <row r="113" spans="1:19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</row>
    <row r="114" spans="1:19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</row>
    <row r="115" spans="1:19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</row>
    <row r="116" spans="1:19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</row>
    <row r="117" spans="1:19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</row>
    <row r="118" spans="1:19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</row>
    <row r="119" spans="1:19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</row>
    <row r="120" spans="1:19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</row>
    <row r="121" spans="1:19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</row>
    <row r="122" spans="1:19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</row>
    <row r="123" spans="1:19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</row>
    <row r="124" spans="1:19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</row>
    <row r="125" spans="1:19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</row>
    <row r="126" spans="1:19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</row>
    <row r="127" spans="1:19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</row>
    <row r="128" spans="1:19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</row>
    <row r="129" spans="1:19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</row>
    <row r="130" spans="1:19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</row>
    <row r="131" spans="1:19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</row>
    <row r="132" spans="1:19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</row>
    <row r="133" spans="1:19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</row>
    <row r="134" spans="1:19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</row>
    <row r="135" spans="1:19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</row>
    <row r="136" spans="1:19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</row>
    <row r="137" spans="1:19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</row>
    <row r="138" spans="1:19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</row>
    <row r="139" spans="1:19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</row>
    <row r="140" spans="1:19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</row>
    <row r="141" spans="1:19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</row>
    <row r="142" spans="1:19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</row>
    <row r="143" spans="1:19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</row>
    <row r="144" spans="1:19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</row>
    <row r="145" spans="1:19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</row>
    <row r="146" spans="1:19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</row>
    <row r="147" spans="1:19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</row>
    <row r="148" spans="1:19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</row>
    <row r="149" spans="1:19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</row>
    <row r="150" spans="1:19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</row>
    <row r="151" spans="1:19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</row>
    <row r="152" spans="1:19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</row>
    <row r="153" spans="1:19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</row>
    <row r="154" spans="1:19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</row>
    <row r="155" spans="1:19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</row>
    <row r="156" spans="1:19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</row>
    <row r="157" spans="1:19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</row>
    <row r="158" spans="1:19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</row>
    <row r="159" spans="1:19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</row>
    <row r="160" spans="1:19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</row>
    <row r="161" spans="1:19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</row>
    <row r="162" spans="1:19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</row>
    <row r="163" spans="1:19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</row>
    <row r="164" spans="1:19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</row>
    <row r="165" spans="1:19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</row>
    <row r="166" spans="1:19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</row>
    <row r="167" spans="1:19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</row>
    <row r="168" spans="1:19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</row>
    <row r="169" spans="1:19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</row>
    <row r="170" spans="1:19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</row>
    <row r="171" spans="1:19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</row>
    <row r="172" spans="1:19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</row>
    <row r="173" spans="1:19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</row>
    <row r="174" spans="1:19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</row>
    <row r="175" spans="1:19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</row>
    <row r="176" spans="1:19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</row>
    <row r="177" spans="1:19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</row>
    <row r="178" spans="1:19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</row>
    <row r="179" spans="1:19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</row>
    <row r="180" spans="1:19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</row>
    <row r="181" spans="1:19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</row>
    <row r="182" spans="1:19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</row>
    <row r="183" spans="1:19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</row>
    <row r="184" spans="1:19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</row>
    <row r="185" spans="1:19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</row>
    <row r="186" spans="1:19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</row>
    <row r="187" spans="1:19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</row>
    <row r="188" spans="1:19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</row>
    <row r="189" spans="1:19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</row>
    <row r="190" spans="1:19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</row>
    <row r="191" spans="1:19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</row>
    <row r="192" spans="1:19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</row>
    <row r="193" spans="1:19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</row>
    <row r="194" spans="1:19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</row>
    <row r="195" spans="1:19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</row>
    <row r="196" spans="1:19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</row>
    <row r="197" spans="1:19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</row>
    <row r="198" spans="1:19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</row>
    <row r="199" spans="1:19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</row>
    <row r="200" spans="1:19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</row>
    <row r="201" spans="1:19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</row>
    <row r="202" spans="1:19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</row>
    <row r="203" spans="1:19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</row>
    <row r="204" spans="1:19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</row>
    <row r="205" spans="1:19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</row>
    <row r="206" spans="1:19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</row>
    <row r="207" spans="1:19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</row>
    <row r="208" spans="1:19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</row>
    <row r="209" spans="1:197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</row>
    <row r="210" spans="1:197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</row>
    <row r="211" spans="1:197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</row>
    <row r="212" spans="1:197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</row>
    <row r="213" spans="1:197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</row>
    <row r="214" spans="1:197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</row>
    <row r="215" spans="1:197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</row>
    <row r="216" spans="1:197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</row>
    <row r="217" spans="1:197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</row>
    <row r="218" spans="1:197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</row>
    <row r="219" spans="1:197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</row>
    <row r="220" spans="1:197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</row>
    <row r="221" spans="1:197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</row>
    <row r="222" spans="1:19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</row>
    <row r="223" spans="1:19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</row>
    <row r="224" spans="1:19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</row>
    <row r="225" spans="1:19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</row>
    <row r="226" spans="1:19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</row>
    <row r="227" spans="1:19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</row>
    <row r="228" spans="1:19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</row>
    <row r="229" spans="1:19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</row>
    <row r="230" spans="1:19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</row>
    <row r="231" spans="1:19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</row>
    <row r="232" spans="1:19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</row>
    <row r="233" spans="1:19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</row>
    <row r="234" spans="1:197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</row>
    <row r="235" spans="1:197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</row>
    <row r="236" spans="1:197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</row>
    <row r="237" spans="1:197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</row>
    <row r="238" spans="1:197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</row>
    <row r="239" spans="1:197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</row>
    <row r="240" spans="1:197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</row>
    <row r="241" spans="1:197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</row>
    <row r="242" spans="1:197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</row>
    <row r="243" spans="1:197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</row>
    <row r="244" spans="1:197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</row>
    <row r="245" spans="1:197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</row>
    <row r="246" spans="1:197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</row>
    <row r="247" spans="1:197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</row>
    <row r="248" spans="1:197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</row>
    <row r="249" spans="1:197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</row>
    <row r="250" spans="1:197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</row>
    <row r="251" spans="1:19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</row>
    <row r="252" spans="1:19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</row>
    <row r="253" spans="1:19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</row>
    <row r="254" spans="1:19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</row>
    <row r="255" spans="1:19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</row>
    <row r="256" spans="1:19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</row>
    <row r="257" spans="1:19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</row>
    <row r="258" spans="1:19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</row>
    <row r="259" spans="1:19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</row>
    <row r="260" spans="1:19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</row>
    <row r="261" spans="1:19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</row>
    <row r="262" spans="1:19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</row>
    <row r="263" spans="1:19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</row>
    <row r="264" spans="1:19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</row>
    <row r="265" spans="1:19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</row>
    <row r="266" spans="1:19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</row>
    <row r="267" spans="1:19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</row>
    <row r="268" spans="1:19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</row>
    <row r="269" spans="1:19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</row>
    <row r="270" spans="1:19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</row>
    <row r="271" spans="1:19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</row>
    <row r="272" spans="1:19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</row>
    <row r="273" spans="1:19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</row>
    <row r="274" spans="1:19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</row>
    <row r="275" spans="1:19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</row>
    <row r="276" spans="1:19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</row>
    <row r="277" spans="1:19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</row>
    <row r="278" spans="1:19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</row>
    <row r="279" spans="1:19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</row>
    <row r="280" spans="1:19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</row>
    <row r="281" spans="1:19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</row>
    <row r="282" spans="1:19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</row>
    <row r="283" spans="1:19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</row>
    <row r="284" spans="1:19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</row>
    <row r="285" spans="1:19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</row>
    <row r="286" spans="1:19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</row>
    <row r="287" spans="1:19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</row>
    <row r="288" spans="1:19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</row>
    <row r="289" spans="1:19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</row>
    <row r="290" spans="1:19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</row>
    <row r="291" spans="1:19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</row>
    <row r="292" spans="1:19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</row>
    <row r="293" spans="1:19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</row>
    <row r="294" spans="1:19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</row>
    <row r="295" spans="1:19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</row>
    <row r="296" spans="1:19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</row>
    <row r="297" spans="1:19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</row>
    <row r="298" spans="1:19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</row>
    <row r="299" spans="1:19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</row>
    <row r="300" spans="1:19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</row>
    <row r="301" spans="1:19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</row>
    <row r="302" spans="1:19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</row>
    <row r="303" spans="1:19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</row>
    <row r="304" spans="1:19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</row>
    <row r="305" spans="1:19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</row>
    <row r="306" spans="1:19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</row>
    <row r="307" spans="1:19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</row>
    <row r="308" spans="1:19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</row>
    <row r="309" spans="1:19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</row>
    <row r="310" spans="1:19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</row>
    <row r="311" spans="1:19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</row>
    <row r="312" spans="1:19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</row>
    <row r="313" spans="1:19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</row>
    <row r="314" spans="1:19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</row>
    <row r="315" spans="1:19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</row>
    <row r="316" spans="1:19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</row>
    <row r="317" spans="1:19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</row>
    <row r="318" spans="1:19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</row>
    <row r="319" spans="1:19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</row>
    <row r="320" spans="1:19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</row>
    <row r="321" spans="1:19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</row>
    <row r="322" spans="1:19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</row>
    <row r="323" spans="1:19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</row>
    <row r="324" spans="1:19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</row>
    <row r="325" spans="1:19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</row>
    <row r="326" spans="1:19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</row>
    <row r="327" spans="1:19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</row>
    <row r="328" spans="1:19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</row>
    <row r="329" spans="1:197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</row>
    <row r="330" spans="1:197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</row>
    <row r="331" spans="1:197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</row>
    <row r="332" spans="1:197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</row>
    <row r="333" spans="1:197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</row>
    <row r="334" spans="1:197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</row>
    <row r="335" spans="1:197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</row>
    <row r="336" spans="1:197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</row>
    <row r="337" spans="1:197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</row>
    <row r="338" spans="1:197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</row>
    <row r="339" spans="1:197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</row>
    <row r="340" spans="1:197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</row>
    <row r="341" spans="1:197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</row>
    <row r="342" spans="1:197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</row>
    <row r="343" spans="1:197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</row>
    <row r="344" spans="1:197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</row>
    <row r="345" spans="1:197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</row>
    <row r="346" spans="1:197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</row>
    <row r="347" spans="1:197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</row>
    <row r="348" spans="1:197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</row>
    <row r="349" spans="1:197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</row>
    <row r="350" spans="1:197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</row>
    <row r="351" spans="1:197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</row>
    <row r="352" spans="1:197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</row>
    <row r="353" spans="1:197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</row>
    <row r="354" spans="1:197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</row>
    <row r="355" spans="1:197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</row>
    <row r="356" spans="1:197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</row>
    <row r="357" spans="1:197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</row>
    <row r="358" spans="1:197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</row>
    <row r="359" spans="1:197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</row>
    <row r="360" spans="1:197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</row>
    <row r="361" spans="1:197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</row>
    <row r="362" spans="1:197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</row>
    <row r="363" spans="1:197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</row>
    <row r="364" spans="1:197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</row>
    <row r="365" spans="1:197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</row>
    <row r="366" spans="1:197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</row>
    <row r="367" spans="1:197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</row>
    <row r="368" spans="1:197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</row>
    <row r="369" spans="1:197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</row>
    <row r="370" spans="1:197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</row>
    <row r="371" spans="1:197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</row>
    <row r="372" spans="1:197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</row>
    <row r="373" spans="1:197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</row>
    <row r="374" spans="1:197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</row>
    <row r="375" spans="1:197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</row>
    <row r="376" spans="1:197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</row>
    <row r="377" spans="1:197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</row>
    <row r="378" spans="1:197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</row>
    <row r="379" spans="1:197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</row>
    <row r="380" spans="1:197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</row>
    <row r="381" spans="1:197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</row>
    <row r="382" spans="1:197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</row>
    <row r="383" spans="1:197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</row>
    <row r="384" spans="1:197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</row>
    <row r="385" spans="1:197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</row>
    <row r="386" spans="1:197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</row>
    <row r="387" spans="1:197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</row>
    <row r="388" spans="1:197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</row>
    <row r="389" spans="1:197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</row>
    <row r="390" spans="1:197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</row>
    <row r="391" spans="1:197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</row>
    <row r="392" spans="1:197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</row>
    <row r="393" spans="1:197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</row>
    <row r="394" spans="1:197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</row>
    <row r="395" spans="1:197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</row>
    <row r="396" spans="1:197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</row>
    <row r="397" spans="1:197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</row>
    <row r="398" spans="1:197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</row>
    <row r="399" spans="1:197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</row>
    <row r="400" spans="1:197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</row>
    <row r="401" spans="1:197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</row>
    <row r="402" spans="1:197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</row>
    <row r="403" spans="1:197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</row>
    <row r="404" spans="1:197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</row>
    <row r="405" spans="1:197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</row>
    <row r="406" spans="1:197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</row>
    <row r="407" spans="1:197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</row>
    <row r="408" spans="1:197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</row>
    <row r="409" spans="1:197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</row>
    <row r="410" spans="1:197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</row>
    <row r="411" spans="1:197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</row>
    <row r="412" spans="1:197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</row>
    <row r="413" spans="1:197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</row>
    <row r="414" spans="1:197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</row>
    <row r="415" spans="1:197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</row>
    <row r="416" spans="1:197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</row>
    <row r="417" spans="1:197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</row>
    <row r="418" spans="1:197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</row>
    <row r="419" spans="1:197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</row>
    <row r="420" spans="1:197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</row>
    <row r="421" spans="1:197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</row>
    <row r="422" spans="1:197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</row>
    <row r="423" spans="1:197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</row>
    <row r="424" spans="1:197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</row>
    <row r="425" spans="1:197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</row>
    <row r="426" spans="1:197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</row>
    <row r="427" spans="1:197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</row>
    <row r="428" spans="1:197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</row>
    <row r="429" spans="1:197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</row>
    <row r="430" spans="1:197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</row>
    <row r="431" spans="1:197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</row>
    <row r="432" spans="1:197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</row>
    <row r="433" spans="1:197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</row>
    <row r="434" spans="1:197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</row>
    <row r="435" spans="1:197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</row>
    <row r="436" spans="1:197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</row>
    <row r="437" spans="1:197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</row>
    <row r="438" spans="1:197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</row>
    <row r="439" spans="1:197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</row>
    <row r="440" spans="1:197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</row>
    <row r="441" spans="1:197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</row>
    <row r="442" spans="1:197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</row>
    <row r="443" spans="1:197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</row>
    <row r="444" spans="1:197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</row>
    <row r="445" spans="1:197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</row>
    <row r="446" spans="1:197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</row>
    <row r="447" spans="1:197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</row>
    <row r="448" spans="1:197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</row>
    <row r="449" spans="1:197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</row>
    <row r="450" spans="1:197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</row>
    <row r="451" spans="1:197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</row>
    <row r="452" spans="1:197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</row>
    <row r="453" spans="1:197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</row>
    <row r="454" spans="1:197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</row>
    <row r="455" spans="1:197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</row>
    <row r="456" spans="1:197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</row>
    <row r="457" spans="1:197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</row>
    <row r="458" spans="1:197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</row>
    <row r="459" spans="1:197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</row>
    <row r="460" spans="1:197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</row>
    <row r="461" spans="1:197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</row>
    <row r="462" spans="1:197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</row>
    <row r="463" spans="1:197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</row>
    <row r="464" spans="1:197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</row>
    <row r="465" spans="1:197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</row>
    <row r="466" spans="1:197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</row>
    <row r="467" spans="1:197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</row>
    <row r="468" spans="1:197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</row>
    <row r="469" spans="1:197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</row>
    <row r="470" spans="1:197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</row>
    <row r="471" spans="1:197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</row>
    <row r="472" spans="1:197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</row>
    <row r="473" spans="1:197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</row>
    <row r="474" spans="1:197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</row>
    <row r="475" spans="1:197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</row>
    <row r="476" spans="1:197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</row>
    <row r="477" spans="1:197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</row>
    <row r="478" spans="1:197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</row>
    <row r="479" spans="1:197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</row>
    <row r="480" spans="1:197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</row>
    <row r="481" spans="1:197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</row>
    <row r="482" spans="1:197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</row>
    <row r="483" spans="1:197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</row>
    <row r="484" spans="1:197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</row>
    <row r="485" spans="1:197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</row>
    <row r="486" spans="1:197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</row>
    <row r="487" spans="1:197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</row>
    <row r="488" spans="1:197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</row>
    <row r="489" spans="1:197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</row>
    <row r="490" spans="1:197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</row>
    <row r="491" spans="1:197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</row>
    <row r="492" spans="1:197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</row>
    <row r="493" spans="1:197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</row>
    <row r="494" spans="1:197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</row>
    <row r="495" spans="1:197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</row>
    <row r="496" spans="1:197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</row>
    <row r="497" spans="1:197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</row>
    <row r="498" spans="1:197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</row>
    <row r="499" spans="1:197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</row>
    <row r="500" spans="1:197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</row>
    <row r="501" spans="1:197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</row>
    <row r="502" spans="1:197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</row>
    <row r="503" spans="1:197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</row>
    <row r="504" spans="1:197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</row>
    <row r="505" spans="1:197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</row>
    <row r="506" spans="1:197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</row>
    <row r="507" spans="1:197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</row>
    <row r="508" spans="1:197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</row>
    <row r="509" spans="1:197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</row>
    <row r="510" spans="1:197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</row>
    <row r="511" spans="1:197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</row>
    <row r="512" spans="1:197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</row>
    <row r="513" spans="1:197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  <c r="GF513" s="3"/>
      <c r="GG513" s="3"/>
      <c r="GH513" s="3"/>
      <c r="GI513" s="3"/>
      <c r="GJ513" s="3"/>
      <c r="GK513" s="3"/>
      <c r="GL513" s="3"/>
      <c r="GM513" s="3"/>
      <c r="GN513" s="3"/>
      <c r="GO513" s="3"/>
    </row>
    <row r="514" spans="1:197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</row>
    <row r="515" spans="1:197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  <c r="GF515" s="3"/>
      <c r="GG515" s="3"/>
      <c r="GH515" s="3"/>
      <c r="GI515" s="3"/>
      <c r="GJ515" s="3"/>
      <c r="GK515" s="3"/>
      <c r="GL515" s="3"/>
      <c r="GM515" s="3"/>
      <c r="GN515" s="3"/>
      <c r="GO515" s="3"/>
    </row>
    <row r="516" spans="1:197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</row>
    <row r="517" spans="1:197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</row>
    <row r="518" spans="1:197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  <c r="GF518" s="3"/>
      <c r="GG518" s="3"/>
      <c r="GH518" s="3"/>
      <c r="GI518" s="3"/>
      <c r="GJ518" s="3"/>
      <c r="GK518" s="3"/>
      <c r="GL518" s="3"/>
      <c r="GM518" s="3"/>
      <c r="GN518" s="3"/>
      <c r="GO518" s="3"/>
    </row>
    <row r="519" spans="1:197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</row>
  </sheetData>
  <sheetProtection algorithmName="SHA-512" hashValue="LAqvEIPcFWMNduPDDENOVSJJgOnqfuD8RVR1Ctk1MkU3P+lvpDGigD5CS2EKVrEf/fTn/0twn9qNEjOV20t9Og==" saltValue="oFV22Y8OVIdh4NLJvPmiSw==" spinCount="100000" sheet="1" objects="1" scenarios="1"/>
  <sortState xmlns:xlrd2="http://schemas.microsoft.com/office/spreadsheetml/2017/richdata2" ref="A14:F49">
    <sortCondition ref="A14:A49"/>
  </sortState>
  <mergeCells count="4">
    <mergeCell ref="A3:D3"/>
    <mergeCell ref="F3:G3"/>
    <mergeCell ref="A1:G1"/>
    <mergeCell ref="F7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Basisgegevens</vt:lpstr>
      <vt:lpstr>Totaalblad </vt:lpstr>
      <vt:lpstr>Prijzenblad Multifunctionals</vt:lpstr>
      <vt:lpstr>Prijzenblad verbruiksgoederen</vt:lpstr>
      <vt:lpstr>opdrachtgever</vt:lpstr>
      <vt:lpstr>opdrachtnemer</vt:lpstr>
      <vt:lpstr>opdrachtnemerplaats</vt:lpstr>
      <vt:lpstr>plaatsopdrnmr</vt:lpstr>
      <vt:lpstr>Basisgegevens!Print_Area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Vincent Noordhof</cp:lastModifiedBy>
  <dcterms:created xsi:type="dcterms:W3CDTF">2020-03-11T15:04:20Z</dcterms:created>
  <dcterms:modified xsi:type="dcterms:W3CDTF">2021-12-22T09:46:05Z</dcterms:modified>
</cp:coreProperties>
</file>