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3801"/>
  <workbookPr updateLinks="never" codeName="ThisWorkbook" defaultThemeVersion="124226"/>
  <mc:AlternateContent xmlns:mc="http://schemas.openxmlformats.org/markup-compatibility/2006">
    <mc:Choice Requires="x15">
      <x15ac:absPath xmlns:x15ac="http://schemas.microsoft.com/office/spreadsheetml/2010/11/ac" url="https://hrnl.sharepoint.com/sites/FIT-Dakveilgheidenbekleding/Shared Documents/General/Aanbestedingsdocumenten/Documenten ter publicatie/"/>
    </mc:Choice>
  </mc:AlternateContent>
  <xr:revisionPtr revIDLastSave="972" documentId="8_{8E7450EC-4ED7-41B5-862E-247AE7F47D57}" xr6:coauthVersionLast="46" xr6:coauthVersionMax="47" xr10:uidLastSave="{42CB2864-1A44-4602-BE5C-3CB979EDAE7F}"/>
  <bookViews>
    <workbookView xWindow="-108" yWindow="-108" windowWidth="23256" windowHeight="12456" tabRatio="855" xr2:uid="{00000000-000D-0000-FFFF-FFFF00000000}"/>
  </bookViews>
  <sheets>
    <sheet name="0 Toelichting" sheetId="24" r:id="rId1"/>
    <sheet name="1 Totaal generaal" sheetId="21" r:id="rId2"/>
    <sheet name="2 Vegetatie daken" sheetId="22" r:id="rId3"/>
    <sheet name="3 DakOnderhoud" sheetId="19" r:id="rId4"/>
    <sheet name="4 Jaarlijkse keuringdakveilighd" sheetId="23" r:id="rId5"/>
    <sheet name="5 Totaal dakveiligheid" sheetId="3" r:id="rId6"/>
    <sheet name="6 KZ dakveiligheid" sheetId="9" r:id="rId7"/>
    <sheet name="7 MP hoog dakveiligheid" sheetId="10" r:id="rId8"/>
    <sheet name="8 MP Laag dakveiligheid" sheetId="11" r:id="rId9"/>
    <sheet name="9 PDH dakveiligheid" sheetId="13" r:id="rId10"/>
  </sheets>
  <externalReferences>
    <externalReference r:id="rId11"/>
    <externalReference r:id="rId12"/>
  </externalReferences>
  <definedNames>
    <definedName name="_xlnm._FilterDatabase" localSheetId="4" hidden="1">'4 Jaarlijkse keuringdakveilighd'!$A$1:$D$93</definedName>
    <definedName name="_xlnm._FilterDatabase" localSheetId="6" hidden="1">'6 KZ dakveiligheid'!$A$10:$H$83</definedName>
    <definedName name="_xlnm._FilterDatabase" localSheetId="7" hidden="1">'7 MP hoog dakveiligheid'!$A$10:$H$65</definedName>
    <definedName name="_xlnm._FilterDatabase" localSheetId="8" hidden="1">'8 MP Laag dakveiligheid'!$A$10:$H$79</definedName>
    <definedName name="_xlnm._FilterDatabase" localSheetId="9" hidden="1">'9 PDH dakveiligheid'!$A$10:$D$43</definedName>
    <definedName name="aanbevelingen">#REF!</definedName>
    <definedName name="aanbevelingen1">[1]Blad1!$A$2:$C$107</definedName>
  </definedNames>
  <calcPr calcId="191028"/>
  <fileRecoveryPr autoRecover="0"/>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I61" i="19" l="1"/>
  <c r="H65" i="9"/>
  <c r="H52" i="9"/>
  <c r="H21" i="9"/>
  <c r="E30" i="19"/>
  <c r="E40" i="19"/>
  <c r="E39" i="19"/>
  <c r="E38" i="19"/>
  <c r="E37" i="19"/>
  <c r="E36" i="19"/>
  <c r="E35" i="19"/>
  <c r="E34" i="19"/>
  <c r="E31" i="19"/>
  <c r="E29" i="19"/>
  <c r="E28" i="19"/>
  <c r="E27" i="19"/>
  <c r="E26" i="19"/>
  <c r="E25" i="19"/>
  <c r="C22" i="23"/>
  <c r="C24" i="23" s="1"/>
  <c r="C25" i="23" s="1"/>
  <c r="C27" i="23" s="1"/>
  <c r="E11" i="22"/>
  <c r="D14" i="22" s="1"/>
  <c r="E14" i="22" s="1"/>
  <c r="H49" i="13"/>
  <c r="H48" i="13"/>
  <c r="H47" i="13"/>
  <c r="H44" i="13"/>
  <c r="H43" i="13"/>
  <c r="H42" i="13"/>
  <c r="H41" i="13"/>
  <c r="H40" i="13"/>
  <c r="H39" i="13"/>
  <c r="H38" i="13"/>
  <c r="H37" i="13"/>
  <c r="H36" i="13"/>
  <c r="H35" i="13"/>
  <c r="H34" i="13"/>
  <c r="H33" i="13"/>
  <c r="H32" i="13"/>
  <c r="H31" i="13"/>
  <c r="H30" i="13"/>
  <c r="H29" i="13"/>
  <c r="H28" i="13"/>
  <c r="H27" i="13"/>
  <c r="H26" i="13"/>
  <c r="H25" i="13"/>
  <c r="H24" i="13"/>
  <c r="H23" i="13"/>
  <c r="H22" i="13"/>
  <c r="H21" i="13"/>
  <c r="H20" i="13"/>
  <c r="H19" i="13"/>
  <c r="H18" i="13"/>
  <c r="H17" i="13"/>
  <c r="H16" i="13"/>
  <c r="H15" i="13"/>
  <c r="H14" i="13"/>
  <c r="H13" i="13"/>
  <c r="H12" i="13"/>
  <c r="H11" i="13"/>
  <c r="H85" i="11"/>
  <c r="H84" i="11"/>
  <c r="H83" i="11"/>
  <c r="H79" i="11"/>
  <c r="H78" i="11"/>
  <c r="H77" i="11"/>
  <c r="H76" i="11"/>
  <c r="H75" i="11"/>
  <c r="H74" i="11"/>
  <c r="H73" i="11"/>
  <c r="H72" i="11"/>
  <c r="H71" i="11"/>
  <c r="H70" i="11"/>
  <c r="H69" i="11"/>
  <c r="H68" i="11"/>
  <c r="H67" i="11"/>
  <c r="H66" i="11"/>
  <c r="H65" i="11"/>
  <c r="H64" i="11"/>
  <c r="H63" i="11"/>
  <c r="H62" i="11"/>
  <c r="H61" i="11"/>
  <c r="H60" i="11"/>
  <c r="H59" i="11"/>
  <c r="H58" i="11"/>
  <c r="H57" i="11"/>
  <c r="H56" i="11"/>
  <c r="H55" i="11"/>
  <c r="H54" i="11"/>
  <c r="H53" i="11"/>
  <c r="H52" i="11"/>
  <c r="H51" i="11"/>
  <c r="H50" i="11"/>
  <c r="H49" i="11"/>
  <c r="H48" i="11"/>
  <c r="H47" i="11"/>
  <c r="H46" i="11"/>
  <c r="H45" i="11"/>
  <c r="H44" i="11"/>
  <c r="H43" i="11"/>
  <c r="H42" i="11"/>
  <c r="H41" i="11"/>
  <c r="H40" i="11"/>
  <c r="H39" i="11"/>
  <c r="H38" i="11"/>
  <c r="H37" i="11"/>
  <c r="H36" i="11"/>
  <c r="H35" i="11"/>
  <c r="H34" i="11"/>
  <c r="H33" i="11"/>
  <c r="H32" i="11"/>
  <c r="H31" i="11"/>
  <c r="H30" i="11"/>
  <c r="H29" i="11"/>
  <c r="H28" i="11"/>
  <c r="H27" i="11"/>
  <c r="H26" i="11"/>
  <c r="H25" i="11"/>
  <c r="H24" i="11"/>
  <c r="H23" i="11"/>
  <c r="H22" i="11"/>
  <c r="H21" i="11"/>
  <c r="H20" i="11"/>
  <c r="H19" i="11"/>
  <c r="H18" i="11"/>
  <c r="H17" i="11"/>
  <c r="H16" i="11"/>
  <c r="H15" i="11"/>
  <c r="H14" i="11"/>
  <c r="H13" i="11"/>
  <c r="H12" i="11"/>
  <c r="H11" i="11"/>
  <c r="H65" i="10"/>
  <c r="H64" i="10"/>
  <c r="H63" i="10"/>
  <c r="H62" i="10"/>
  <c r="H61" i="10"/>
  <c r="H60" i="10"/>
  <c r="H59" i="10"/>
  <c r="H58" i="10"/>
  <c r="H57" i="10"/>
  <c r="H56" i="10"/>
  <c r="H55" i="10"/>
  <c r="H54" i="10"/>
  <c r="H53" i="10"/>
  <c r="H52" i="10"/>
  <c r="H51" i="10"/>
  <c r="H50" i="10"/>
  <c r="H49" i="10"/>
  <c r="H48" i="10"/>
  <c r="H47" i="10"/>
  <c r="H46" i="10"/>
  <c r="H45" i="10"/>
  <c r="H44" i="10"/>
  <c r="H43" i="10"/>
  <c r="H42" i="10"/>
  <c r="H41" i="10"/>
  <c r="H40" i="10"/>
  <c r="H39" i="10"/>
  <c r="H38" i="10"/>
  <c r="H37" i="10"/>
  <c r="H36" i="10"/>
  <c r="H35" i="10"/>
  <c r="H34" i="10"/>
  <c r="H33" i="10"/>
  <c r="H32" i="10"/>
  <c r="H31" i="10"/>
  <c r="H30" i="10"/>
  <c r="H29" i="10"/>
  <c r="H28" i="10"/>
  <c r="H27" i="10"/>
  <c r="H26" i="10"/>
  <c r="H25" i="10"/>
  <c r="H24" i="10"/>
  <c r="H23" i="10"/>
  <c r="H22" i="10"/>
  <c r="H21" i="10"/>
  <c r="H20" i="10"/>
  <c r="H19" i="10"/>
  <c r="H18" i="10"/>
  <c r="H17" i="10"/>
  <c r="H16" i="10"/>
  <c r="H15" i="10"/>
  <c r="H14" i="10"/>
  <c r="H13" i="10"/>
  <c r="H12" i="10"/>
  <c r="H11" i="10"/>
  <c r="I17" i="19"/>
  <c r="H87" i="11" l="1"/>
  <c r="H67" i="10"/>
  <c r="I37" i="19"/>
  <c r="C29" i="23"/>
  <c r="C11" i="21" s="1"/>
  <c r="H81" i="11"/>
  <c r="D16" i="22"/>
  <c r="E16" i="22" s="1"/>
  <c r="E18" i="22" s="1"/>
  <c r="I28" i="19"/>
  <c r="C13" i="21" l="1"/>
  <c r="H45" i="13"/>
  <c r="H51" i="13"/>
  <c r="H71" i="10"/>
  <c r="H70" i="10"/>
  <c r="H69" i="10"/>
  <c r="H73" i="10" s="1"/>
  <c r="H75" i="10" s="1"/>
  <c r="H89" i="9"/>
  <c r="H88" i="9"/>
  <c r="H87" i="9"/>
  <c r="H91" i="9" s="1"/>
  <c r="C31" i="19"/>
  <c r="C40" i="19" s="1"/>
  <c r="C30" i="19"/>
  <c r="C39" i="19" s="1"/>
  <c r="I19" i="19"/>
  <c r="I36" i="19"/>
  <c r="I27" i="19"/>
  <c r="I16" i="19"/>
  <c r="I38" i="19"/>
  <c r="I35" i="19"/>
  <c r="I29" i="19"/>
  <c r="I26" i="19"/>
  <c r="I18" i="19"/>
  <c r="I15" i="19"/>
  <c r="C25" i="19"/>
  <c r="C34" i="19" s="1"/>
  <c r="G50" i="19"/>
  <c r="I49" i="19"/>
  <c r="I48" i="19"/>
  <c r="I47" i="19"/>
  <c r="I46" i="19"/>
  <c r="I40" i="19"/>
  <c r="I39" i="19"/>
  <c r="I34" i="19"/>
  <c r="I31" i="19"/>
  <c r="I30" i="19"/>
  <c r="I25" i="19"/>
  <c r="I22" i="19"/>
  <c r="I21" i="19"/>
  <c r="I20" i="19"/>
  <c r="I14" i="19"/>
  <c r="H53" i="13" l="1"/>
  <c r="H1" i="13" s="1"/>
  <c r="H89" i="11"/>
  <c r="H1" i="11" s="1"/>
  <c r="H1" i="10"/>
  <c r="I50" i="19"/>
  <c r="I41" i="19"/>
  <c r="I52" i="19" l="1"/>
  <c r="G57" i="19" s="1"/>
  <c r="I57" i="19" s="1"/>
  <c r="G59" i="19" s="1"/>
  <c r="I59" i="19" s="1"/>
  <c r="C12" i="21" l="1"/>
  <c r="C14" i="21" s="1"/>
  <c r="D14" i="3"/>
  <c r="D13" i="3" l="1"/>
  <c r="D12" i="3" l="1"/>
  <c r="H83" i="9" l="1"/>
  <c r="H82" i="9"/>
  <c r="H81" i="9"/>
  <c r="H80" i="9"/>
  <c r="H79" i="9"/>
  <c r="H78" i="9"/>
  <c r="H77" i="9"/>
  <c r="H76" i="9"/>
  <c r="H75" i="9"/>
  <c r="H74" i="9"/>
  <c r="H73" i="9"/>
  <c r="H72" i="9"/>
  <c r="H71" i="9"/>
  <c r="H70" i="9"/>
  <c r="H69" i="9"/>
  <c r="H68" i="9"/>
  <c r="H67" i="9"/>
  <c r="H66" i="9"/>
  <c r="H64" i="9"/>
  <c r="H63" i="9"/>
  <c r="H62" i="9"/>
  <c r="H61" i="9"/>
  <c r="H60" i="9"/>
  <c r="H59" i="9"/>
  <c r="H58" i="9"/>
  <c r="H57" i="9"/>
  <c r="H56" i="9"/>
  <c r="H55" i="9"/>
  <c r="H54" i="9"/>
  <c r="H53" i="9"/>
  <c r="H51" i="9"/>
  <c r="H50" i="9"/>
  <c r="H49" i="9"/>
  <c r="H48" i="9"/>
  <c r="H47" i="9"/>
  <c r="H46" i="9"/>
  <c r="H45" i="9"/>
  <c r="H44" i="9"/>
  <c r="H43" i="9"/>
  <c r="H42" i="9"/>
  <c r="H41" i="9"/>
  <c r="H40" i="9"/>
  <c r="H39" i="9"/>
  <c r="H38" i="9"/>
  <c r="H37" i="9"/>
  <c r="H36" i="9"/>
  <c r="H35" i="9"/>
  <c r="H34" i="9"/>
  <c r="H33" i="9"/>
  <c r="H32" i="9"/>
  <c r="H31" i="9"/>
  <c r="H30" i="9"/>
  <c r="H29" i="9"/>
  <c r="H28" i="9"/>
  <c r="H27" i="9"/>
  <c r="H26" i="9"/>
  <c r="H25" i="9"/>
  <c r="H24" i="9"/>
  <c r="H23" i="9"/>
  <c r="H22" i="9"/>
  <c r="H20" i="9"/>
  <c r="H19" i="9"/>
  <c r="H18" i="9"/>
  <c r="H17" i="9"/>
  <c r="H16" i="9"/>
  <c r="H15" i="9"/>
  <c r="H14" i="9"/>
  <c r="H13" i="9"/>
  <c r="H12" i="9"/>
  <c r="H11" i="9"/>
  <c r="H85" i="9" l="1"/>
  <c r="H93" i="9" s="1"/>
  <c r="H1" i="9" s="1"/>
  <c r="D11" i="3" s="1"/>
  <c r="D15" i="3" l="1"/>
  <c r="D18" i="3" s="1"/>
  <c r="D19" i="3" s="1"/>
  <c r="D21" i="3" l="1"/>
  <c r="D23" i="3" s="1"/>
  <c r="C10" i="21" l="1"/>
  <c r="C15" i="21" l="1"/>
</calcChain>
</file>

<file path=xl/sharedStrings.xml><?xml version="1.0" encoding="utf-8"?>
<sst xmlns="http://schemas.openxmlformats.org/spreadsheetml/2006/main" count="933" uniqueCount="376">
  <si>
    <t>Totaal generaal blad</t>
  </si>
  <si>
    <t>Geel gemarkeerde velden in te vullen door inschrijver</t>
  </si>
  <si>
    <t>Naam van de inschrijver:</t>
  </si>
  <si>
    <t>Datum:</t>
  </si>
  <si>
    <t>Inschrijving</t>
  </si>
  <si>
    <t>prijs</t>
  </si>
  <si>
    <t>Maatregelen RI&amp;E Dakveiligheid</t>
  </si>
  <si>
    <t>Jaarlijkse dakveiligheid keuring</t>
  </si>
  <si>
    <t>Daken Onderhoud</t>
  </si>
  <si>
    <t>Vegetatie daken onderhoud</t>
  </si>
  <si>
    <t>Totaal:</t>
  </si>
  <si>
    <t>Excl BTW</t>
  </si>
  <si>
    <t>Inschrijving:</t>
  </si>
  <si>
    <t>Incl BTW</t>
  </si>
  <si>
    <t>Calculatie schema Onderhoud Vegetatie daken</t>
  </si>
  <si>
    <t>Tarieven excl. BTW</t>
  </si>
  <si>
    <t xml:space="preserve">Uitvoeren van het Vegetatie Onderhoudsprogramma met bijbehorende specificatie en frequentie volgens het PVE Hoofdstuk 6.4.6  </t>
  </si>
  <si>
    <t>Gemiddeld Tarief 
per M2</t>
  </si>
  <si>
    <t>Indicatieve hoeveelheden
in M2</t>
  </si>
  <si>
    <t>Rekenwaarde
bedrag</t>
  </si>
  <si>
    <t xml:space="preserve">Betreft de gebouwen Museumpark, Academieplein, 
Kralingse Zoom en Wijnhaven 107 </t>
  </si>
  <si>
    <t>%</t>
  </si>
  <si>
    <t>bedrag</t>
  </si>
  <si>
    <t>Algemene BedrijfsKosten (AK)</t>
  </si>
  <si>
    <t>Winst &amp; risico</t>
  </si>
  <si>
    <t>totaal</t>
  </si>
  <si>
    <t>naar totaalblad</t>
  </si>
  <si>
    <t>Calculatie schema Dak Onderhoud</t>
  </si>
  <si>
    <t>Bedragen</t>
  </si>
  <si>
    <t>Indicatieve hoeveelheden</t>
  </si>
  <si>
    <t>Fictieve rekenwaarde</t>
  </si>
  <si>
    <t>1.</t>
  </si>
  <si>
    <t>Uurtarieven Onderhoud</t>
  </si>
  <si>
    <t>A</t>
  </si>
  <si>
    <t>B</t>
  </si>
  <si>
    <t>C = A x B</t>
  </si>
  <si>
    <t>1.1</t>
  </si>
  <si>
    <t>Loon (maandag t/m vrijdag tussen 7.00 en 18.00 uur; all-in uurtarief)</t>
  </si>
  <si>
    <t>Allround service medewerker vlakke daken (dakdekker)</t>
  </si>
  <si>
    <t>allround servicemedewerker schuine daken</t>
  </si>
  <si>
    <t>allround service medewerker gootafwerking</t>
  </si>
  <si>
    <t>allround service medewerker dakveiligheid</t>
  </si>
  <si>
    <t>allround service medewerker groene daken</t>
  </si>
  <si>
    <t>Inspecteur rapporteur daken</t>
  </si>
  <si>
    <t>Werkvoorbereider</t>
  </si>
  <si>
    <t>Projectleider</t>
  </si>
  <si>
    <t>Uitvoerder</t>
  </si>
  <si>
    <t>1.2</t>
  </si>
  <si>
    <t>Loon (zon- en feestdagen)</t>
  </si>
  <si>
    <t>toeslag</t>
  </si>
  <si>
    <t>allround dakdekker schuine daken</t>
  </si>
  <si>
    <t>1.3</t>
  </si>
  <si>
    <t>Loon (overige uren)</t>
  </si>
  <si>
    <t>2.</t>
  </si>
  <si>
    <t>Materiaal en werkderden toeslag</t>
  </si>
  <si>
    <t>2.1</t>
  </si>
  <si>
    <t>Calculatieschema</t>
  </si>
  <si>
    <t>Netto materiaal, &lt; €5.000</t>
  </si>
  <si>
    <t>Netto materiaal, ≥ € 5.000</t>
  </si>
  <si>
    <t>Werk derden (oa onderaannemers)</t>
  </si>
  <si>
    <r>
      <t xml:space="preserve">Werk door  leveranciers die reeds onder contract bij  Hogeschool Rotterdam staan:  de toeslag  betreft de Coordinatie vergoeding: de Volledige project organisatie wordt verzorgd door de inschrijver Dak en Dakveiligheid,
</t>
    </r>
    <r>
      <rPr>
        <b/>
        <i/>
        <sz val="10"/>
        <color theme="1"/>
        <rFont val="Arial"/>
        <family val="2"/>
      </rPr>
      <t>De opdracht en de betaling aan deze contract leveranciers wordt rechtsreeks verzorgd door Hogeschool Rotterdam.</t>
    </r>
  </si>
  <si>
    <t>Totaal loon, materiaal en derden</t>
  </si>
  <si>
    <t>3.</t>
  </si>
  <si>
    <t>Toeslag</t>
  </si>
  <si>
    <t>3.1</t>
  </si>
  <si>
    <t>Algemene BedrijfsKosten (AK) in %</t>
  </si>
  <si>
    <t>3.2</t>
  </si>
  <si>
    <t>Winst &amp; risico in %</t>
  </si>
  <si>
    <t>Calculatieblad</t>
  </si>
  <si>
    <t>Jaarlijkse inspectie en keuring dakveiligheid</t>
  </si>
  <si>
    <t>Totaal Tarieven excl BTW</t>
  </si>
  <si>
    <t>Geel gemarkeerde velden in te vullen door de inschrijver</t>
  </si>
  <si>
    <t>Locatie
gebouw</t>
  </si>
  <si>
    <t>Eenheidsprijs</t>
  </si>
  <si>
    <t>Academieplein</t>
  </si>
  <si>
    <t>Blaak</t>
  </si>
  <si>
    <t>Kralingse Zoom</t>
  </si>
  <si>
    <t>Museumpark</t>
  </si>
  <si>
    <t>Pieter de Hoochweg</t>
  </si>
  <si>
    <t>Wijnhaven 61</t>
  </si>
  <si>
    <t>Wijnhaven 99</t>
  </si>
  <si>
    <t>Wijnhaven 103</t>
  </si>
  <si>
    <t>Wijnhaven 107</t>
  </si>
  <si>
    <t>RDM Innovation Dock</t>
  </si>
  <si>
    <t>naar
totaalblad</t>
  </si>
  <si>
    <t xml:space="preserve">Calculatieblad </t>
  </si>
  <si>
    <t>Maatregelen dakveiligheid volgens RI&amp;E</t>
  </si>
  <si>
    <t>Locatie gebouw</t>
  </si>
  <si>
    <t>Bedragen
excl BTW</t>
  </si>
  <si>
    <t>Kralingse Zoom 91</t>
  </si>
  <si>
    <t>Museumpark Hoogbouw</t>
  </si>
  <si>
    <t>Museumpark Laagbouw</t>
  </si>
  <si>
    <t>Pieter de Hoochweg 129</t>
  </si>
  <si>
    <t>Winst en Risico in %</t>
  </si>
  <si>
    <t>Totaal</t>
  </si>
  <si>
    <t>Maatregelen Dakveiligheid volgens RI&amp;E</t>
  </si>
  <si>
    <t>Gebouw totaal</t>
  </si>
  <si>
    <t>Rotterdam</t>
  </si>
  <si>
    <t>Dakvlak</t>
  </si>
  <si>
    <t>Nummering</t>
  </si>
  <si>
    <t>Aanbeveling</t>
  </si>
  <si>
    <t>Omschrijving</t>
  </si>
  <si>
    <t>Aantal</t>
  </si>
  <si>
    <t>Eenheid</t>
  </si>
  <si>
    <t>Totaalprijs</t>
  </si>
  <si>
    <t xml:space="preserve">Plaatsen extra leuningen </t>
  </si>
  <si>
    <t>Plaats extra leuningen conform NEN-ISO-EN 14122-3 en monteer trappen deugdelijk aan de ondergrond.</t>
  </si>
  <si>
    <t>ST</t>
  </si>
  <si>
    <t xml:space="preserve">Antislipvoorziening </t>
  </si>
  <si>
    <t>Plaats een antislipvoorziening op het raamkozijn.</t>
  </si>
  <si>
    <t xml:space="preserve">Plaatsen markering veilige arbeidszone </t>
  </si>
  <si>
    <t>Plaats markering veilige arbeidszone van tegels in het grind, en van stroken dakbedekking op de dak(del)en zonder ballast.</t>
  </si>
  <si>
    <t>M1</t>
  </si>
  <si>
    <t>Plaats ankeringspunt</t>
  </si>
  <si>
    <t>Plaats een ankeringspunt conform EN 795.</t>
  </si>
  <si>
    <t xml:space="preserve">Staalkabelsysteem </t>
  </si>
  <si>
    <t>Plaats een staalkabelsysteem conform EN 795.</t>
  </si>
  <si>
    <t>Lichtstraten</t>
  </si>
  <si>
    <t>Plaats een hekwerk conform Arbocatalogus Platte Daken aan de lage zijden (&lt;1,0m hoog) van de lichtstraten.</t>
  </si>
  <si>
    <t>Permanente ladder</t>
  </si>
  <si>
    <t>Plaats een permanente ladder conform NEN-ISO-EN 14122-4.</t>
  </si>
  <si>
    <t>Ankeringspunt</t>
  </si>
  <si>
    <t>Looproute</t>
  </si>
  <si>
    <t>Creëer een looproute met rubberen, gekoppelde tegels die links en rechts voorzien zijn van gele markering, conform NEN 3702, EN 13501-1.</t>
  </si>
  <si>
    <t>Plaats een antislipvoorziening op de dakrand.</t>
  </si>
  <si>
    <t xml:space="preserve">Plaatsen signalering </t>
  </si>
  <si>
    <t>Plaats signalering "verboden te betreden".</t>
  </si>
  <si>
    <t xml:space="preserve">Vervang bouten </t>
  </si>
  <si>
    <t>Vervang bouten zodat deze niet uitsteken en/of letsel kunnen veroorzaken.</t>
  </si>
  <si>
    <t>Plaats signalering "stootgevaar" op de uiteinden van de constructie elementen en/of de scherpe delen van de installatie(s).</t>
  </si>
  <si>
    <t xml:space="preserve">herstel tegels </t>
  </si>
  <si>
    <t>Herstel de markering veilige arbeidzone conform aanbeveling 3, en plaats deze op 4m vanaf de dakrand.</t>
  </si>
  <si>
    <t xml:space="preserve">Herplaats tegels </t>
  </si>
  <si>
    <t>Plaatsen permanente ladder</t>
  </si>
  <si>
    <t>Plaats een staalkabelsysteem conform EN 795</t>
  </si>
  <si>
    <t>Pas het trapje aan conform NEN-ISO-EN 14122-1 t/m 3.</t>
  </si>
  <si>
    <t>Plaats een staalkabelsysteem.</t>
  </si>
  <si>
    <t>Plaats een geel-zwarte signalering "struikelgevaar".</t>
  </si>
  <si>
    <t xml:space="preserve">Plaatsen afschermdop </t>
  </si>
  <si>
    <t>Plaats nieuwe afschermdop op de stijl van de ladder.</t>
  </si>
  <si>
    <t>Plaats ladderbordes</t>
  </si>
  <si>
    <t>Plaats ladderbordes conform NEN-ISO-EN 14122-1 t/m 4 over de leidingen.</t>
  </si>
  <si>
    <t>Verwijder de signaleringen</t>
  </si>
  <si>
    <t>Verwijder de signaleringen "struikelgevaar".</t>
  </si>
  <si>
    <t xml:space="preserve">Plaats markering veilige arbeidszone </t>
  </si>
  <si>
    <t>Plaats markering "veilige arbeidszone" van tegels in het grind, en van stroken dakbedekking op de dak(del)en zonder ballast.</t>
  </si>
  <si>
    <t xml:space="preserve">Verwijder (een deel van) de markering </t>
  </si>
  <si>
    <t>Verwijder (een deel van) de markering veilige arbeidszone.</t>
  </si>
  <si>
    <t>Verwijder de signaleringen struikelgevaar.</t>
  </si>
  <si>
    <t>Plaatsen tegels</t>
  </si>
  <si>
    <t>Plaats de tegels naast elkaar en strak tegen elkaar, in plaats van opgestapeld.</t>
  </si>
  <si>
    <t>Trapbordes</t>
  </si>
  <si>
    <t>Plaats een overstapbordes / trapbordes over de leidingen</t>
  </si>
  <si>
    <t xml:space="preserve">Doorgang creeeren </t>
  </si>
  <si>
    <t>Creëer een doorgang vanaf dakvlak 6 naar dakvlak 7.</t>
  </si>
  <si>
    <t>Plaats een ankeringspunt conform EN 795</t>
  </si>
  <si>
    <t xml:space="preserve">Verwijder markering veilige zone </t>
  </si>
  <si>
    <t xml:space="preserve">Pas het kabelsysteem aan </t>
  </si>
  <si>
    <t>Pas het kabelsysteem aan.</t>
  </si>
  <si>
    <t>Hekwerk</t>
  </si>
  <si>
    <t>Plaats hekwerk conform Arbocatalogus Platte Daken</t>
  </si>
  <si>
    <t>Plaats een pendule ankeringspunt conform EN795 op 2,0m x 2,0m vanaf de hoek.</t>
  </si>
  <si>
    <t xml:space="preserve">Plaats zonemarkering </t>
  </si>
  <si>
    <t>Plaats een zonemarkering door het plaatsen van een rode strook dakbedekking</t>
  </si>
  <si>
    <t>Creëer looproute</t>
  </si>
  <si>
    <t xml:space="preserve">Verhogen </t>
  </si>
  <si>
    <t>Verhoog het bordes en/of deurtje conform NEN-ISO-EN 14122-1 t/m 4.</t>
  </si>
  <si>
    <t xml:space="preserve">Losliggende kabels </t>
  </si>
  <si>
    <t>Verwijder de losliggende kabels van het dakvlak of werk deze netjes weg.</t>
  </si>
  <si>
    <t xml:space="preserve">Verwijder signalering </t>
  </si>
  <si>
    <t>Verwijder de signalering ladderopstelplaats aan de buitenzijde van de dakrand.</t>
  </si>
  <si>
    <t xml:space="preserve">Aansluitend maken looppad </t>
  </si>
  <si>
    <t>Leg de tegels van het looppad aansluitend neer en vergroot de opstapplaats van kooiladder tot minimaal 1,0m x 1,0m, of verwijder de tegels.</t>
  </si>
  <si>
    <t xml:space="preserve">Vergroten opstapplaats </t>
  </si>
  <si>
    <t>Plaats doorvalbestendige roosters</t>
  </si>
  <si>
    <t>Plaats een doorvalbestendig rooster over de lichtkoepel, waarvan de krachten middels een (vrij opgelegde) dragende constructie afgedragen worden aan het dakvlak. Het geheel dient uitgevoerd te worden in gegalvaniseerd staal.</t>
  </si>
  <si>
    <t xml:space="preserve">Plaats hekwerk </t>
  </si>
  <si>
    <t>Plaats hekwerk conform NEN-ISO-EN 14122-4 tot 2m vanaf de kooiladder. Plaats hekwerk conform Arbocatalogus Platte Daken over de rest van de dakrand.</t>
  </si>
  <si>
    <t xml:space="preserve">Aanpassen hekwerk en deur </t>
  </si>
  <si>
    <t>Pas het hekwerk en zelfsluitend deurtje aan conform NEN-ISO-EN 14122-4.</t>
  </si>
  <si>
    <t xml:space="preserve">ST </t>
  </si>
  <si>
    <t xml:space="preserve">Verwijderen staalkabelsystemen </t>
  </si>
  <si>
    <t>Verwijder de staalkabelsystemen.</t>
  </si>
  <si>
    <t>Verwijderen bordjes valgevaar</t>
  </si>
  <si>
    <t>Verwijder de bordjes valgevaar welke worden gebruikt als markering veilige arbeidszone.</t>
  </si>
  <si>
    <t xml:space="preserve">stuks </t>
  </si>
  <si>
    <t>st</t>
  </si>
  <si>
    <t>pst</t>
  </si>
  <si>
    <t>Plaatsen deur</t>
  </si>
  <si>
    <t>Plaats een zelfsluitend deurtje conform NEN-ISO-EN 14122-4.</t>
  </si>
  <si>
    <t xml:space="preserve">Creëer looproute </t>
  </si>
  <si>
    <t xml:space="preserve">Creëer een looproute met rubberen, gekoppelde tegels die links en rechts voorzien zijn van gele markering, conform NEN 3702, EN 13501-1.
</t>
  </si>
  <si>
    <t>Totaal maatregelen dakveiligheid</t>
  </si>
  <si>
    <t>algemeen</t>
  </si>
  <si>
    <t>Klimtoeslag</t>
  </si>
  <si>
    <t>PST</t>
  </si>
  <si>
    <t>Verticaal transport</t>
  </si>
  <si>
    <t>Opstellen dakveiligheidsplattegronden en aanleveren digitaal PDF/DWG</t>
  </si>
  <si>
    <t>Totaal indirecte kosten</t>
  </si>
  <si>
    <t>Totaalprijs gebouw</t>
  </si>
  <si>
    <r>
      <t xml:space="preserve">LET OP:
Algemene Kosten AK en Winst en 
Risico voor dit onderdeel toevoegen in het tabblad:
</t>
    </r>
    <r>
      <rPr>
        <i/>
        <sz val="10"/>
        <color theme="1"/>
        <rFont val="Arial"/>
        <family val="2"/>
      </rPr>
      <t xml:space="preserve">         "Totaal dakveiligheid"</t>
    </r>
  </si>
  <si>
    <t>Bordes</t>
  </si>
  <si>
    <t xml:space="preserve">Plaats een bordes over de gladde dakrand en de doorvoer, conform NEN-ISO-EN 14122-1 t/m 4. </t>
  </si>
  <si>
    <t>stuk(s)</t>
  </si>
  <si>
    <t>Zelfsluitend deurtje</t>
  </si>
  <si>
    <t>Plaats  een zelfsluitend deurtje.</t>
  </si>
  <si>
    <t>Plaats een hekwerken/leuningen conform NEN-ISO-EN 14122-1 t/m 4 bij de trap/opstap en het bordes.</t>
  </si>
  <si>
    <t>m1</t>
  </si>
  <si>
    <t>Trapje (vervang)</t>
  </si>
  <si>
    <t>Vervang trapje/opstapje of pas deze aan conform NEN-ISO-EN 14122-4.</t>
  </si>
  <si>
    <t>Snijdgevaar</t>
  </si>
  <si>
    <t>Plaats geel-zwarte signalering stootgevaar, in de vorm van zachte, schuimrubberen en UV bestendige profielen over de scherpe delen van de ventilatiekanalen om snijdgevaar te voorkomen.</t>
  </si>
  <si>
    <t>Plaats een trapje/opstapje conform NEN-ISO-EN 14122-1 t/m 4.</t>
  </si>
  <si>
    <t>Sparingen, dicht af</t>
  </si>
  <si>
    <t>Dicht alle sparingen, welke groter zijn dan 20mm, rondom de bordessen af conform NEN-EN-ISO 14122-1 t/m 4, door het aanbrengen, modificeren of vervangen van de bestaande gegalvaniseerde roostervloerdelen (gelijkend formaat). Bevestig de aanpassingen op correcte wijze aan de onderconstructie(s).</t>
  </si>
  <si>
    <t>Antislipvoorziening</t>
  </si>
  <si>
    <t>Plaats een antislipvoorziening op de gladde dakrand en/of de constructie- elementen.</t>
  </si>
  <si>
    <t>Instructie</t>
  </si>
  <si>
    <t>Plaats een instructie bij de toetreding welk aangeeft dat men niet op de stalen constructie-elementen op het dakvlak mag staan. Plaats eventueel signaleringen "niet beloopbaar". De rood gearceerde zone tussen de rails van de gevelinstallatie mag niet betreden worden.</t>
  </si>
  <si>
    <t>17a</t>
  </si>
  <si>
    <t xml:space="preserve">Zonemarkering </t>
  </si>
  <si>
    <t xml:space="preserve">Plaats een zonemarkering. Gebruik afwijkend gekleurde tegels tussen het grind/groen, en zorg dat er geen struikelgevaar ontstaat.
</t>
  </si>
  <si>
    <t xml:space="preserve">Hekwerk  </t>
  </si>
  <si>
    <t>Plaats hekwerk conform Arbocatalogus Platte Daken.</t>
  </si>
  <si>
    <t>Plaats hekwerk conform NEN-EN-ISO 14122-1 t/m 4</t>
  </si>
  <si>
    <t>Creëer een doorgang door het scherm.</t>
  </si>
  <si>
    <t>Creëer een doorgang door het scherm, identiek aan tegenover gelegen bestaande (en afsluitbare) doorgang.</t>
  </si>
  <si>
    <t>Plaats een hekwerk in getekende opstelling conform NEN-EN-ISO 14122-1 t/m 4</t>
  </si>
  <si>
    <t xml:space="preserve">Veilige zonemarkering </t>
  </si>
  <si>
    <t xml:space="preserve">Plaats markering veilige arbeidszone op 4m vanaf het valgevaar: Gebruik afwijkend gekleurde tegels tussen het grind/groen, en zorg dat er geen struikelgevaar ontstaat.
</t>
  </si>
  <si>
    <t>Signalering verboden te betreden</t>
  </si>
  <si>
    <t>Plaats een signaleringsbordje "verboden te betreden".</t>
  </si>
  <si>
    <t>Opstelplaats</t>
  </si>
  <si>
    <t>Creëer een ladderopstelplaats op het dakvlak, d.m.v. het plaatsen van tegels identiek aan de al aanwezige tegels van het looppad.</t>
  </si>
  <si>
    <t>Staalkabelsysteem</t>
  </si>
  <si>
    <t>Plaats permanent staalkabelsysteem, conform EN 795.</t>
  </si>
  <si>
    <t>Creëer een looproute van minimaal 60cm breed, d.m.v. het plaatsen van tegels identiek aan de al aanwezige tegels op het dakvlak.</t>
  </si>
  <si>
    <t>Staalkabelsysteem (pas aan)</t>
  </si>
  <si>
    <t>Verwijder/vervang (een deel van) de aanwezige ankeringspunten en plaats een staalkabelsysteem.</t>
  </si>
  <si>
    <t>Veilige zonemarkering (Bitumen)</t>
  </si>
  <si>
    <t>Plaats markering veilige arbeidszone op 4m vanaf het valgevaar: Gebruik afwijkend gekleurde strook dakbedekking.</t>
  </si>
  <si>
    <t>Plaats permanent(e) ankeringspunt(en) (EN 795) incl. waterdicht afwerken</t>
  </si>
  <si>
    <t>17b</t>
  </si>
  <si>
    <t xml:space="preserve">Plaats een zonemarkering. Gebruik afwijkend gekleurde strook dakbedekking.
</t>
  </si>
  <si>
    <t>Creëer looproute d.m.v. het plaatsen van een afwijken gekleurde strook dakbedekking met een breedte van minimaal 60cm.</t>
  </si>
  <si>
    <t>Ladderborging</t>
  </si>
  <si>
    <t>Vervang de ladderborging door een ladderborging waarmee men zonder de ladder te beklimmen de ladder kan borgen tegen het zijwaarts en neerwaarts wegglijden van de ladder, of creëer een ladderopstelplaats waarop de ladder kan worden opgesteld zonder dat deze aan de onderzijde kan wegglijden.</t>
  </si>
  <si>
    <t>Ladderbordes</t>
  </si>
  <si>
    <t>Plaats een ladderbordes over de borstwering. Plaats antislip op de gladde borstwering als dit als loopvlak wordt gebruikt.</t>
  </si>
  <si>
    <t>Plaats antislip op de gladde borstwering als dit als loopvlak wordt gebruikt.</t>
  </si>
  <si>
    <t xml:space="preserve">Verklein de sparingen tussen de hekwerken onderling, en tussen hekwerken en de gevel(s), tot minimaal 5cm en maximaal 12cm. </t>
  </si>
  <si>
    <t>Roestvorming</t>
  </si>
  <si>
    <t>Vervang roestvormende onderdelen.</t>
  </si>
  <si>
    <t>Veilige zonemarkering</t>
  </si>
  <si>
    <t>Veilige zonemarkering (Grind)</t>
  </si>
  <si>
    <t>Pas het staalkabelsysteem aan zodat deze eindigt in de veilige zone op het dakvlak.</t>
  </si>
  <si>
    <t xml:space="preserve">Plaats ladderborging </t>
  </si>
  <si>
    <t>Plaats een ladderborging conform Arbocatalogus Platte Daken.</t>
  </si>
  <si>
    <t xml:space="preserve">Stuk(s) </t>
  </si>
  <si>
    <t>Creëer een looproute met rubberen, gekoppelde tegels die links en rechts voorzien zijn van gele markering (Conform NEN 3702, EN 13501-1.</t>
  </si>
  <si>
    <t>Plaats zwart-gele signalering struikelgevaar.</t>
  </si>
  <si>
    <t>Plaats markering veilige arbeidszone</t>
  </si>
  <si>
    <t xml:space="preserve">Plaats markering veilige arbeidszone:
- Bitumineus: Plaats stroken gekleurde dakbedekking.
- Groen dak: Leg afwijkend gekleurde tegels 10cm x 20cm op maximaal 1,0m h.o.h. in het groendak zonder struikelgevaar te veroorzaken.
</t>
  </si>
  <si>
    <t xml:space="preserve">Plaats ankeringspunt </t>
  </si>
  <si>
    <t>Plaats ankeringspunt conform EN 795.</t>
  </si>
  <si>
    <t xml:space="preserve">Doorvalbestendig maken lichtkoepel </t>
  </si>
  <si>
    <t xml:space="preserve">Plaats permanente ladder met bordes. </t>
  </si>
  <si>
    <t>Plaats een permanente ladder conform NEN-ISO-EN 14122-4, met bordes over de dakrand.</t>
  </si>
  <si>
    <t xml:space="preserve">Lijn instellen </t>
  </si>
  <si>
    <t>Lijn instellen op maximaal 1,8m. Plaats hiervoor een instructie bij de toetreding. Voor dakdelen die hierdoor niet bereikbaar zijn: Maak bij werkzaamheden gebruik van tijdelijke voorzieningen conform Arbobesluit 3.16.</t>
  </si>
  <si>
    <t xml:space="preserve">Verwijder paaltjes en draad </t>
  </si>
  <si>
    <t>Verwijder paaltjes en draad.</t>
  </si>
  <si>
    <t xml:space="preserve">Verwijder hekwerken </t>
  </si>
  <si>
    <t xml:space="preserve">Verwijder de hekwerken en vervang deze door hekwerken conform Arbocatalogus Platte Daken en Bouwbesluit.
</t>
  </si>
  <si>
    <t xml:space="preserve">Plaats antislipvoorziening </t>
  </si>
  <si>
    <t>Plaats antislipvoorziening.</t>
  </si>
  <si>
    <t>Plaats ankeringspunt.</t>
  </si>
  <si>
    <t>Eindstop kabelsysteem</t>
  </si>
  <si>
    <t>Plaats een eindstop op het systeem op minimaal 2,0m vanaf de borstwering.</t>
  </si>
  <si>
    <t xml:space="preserve">stuk(s) </t>
  </si>
  <si>
    <t>Plaats een antislipvoorziening op de drempel van de deur/het raam.</t>
  </si>
  <si>
    <t xml:space="preserve">Plaats permanente opstap- of klimvoorziening </t>
  </si>
  <si>
    <t>Plaats permanente opstap- of klimvoorziening aan de binnenzijde en buitenzijde conform NEN-ISO-EN 14122-1 t/m 4 en sluit de andere toetreding af.</t>
  </si>
  <si>
    <t xml:space="preserve">Verleng het kabelsysteem </t>
  </si>
  <si>
    <t>Verleng het kabelsysteem tot aan de veilige zone. Verwijder het uiteinde van het bestaande systeem indien rood gekleurd in de tekening.</t>
  </si>
  <si>
    <t xml:space="preserve">Creeer looproute </t>
  </si>
  <si>
    <t>Creëer looproute van afwijkend gekleurde tegels zonder struikelgevaar te veroorzaken.</t>
  </si>
  <si>
    <t xml:space="preserve">Verhogen reling/ borstwering </t>
  </si>
  <si>
    <t>Verhoog de reling/borstwering in de technische ruimte tot minimaal 1,0m.</t>
  </si>
  <si>
    <t>Plaats zonemarkering bij pendule ankeringspunt.</t>
  </si>
  <si>
    <t xml:space="preserve">Verwijder kabel </t>
  </si>
  <si>
    <t>Verwijder kabel (niet de ankeringspunten).</t>
  </si>
  <si>
    <t>Verplaats de kooiladder</t>
  </si>
  <si>
    <t>Plaats een bordes van de voorzijde trede tot voorzijde trede van beide ladders, conform NEN-EN-ISO 14122-1 t/m 4.</t>
  </si>
  <si>
    <t>Lijn bij dit ankeringspunt zo kort mogelijk instellen (Maximaal 1,7 vanaf pendule ankeringspunt). Plaats instructie bij toetreding tot het dakvlak.
Lijn bij dit ankeringspunt zo kort mogelijk instellen (Maximaal 1,7 vanaf pendule ankeringspunt). Plaats instructie bij toetreding tot het dakvlak.</t>
  </si>
  <si>
    <t>Plaats zonemarkering</t>
  </si>
  <si>
    <t>Toetreding</t>
  </si>
  <si>
    <t>Verleng het bordes tot over de gehele dakrand, of verlaag de kooiladder zodat de bovenzijde van het bordes zich op gelijke hoogte bevindt als de bovenzijde van de dakrand.</t>
  </si>
  <si>
    <t>Werk bliksembeveiliging weg</t>
  </si>
  <si>
    <t>Werk de bliksembeveiliging weg in halfronde, niet-struikelgevaarlijke aluminium kabelgoot.</t>
  </si>
  <si>
    <t xml:space="preserve">vervang de mobiele ladder </t>
  </si>
  <si>
    <t>Vervang de mobiele ladder door een mobiele ladder conform NEN 2484.</t>
  </si>
  <si>
    <t xml:space="preserve">Plaats een waarschuwings bord </t>
  </si>
  <si>
    <t>Plaats een waarschuwingsbord die aangeeft dat de trappen niet voldoen aan de NEN-ISO-EN 14122-1 t/m 4 (niet aanpassen i.v.m. monumentbeheer).</t>
  </si>
  <si>
    <t xml:space="preserve">Plaats signalering </t>
  </si>
  <si>
    <t>Plaats geel-zwarte signalering stootgevaar, in de vorm van zachte, schuimrubberen profielen.</t>
  </si>
  <si>
    <t>Creëer looproute(markering).</t>
  </si>
  <si>
    <t xml:space="preserve">Plaats een anti-slipvoorziening </t>
  </si>
  <si>
    <t xml:space="preserve">Plaats een permanente opstap- of klimvoorziening </t>
  </si>
  <si>
    <t>Plaats zonemarkeringen voor dakdeel niet betreden.</t>
  </si>
  <si>
    <t xml:space="preserve">Plaats signaleringsborden </t>
  </si>
  <si>
    <t>Plaats signaleringsborden niet betreden.</t>
  </si>
  <si>
    <t>Kabelsysteem (verplaats)</t>
  </si>
  <si>
    <t>Verwijder en vervang, of verplaats het staalkabelsysteem. Deze dient op minimaal 2,0m vanaf de dakrand te worden geplaatst.</t>
  </si>
  <si>
    <t xml:space="preserve">m1 </t>
  </si>
  <si>
    <t xml:space="preserve">Verwijder bestaand trapje </t>
  </si>
  <si>
    <t>Verwijder bestaande trapje.</t>
  </si>
  <si>
    <t>Plaats bodestrap</t>
  </si>
  <si>
    <t>Plaats bordestrap conform NEN-ISO-EN 14122-1 t/m 4.</t>
  </si>
  <si>
    <t>Verleng het kabelsysteem tot aan de veilige zone. Verhoog indien nodig de ankeringspunten om te voorkomen dat de kabel kan schuren tegen de bestaande installaties en leidingen.</t>
  </si>
  <si>
    <t>Berekening kosten</t>
  </si>
  <si>
    <t>Kooiladder (bouten vewijderen)</t>
  </si>
  <si>
    <t>Verwijder roestige bouten van afsluitrooster.</t>
  </si>
  <si>
    <t>Kooiladder (afsluitrooster bouten)</t>
  </si>
  <si>
    <t>Plaats nieuwe RVS bouten inclusief Teflon ring.</t>
  </si>
  <si>
    <t>Kooiladder (afsluitrooster reinigen)</t>
  </si>
  <si>
    <t>Reinig het afsluitrooster.</t>
  </si>
  <si>
    <t>Kooiladder (deurtje)</t>
  </si>
  <si>
    <t>Plaats zelfsluitend deurtje op aankomstniveau, conform NEN-ISO-EN 14122-1 t/m 4.</t>
  </si>
  <si>
    <t>Hekwerk (verplaatsen)</t>
  </si>
  <si>
    <t>Verplaats het hekwerk (NEN-ISO-EN 14122-1 t/m 4)</t>
  </si>
  <si>
    <t>Plaats extra hekwerk tot aan de veilige zone (Arbocatalogus platte daken)</t>
  </si>
  <si>
    <t>Zonemarkering</t>
  </si>
  <si>
    <t xml:space="preserve">Plaats zonemarkering (stroken dakbedekking) bij de pendule ankeringspunten </t>
  </si>
  <si>
    <t>Plaats een looproute van tegels</t>
  </si>
  <si>
    <t>Plaats markering veilige arbeidszone (stroken dakbedekking) op het dakvlak.</t>
  </si>
  <si>
    <t>Ankeringspunt (verwijderen)</t>
  </si>
  <si>
    <t>Verwijder ankeringspunt en werk waterdicht af.</t>
  </si>
  <si>
    <t>Staalkabelsysteem (info bordje)</t>
  </si>
  <si>
    <t>Vul het informatiebordje van het staalkbelsysteem in</t>
  </si>
  <si>
    <t>Mobiele ladder (verwijderen)</t>
  </si>
  <si>
    <t>Verwijder de bestaande mobiele ladder.</t>
  </si>
  <si>
    <t>Mobiele ladder</t>
  </si>
  <si>
    <t>Plaats een mobiele aanhaakladder conform NEN 2484 voor het betreden van dakvlak 3. Pas het ophangpunt aan voor de nieuwe ladder.</t>
  </si>
  <si>
    <t>Hekwerk (sparing verkleinen)</t>
  </si>
  <si>
    <t>Controleer de sparingen tussen de hekwerken en de gevels, en verklein deze tot maximaal 12cm.</t>
  </si>
  <si>
    <t>Verwijder de ankeringspunten in zijn geheel en werk de dakbedekking netjes af.</t>
  </si>
  <si>
    <t>Creëer vlakke, stevige en niet gladde opstelplaats voor de mobiele ladder. Zorg er hierbij voor dat de glazen atriumkap niet kan beschadigen.</t>
  </si>
  <si>
    <t>Ladderborging (verwijderen)</t>
  </si>
  <si>
    <t>Verwijder de bestaande ladderborging.</t>
  </si>
  <si>
    <t xml:space="preserve">Plaats een bordes met ladderborging over de dakrand en de bliksembeveiliging.
</t>
  </si>
  <si>
    <t>Looproute (reinigen)</t>
  </si>
  <si>
    <t>Reinig de tegels.</t>
  </si>
  <si>
    <t>Looproute (verwijderen)</t>
  </si>
  <si>
    <t>Verwijder een deel van de tegels.</t>
  </si>
  <si>
    <t>Plaats afwijkend gekleurde tegels om de looproute naar het ankeringspunt aan te geven.</t>
  </si>
  <si>
    <t>Ankeringspunt (verplaatsen)</t>
  </si>
  <si>
    <t>Verplaats het ankeringspunt naar 2,0m x 2,0m vanaf de hoek van het dak.</t>
  </si>
  <si>
    <t>Toetreding (leuningen aanpassen)</t>
  </si>
  <si>
    <t>Pas de toetreding aan: Pas het houtwerk naast de trap(pen) aan zodat de leuningen van de trap(pen) goed vastgegegrepen kunnen worden.</t>
  </si>
  <si>
    <t>Waarschuwingsbord</t>
  </si>
  <si>
    <t xml:space="preserve">Pas de toetreding aan: waarschuwingsbord
</t>
  </si>
  <si>
    <t>Tussenrelingen</t>
  </si>
  <si>
    <t xml:space="preserve">Plaats tussenrelingen in de relingen langs de looproute en plaats tussen- en handrelingen daar waar er nog geen hekwerk is aangebracht.
</t>
  </si>
  <si>
    <t>Signalering stootgevaar</t>
  </si>
  <si>
    <t xml:space="preserve">Plaats geel-zwarte siganlering stootgevaar, inclusief zacht materiaal, op de balken welke zich boven de looproute bevinden.
</t>
  </si>
  <si>
    <t>Signalering struikelgevaar</t>
  </si>
  <si>
    <t xml:space="preserve">Plaats geel-zwarte signalering struikelgevaar op de kanalen/buizen over de looproute.
</t>
  </si>
  <si>
    <t>Gevaarlijke elementen</t>
  </si>
  <si>
    <t xml:space="preserve">Verwijder de uitstekende spijkers, nietjes, etc. van de houten balken boven de looproute.
</t>
  </si>
  <si>
    <t xml:space="preserve">Pas toetreding aan: Waarschuwingsbord
</t>
  </si>
  <si>
    <t>Signalering verboden toegang</t>
  </si>
  <si>
    <t>Plaats een signaleringsbord welke aangeeft dat de klimbeugels niet gebruikt mogen worden.</t>
  </si>
  <si>
    <t>Klimvoorzieningen</t>
  </si>
  <si>
    <t>Plaats permanente klimvoorzieningen aan binnennzijde van het raam, conform NEN-ISO-EN 14122-1 t/m 4.</t>
  </si>
  <si>
    <t>Plaats permanente klimvoorzieningen aan buitenzijde van het raam, conform NEN-ISO-EN 14122-1 t/m 4.</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</si>
</sst>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44" formatCode="_ &quot;€&quot;\ * #,##0.00_ ;_ &quot;€&quot;\ * \-#,##0.00_ ;_ &quot;€&quot;\ * &quot;-&quot;??_ ;_ @_ "/>
    <numFmt numFmtId="164" formatCode="0.0"/>
    <numFmt numFmtId="165" formatCode="&quot;€&quot;\ #,##0.00_-"/>
    <numFmt numFmtId="166" formatCode="&quot;€&quot;\ #,##0.00"/>
    <numFmt numFmtId="167" formatCode="_ [$€-413]\ * #,##0.00_ ;_ [$€-413]\ * \-#,##0.00_ ;_ [$€-413]\ * &quot;-&quot;??_ ;_ @_ "/>
  </numFmts>
  <fonts count="18" x14ac:knownFonts="1">
    <font>
      <sz val="11"/>
      <color theme="1"/>
      <name val="Calibri"/>
      <family val="2"/>
      <scheme val="minor"/>
    </font>
    <font>
      <sz val="10"/>
      <color indexed="8"/>
      <name val="Arial"/>
      <family val="2"/>
    </font>
    <font>
      <b/>
      <sz val="10"/>
      <color indexed="8"/>
      <name val="Arial"/>
      <family val="2"/>
    </font>
    <font>
      <sz val="10"/>
      <color theme="1"/>
      <name val="Arial"/>
      <family val="2"/>
    </font>
    <font>
      <b/>
      <sz val="10"/>
      <color theme="1"/>
      <name val="Arial"/>
      <family val="2"/>
    </font>
    <font>
      <sz val="10"/>
      <name val="Arial"/>
      <family val="2"/>
    </font>
    <font>
      <sz val="10"/>
      <color theme="0"/>
      <name val="Arial"/>
      <family val="2"/>
    </font>
    <font>
      <b/>
      <sz val="10"/>
      <name val="Arial"/>
      <family val="2"/>
    </font>
    <font>
      <sz val="11"/>
      <color theme="1"/>
      <name val="Calibri"/>
      <family val="2"/>
      <scheme val="minor"/>
    </font>
    <font>
      <b/>
      <sz val="11"/>
      <color theme="1"/>
      <name val="Calibri"/>
      <family val="2"/>
      <scheme val="minor"/>
    </font>
    <font>
      <i/>
      <sz val="10"/>
      <color indexed="8"/>
      <name val="Arial"/>
      <family val="2"/>
    </font>
    <font>
      <i/>
      <sz val="10"/>
      <color theme="1"/>
      <name val="Arial"/>
      <family val="2"/>
    </font>
    <font>
      <b/>
      <i/>
      <sz val="10"/>
      <color theme="1"/>
      <name val="Arial"/>
      <family val="2"/>
    </font>
    <font>
      <i/>
      <sz val="8"/>
      <color indexed="8"/>
      <name val="Arial"/>
      <family val="2"/>
    </font>
    <font>
      <sz val="11"/>
      <name val="Calibri"/>
      <family val="2"/>
      <scheme val="minor"/>
    </font>
    <font>
      <i/>
      <sz val="9"/>
      <color indexed="8"/>
      <name val="Arial"/>
      <family val="2"/>
    </font>
    <font>
      <sz val="12"/>
      <name val="Arial"/>
      <family val="2"/>
    </font>
    <font>
      <sz val="12"/>
      <color theme="1"/>
      <name val="Calibri"/>
      <family val="2"/>
      <scheme val="minor"/>
    </font>
  </fonts>
  <fills count="9">
    <fill>
      <patternFill patternType="none"/>
    </fill>
    <fill>
      <patternFill patternType="gray125"/>
    </fill>
    <fill>
      <patternFill patternType="solid">
        <fgColor theme="0"/>
        <bgColor indexed="64"/>
      </patternFill>
    </fill>
    <fill>
      <patternFill patternType="solid">
        <fgColor rgb="FF00B0F0"/>
        <bgColor indexed="64"/>
      </patternFill>
    </fill>
    <fill>
      <patternFill patternType="solid">
        <fgColor theme="0" tint="-0.14999847407452621"/>
        <bgColor indexed="64"/>
      </patternFill>
    </fill>
    <fill>
      <patternFill patternType="solid">
        <fgColor rgb="FFFFFF00"/>
        <bgColor indexed="64"/>
      </patternFill>
    </fill>
    <fill>
      <patternFill patternType="solid">
        <fgColor theme="3" tint="0.79998168889431442"/>
        <bgColor indexed="64"/>
      </patternFill>
    </fill>
    <fill>
      <patternFill patternType="solid">
        <fgColor theme="5" tint="0.79998168889431442"/>
        <bgColor indexed="64"/>
      </patternFill>
    </fill>
    <fill>
      <patternFill patternType="solid">
        <fgColor indexed="9"/>
        <bgColor indexed="64"/>
      </patternFill>
    </fill>
  </fills>
  <borders count="75">
    <border>
      <left/>
      <right/>
      <top/>
      <bottom/>
      <diagonal/>
    </border>
    <border>
      <left style="thin">
        <color indexed="64"/>
      </left>
      <right/>
      <top style="thin">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style="medium">
        <color indexed="64"/>
      </left>
      <right style="thin">
        <color indexed="64"/>
      </right>
      <top style="thin">
        <color indexed="64"/>
      </top>
      <bottom style="medium">
        <color indexed="64"/>
      </bottom>
      <diagonal/>
    </border>
    <border>
      <left style="medium">
        <color indexed="64"/>
      </left>
      <right style="thin">
        <color indexed="64"/>
      </right>
      <top/>
      <bottom style="thin">
        <color indexed="64"/>
      </bottom>
      <diagonal/>
    </border>
    <border>
      <left style="thin">
        <color indexed="64"/>
      </left>
      <right style="thin">
        <color indexed="64"/>
      </right>
      <top style="thin">
        <color indexed="64"/>
      </top>
      <bottom style="medium">
        <color indexed="64"/>
      </bottom>
      <diagonal/>
    </border>
    <border>
      <left style="medium">
        <color indexed="64"/>
      </left>
      <right style="thin">
        <color indexed="64"/>
      </right>
      <top/>
      <bottom style="double">
        <color indexed="64"/>
      </bottom>
      <diagonal/>
    </border>
    <border>
      <left style="thin">
        <color indexed="64"/>
      </left>
      <right style="thin">
        <color indexed="64"/>
      </right>
      <top/>
      <bottom style="double">
        <color indexed="64"/>
      </bottom>
      <diagonal/>
    </border>
    <border>
      <left style="thin">
        <color indexed="64"/>
      </left>
      <right/>
      <top/>
      <bottom style="double">
        <color indexed="64"/>
      </bottom>
      <diagonal/>
    </border>
    <border>
      <left style="thin">
        <color indexed="64"/>
      </left>
      <right style="medium">
        <color indexed="64"/>
      </right>
      <top/>
      <bottom style="double">
        <color indexed="64"/>
      </bottom>
      <diagonal/>
    </border>
    <border>
      <left style="medium">
        <color theme="0"/>
      </left>
      <right/>
      <top style="medium">
        <color indexed="64"/>
      </top>
      <bottom style="medium">
        <color indexed="64"/>
      </bottom>
      <diagonal/>
    </border>
    <border>
      <left/>
      <right style="medium">
        <color theme="0"/>
      </right>
      <top style="medium">
        <color indexed="64"/>
      </top>
      <bottom style="medium">
        <color indexed="64"/>
      </bottom>
      <diagonal/>
    </border>
    <border>
      <left style="medium">
        <color indexed="64"/>
      </left>
      <right style="medium">
        <color indexed="64"/>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right style="thin">
        <color indexed="64"/>
      </right>
      <top/>
      <bottom style="double">
        <color indexed="64"/>
      </bottom>
      <diagonal/>
    </border>
    <border>
      <left/>
      <right style="thin">
        <color indexed="64"/>
      </right>
      <top style="thin">
        <color indexed="64"/>
      </top>
      <bottom style="medium">
        <color indexed="64"/>
      </bottom>
      <diagonal/>
    </border>
    <border>
      <left/>
      <right style="thin">
        <color indexed="64"/>
      </right>
      <top style="medium">
        <color indexed="64"/>
      </top>
      <bottom style="medium">
        <color indexed="64"/>
      </bottom>
      <diagonal/>
    </border>
    <border>
      <left/>
      <right style="thin">
        <color indexed="64"/>
      </right>
      <top/>
      <bottom/>
      <diagonal/>
    </border>
    <border>
      <left style="thin">
        <color indexed="64"/>
      </left>
      <right style="thin">
        <color indexed="64"/>
      </right>
      <top/>
      <bottom/>
      <diagonal/>
    </border>
    <border>
      <left style="thin">
        <color indexed="64"/>
      </left>
      <right/>
      <top/>
      <bottom/>
      <diagonal/>
    </border>
    <border>
      <left style="thin">
        <color indexed="23"/>
      </left>
      <right/>
      <top style="thin">
        <color indexed="23"/>
      </top>
      <bottom style="thin">
        <color indexed="23"/>
      </bottom>
      <diagonal/>
    </border>
    <border>
      <left/>
      <right style="thin">
        <color indexed="23"/>
      </right>
      <top style="thin">
        <color indexed="23"/>
      </top>
      <bottom style="thin">
        <color indexed="23"/>
      </bottom>
      <diagonal/>
    </border>
    <border>
      <left style="thin">
        <color indexed="23"/>
      </left>
      <right style="thin">
        <color indexed="23"/>
      </right>
      <top style="thin">
        <color indexed="23"/>
      </top>
      <bottom style="thin">
        <color indexed="23"/>
      </bottom>
      <diagonal/>
    </border>
    <border>
      <left style="thin">
        <color auto="1"/>
      </left>
      <right style="thin">
        <color auto="1"/>
      </right>
      <top style="thin">
        <color auto="1"/>
      </top>
      <bottom style="thin">
        <color auto="1"/>
      </bottom>
      <diagonal/>
    </border>
    <border>
      <left/>
      <right/>
      <top style="thin">
        <color indexed="23"/>
      </top>
      <bottom style="thin">
        <color indexed="23"/>
      </bottom>
      <diagonal/>
    </border>
    <border>
      <left style="thin">
        <color indexed="23"/>
      </left>
      <right/>
      <top style="thin">
        <color indexed="23"/>
      </top>
      <bottom/>
      <diagonal/>
    </border>
    <border>
      <left/>
      <right/>
      <top style="thin">
        <color indexed="23"/>
      </top>
      <bottom/>
      <diagonal/>
    </border>
    <border>
      <left/>
      <right/>
      <top/>
      <bottom style="double">
        <color indexed="64"/>
      </bottom>
      <diagonal/>
    </border>
    <border>
      <left/>
      <right/>
      <top style="double">
        <color indexed="64"/>
      </top>
      <bottom style="double">
        <color indexed="64"/>
      </bottom>
      <diagonal/>
    </border>
    <border>
      <left/>
      <right/>
      <top style="thin">
        <color indexed="64"/>
      </top>
      <bottom style="double">
        <color indexed="64"/>
      </bottom>
      <diagonal/>
    </border>
    <border>
      <left style="thin">
        <color indexed="64"/>
      </left>
      <right style="medium">
        <color indexed="64"/>
      </right>
      <top style="medium">
        <color indexed="64"/>
      </top>
      <bottom style="double">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double">
        <color indexed="64"/>
      </bottom>
      <diagonal/>
    </border>
    <border>
      <left style="thin">
        <color indexed="64"/>
      </left>
      <right/>
      <top style="double">
        <color indexed="64"/>
      </top>
      <bottom style="thin">
        <color indexed="64"/>
      </bottom>
      <diagonal/>
    </border>
    <border>
      <left/>
      <right/>
      <top style="double">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style="double">
        <color indexed="64"/>
      </bottom>
      <diagonal/>
    </border>
    <border>
      <left style="thin">
        <color indexed="64"/>
      </left>
      <right/>
      <top style="double">
        <color indexed="64"/>
      </top>
      <bottom style="double">
        <color indexed="64"/>
      </bottom>
      <diagonal/>
    </border>
    <border>
      <left/>
      <right style="thin">
        <color indexed="64"/>
      </right>
      <top style="double">
        <color indexed="64"/>
      </top>
      <bottom style="double">
        <color indexed="64"/>
      </bottom>
      <diagonal/>
    </border>
    <border>
      <left style="thin">
        <color auto="1"/>
      </left>
      <right style="thin">
        <color auto="1"/>
      </right>
      <top/>
      <bottom style="thin">
        <color auto="1"/>
      </bottom>
      <diagonal/>
    </border>
    <border>
      <left/>
      <right style="thin">
        <color indexed="23"/>
      </right>
      <top style="thin">
        <color indexed="64"/>
      </top>
      <bottom style="thin">
        <color indexed="64"/>
      </bottom>
      <diagonal/>
    </border>
    <border>
      <left/>
      <right/>
      <top/>
      <bottom style="thin">
        <color indexed="64"/>
      </bottom>
      <diagonal/>
    </border>
    <border>
      <left/>
      <right style="thin">
        <color indexed="64"/>
      </right>
      <top/>
      <bottom style="thin">
        <color indexed="64"/>
      </bottom>
      <diagonal/>
    </border>
    <border>
      <left style="thin">
        <color auto="1"/>
      </left>
      <right style="thin">
        <color auto="1"/>
      </right>
      <top style="thin">
        <color indexed="64"/>
      </top>
      <bottom style="thin">
        <color indexed="64"/>
      </bottom>
      <diagonal/>
    </border>
    <border>
      <left style="medium">
        <color indexed="64"/>
      </left>
      <right style="medium">
        <color indexed="64"/>
      </right>
      <top style="medium">
        <color indexed="64"/>
      </top>
      <bottom style="thin">
        <color indexed="23"/>
      </bottom>
      <diagonal/>
    </border>
    <border>
      <left style="medium">
        <color indexed="64"/>
      </left>
      <right style="medium">
        <color indexed="64"/>
      </right>
      <top style="thin">
        <color indexed="23"/>
      </top>
      <bottom style="thin">
        <color indexed="23"/>
      </bottom>
      <diagonal/>
    </border>
    <border>
      <left style="medium">
        <color indexed="64"/>
      </left>
      <right style="medium">
        <color indexed="64"/>
      </right>
      <top style="thin">
        <color indexed="23"/>
      </top>
      <bottom style="medium">
        <color indexed="64"/>
      </bottom>
      <diagonal/>
    </border>
    <border>
      <left/>
      <right/>
      <top style="thin">
        <color indexed="64"/>
      </top>
      <bottom style="medium">
        <color indexed="64"/>
      </bottom>
      <diagonal/>
    </border>
    <border>
      <left/>
      <right style="medium">
        <color indexed="64"/>
      </right>
      <top style="double">
        <color indexed="64"/>
      </top>
      <bottom style="thin">
        <color indexed="64"/>
      </bottom>
      <diagonal/>
    </border>
    <border>
      <left/>
      <right style="medium">
        <color indexed="64"/>
      </right>
      <top style="thin">
        <color indexed="64"/>
      </top>
      <bottom style="thin">
        <color indexed="64"/>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bottom style="thin">
        <color indexed="64"/>
      </bottom>
      <diagonal/>
    </border>
    <border>
      <left style="medium">
        <color indexed="64"/>
      </left>
      <right style="medium">
        <color indexed="64"/>
      </right>
      <top style="thin">
        <color indexed="64"/>
      </top>
      <bottom style="medium">
        <color indexed="64"/>
      </bottom>
      <diagonal/>
    </border>
    <border>
      <left style="medium">
        <color indexed="64"/>
      </left>
      <right style="medium">
        <color indexed="64"/>
      </right>
      <top/>
      <bottom style="medium">
        <color indexed="64"/>
      </bottom>
      <diagonal/>
    </border>
    <border>
      <left style="thin">
        <color indexed="64"/>
      </left>
      <right/>
      <top style="thin">
        <color indexed="64"/>
      </top>
      <bottom style="thin">
        <color indexed="64"/>
      </bottom>
      <diagonal/>
    </border>
    <border>
      <left style="thin">
        <color indexed="23"/>
      </left>
      <right style="thin">
        <color indexed="23"/>
      </right>
      <top style="thin">
        <color indexed="64"/>
      </top>
      <bottom style="thin">
        <color indexed="64"/>
      </bottom>
      <diagonal/>
    </border>
    <border>
      <left style="thin">
        <color indexed="23"/>
      </left>
      <right style="thin">
        <color indexed="23"/>
      </right>
      <top/>
      <bottom style="thin">
        <color indexed="23"/>
      </bottom>
      <diagonal/>
    </border>
    <border>
      <left/>
      <right style="thin">
        <color indexed="23"/>
      </right>
      <top/>
      <bottom style="thin">
        <color indexed="23"/>
      </bottom>
      <diagonal/>
    </border>
    <border>
      <left style="thin">
        <color indexed="23"/>
      </left>
      <right style="thin">
        <color indexed="23"/>
      </right>
      <top style="thin">
        <color indexed="64"/>
      </top>
      <bottom style="thin">
        <color indexed="64"/>
      </bottom>
      <diagonal/>
    </border>
    <border>
      <left/>
      <right style="thin">
        <color indexed="64"/>
      </right>
      <top/>
      <bottom style="thin">
        <color indexed="64"/>
      </bottom>
      <diagonal/>
    </border>
    <border>
      <left style="thin">
        <color indexed="64"/>
      </left>
      <right/>
      <top/>
      <bottom style="thin">
        <color indexed="64"/>
      </bottom>
      <diagonal/>
    </border>
    <border>
      <left/>
      <right/>
      <top/>
      <bottom style="thin">
        <color indexed="64"/>
      </bottom>
      <diagonal/>
    </border>
    <border>
      <left style="thin">
        <color auto="1"/>
      </left>
      <right style="thin">
        <color auto="1"/>
      </right>
      <top/>
      <bottom style="thin">
        <color auto="1"/>
      </bottom>
      <diagonal/>
    </border>
    <border>
      <left/>
      <right style="medium">
        <color indexed="64"/>
      </right>
      <top/>
      <bottom style="thin">
        <color indexed="64"/>
      </bottom>
      <diagonal/>
    </border>
  </borders>
  <cellStyleXfs count="3">
    <xf numFmtId="0" fontId="0" fillId="0" borderId="0"/>
    <xf numFmtId="44" fontId="8" fillId="0" borderId="0" applyFont="0" applyFill="0" applyBorder="0" applyAlignment="0" applyProtection="0"/>
    <xf numFmtId="9" fontId="8" fillId="0" borderId="0" applyFont="0" applyFill="0" applyBorder="0" applyAlignment="0" applyProtection="0"/>
  </cellStyleXfs>
  <cellXfs count="416">
    <xf numFmtId="0" fontId="0" fillId="0" borderId="0" xfId="0"/>
    <xf numFmtId="0" fontId="3" fillId="0" borderId="0" xfId="0" applyFont="1"/>
    <xf numFmtId="0" fontId="3" fillId="0" borderId="0" xfId="0" applyFont="1" applyAlignment="1">
      <alignment horizontal="center"/>
    </xf>
    <xf numFmtId="164" fontId="3" fillId="0" borderId="0" xfId="0" applyNumberFormat="1" applyFont="1"/>
    <xf numFmtId="165" fontId="3" fillId="0" borderId="0" xfId="0" applyNumberFormat="1" applyFont="1"/>
    <xf numFmtId="0" fontId="3" fillId="0" borderId="0" xfId="0" applyFont="1" applyAlignment="1">
      <alignment vertical="center"/>
    </xf>
    <xf numFmtId="0" fontId="3" fillId="0" borderId="0" xfId="0" applyFont="1" applyAlignment="1">
      <alignment wrapText="1"/>
    </xf>
    <xf numFmtId="164" fontId="4" fillId="0" borderId="5" xfId="0" applyNumberFormat="1" applyFont="1" applyBorder="1" applyAlignment="1">
      <alignment horizontal="left"/>
    </xf>
    <xf numFmtId="165" fontId="3" fillId="0" borderId="6" xfId="0" applyNumberFormat="1" applyFont="1" applyBorder="1" applyAlignment="1">
      <alignment horizontal="left"/>
    </xf>
    <xf numFmtId="0" fontId="6" fillId="0" borderId="0" xfId="0" applyFont="1"/>
    <xf numFmtId="0" fontId="5" fillId="2" borderId="0" xfId="0" applyFont="1" applyFill="1" applyAlignment="1">
      <alignment horizontal="center"/>
    </xf>
    <xf numFmtId="1" fontId="5" fillId="3" borderId="5" xfId="0" applyNumberFormat="1" applyFont="1" applyFill="1" applyBorder="1" applyAlignment="1">
      <alignment horizontal="center"/>
    </xf>
    <xf numFmtId="1" fontId="1" fillId="4" borderId="17" xfId="0" applyNumberFormat="1" applyFont="1" applyFill="1" applyBorder="1" applyAlignment="1">
      <alignment horizontal="center"/>
    </xf>
    <xf numFmtId="0" fontId="5" fillId="4" borderId="18" xfId="0" quotePrefix="1" applyFont="1" applyFill="1" applyBorder="1" applyProtection="1">
      <protection locked="0"/>
    </xf>
    <xf numFmtId="0" fontId="1" fillId="4" borderId="19" xfId="0" applyFont="1" applyFill="1" applyBorder="1" applyAlignment="1">
      <alignment horizontal="justify"/>
    </xf>
    <xf numFmtId="164" fontId="5" fillId="4" borderId="17" xfId="0" applyNumberFormat="1" applyFont="1" applyFill="1" applyBorder="1"/>
    <xf numFmtId="166" fontId="1" fillId="4" borderId="18" xfId="0" applyNumberFormat="1" applyFont="1" applyFill="1" applyBorder="1" applyAlignment="1">
      <alignment horizontal="center"/>
    </xf>
    <xf numFmtId="165" fontId="3" fillId="4" borderId="16" xfId="0" applyNumberFormat="1" applyFont="1" applyFill="1" applyBorder="1" applyAlignment="1">
      <alignment horizontal="center"/>
    </xf>
    <xf numFmtId="0" fontId="3" fillId="0" borderId="8" xfId="0" applyFont="1" applyBorder="1" applyAlignment="1">
      <alignment horizontal="center"/>
    </xf>
    <xf numFmtId="164" fontId="3" fillId="0" borderId="8" xfId="0" applyNumberFormat="1" applyFont="1" applyBorder="1"/>
    <xf numFmtId="166" fontId="3" fillId="0" borderId="4" xfId="0" applyNumberFormat="1" applyFont="1" applyBorder="1" applyAlignment="1">
      <alignment horizontal="center"/>
    </xf>
    <xf numFmtId="0" fontId="3" fillId="0" borderId="3" xfId="0" applyFont="1" applyBorder="1" applyAlignment="1">
      <alignment horizontal="center"/>
    </xf>
    <xf numFmtId="164" fontId="3" fillId="0" borderId="3" xfId="0" applyNumberFormat="1" applyFont="1" applyBorder="1"/>
    <xf numFmtId="0" fontId="3" fillId="4" borderId="17" xfId="0" applyFont="1" applyFill="1" applyBorder="1" applyAlignment="1">
      <alignment horizontal="center"/>
    </xf>
    <xf numFmtId="0" fontId="3" fillId="4" borderId="18" xfId="0" applyFont="1" applyFill="1" applyBorder="1" applyAlignment="1">
      <alignment wrapText="1"/>
    </xf>
    <xf numFmtId="0" fontId="3" fillId="4" borderId="19" xfId="0" applyFont="1" applyFill="1" applyBorder="1"/>
    <xf numFmtId="164" fontId="3" fillId="4" borderId="17" xfId="0" applyNumberFormat="1" applyFont="1" applyFill="1" applyBorder="1"/>
    <xf numFmtId="165" fontId="3" fillId="4" borderId="18" xfId="0" applyNumberFormat="1" applyFont="1" applyFill="1" applyBorder="1" applyAlignment="1">
      <alignment horizontal="center"/>
    </xf>
    <xf numFmtId="1" fontId="5" fillId="3" borderId="6" xfId="0" applyNumberFormat="1" applyFont="1" applyFill="1" applyBorder="1" applyAlignment="1">
      <alignment horizontal="center"/>
    </xf>
    <xf numFmtId="1" fontId="1" fillId="4" borderId="22" xfId="0" applyNumberFormat="1" applyFont="1" applyFill="1" applyBorder="1" applyAlignment="1">
      <alignment horizontal="center"/>
    </xf>
    <xf numFmtId="0" fontId="3" fillId="4" borderId="22" xfId="0" applyFont="1" applyFill="1" applyBorder="1" applyAlignment="1">
      <alignment horizontal="center"/>
    </xf>
    <xf numFmtId="0" fontId="3" fillId="0" borderId="21" xfId="0" applyFont="1" applyBorder="1" applyAlignment="1">
      <alignment horizontal="center"/>
    </xf>
    <xf numFmtId="0" fontId="5" fillId="3" borderId="6" xfId="0" applyFont="1" applyFill="1" applyBorder="1" applyAlignment="1">
      <alignment horizontal="right" wrapText="1"/>
    </xf>
    <xf numFmtId="0" fontId="5" fillId="3" borderId="6" xfId="0" applyFont="1" applyFill="1" applyBorder="1" applyAlignment="1">
      <alignment horizontal="right"/>
    </xf>
    <xf numFmtId="1" fontId="2" fillId="0" borderId="10" xfId="0" applyNumberFormat="1" applyFont="1" applyBorder="1" applyAlignment="1">
      <alignment horizontal="center"/>
    </xf>
    <xf numFmtId="1" fontId="2" fillId="0" borderId="20" xfId="0" applyNumberFormat="1" applyFont="1" applyBorder="1" applyAlignment="1">
      <alignment horizontal="center"/>
    </xf>
    <xf numFmtId="0" fontId="2" fillId="0" borderId="11" xfId="0" applyFont="1" applyBorder="1" applyAlignment="1">
      <alignment wrapText="1"/>
    </xf>
    <xf numFmtId="0" fontId="2" fillId="0" borderId="12" xfId="0" applyFont="1" applyBorder="1"/>
    <xf numFmtId="164" fontId="2" fillId="0" borderId="10" xfId="0" applyNumberFormat="1" applyFont="1" applyBorder="1"/>
    <xf numFmtId="165" fontId="2" fillId="0" borderId="13" xfId="0" applyNumberFormat="1" applyFont="1" applyBorder="1" applyAlignment="1">
      <alignment wrapText="1"/>
    </xf>
    <xf numFmtId="1" fontId="1" fillId="0" borderId="8" xfId="0" applyNumberFormat="1" applyFont="1" applyBorder="1" applyAlignment="1">
      <alignment horizontal="center" vertical="top"/>
    </xf>
    <xf numFmtId="1" fontId="1" fillId="0" borderId="3" xfId="0" applyNumberFormat="1" applyFont="1" applyBorder="1" applyAlignment="1">
      <alignment horizontal="center" vertical="top"/>
    </xf>
    <xf numFmtId="1" fontId="1" fillId="0" borderId="7" xfId="0" applyNumberFormat="1" applyFont="1" applyBorder="1" applyAlignment="1">
      <alignment horizontal="center"/>
    </xf>
    <xf numFmtId="1" fontId="1" fillId="0" borderId="21" xfId="0" applyNumberFormat="1" applyFont="1" applyBorder="1" applyAlignment="1">
      <alignment horizontal="center"/>
    </xf>
    <xf numFmtId="0" fontId="5" fillId="0" borderId="9" xfId="0" quotePrefix="1" applyFont="1" applyBorder="1" applyAlignment="1" applyProtection="1">
      <alignment vertical="top" wrapText="1"/>
      <protection locked="0"/>
    </xf>
    <xf numFmtId="0" fontId="1" fillId="0" borderId="1" xfId="0" applyFont="1" applyBorder="1" applyAlignment="1">
      <alignment horizontal="justify" vertical="top"/>
    </xf>
    <xf numFmtId="164" fontId="5" fillId="0" borderId="7" xfId="0" applyNumberFormat="1" applyFont="1" applyBorder="1"/>
    <xf numFmtId="166" fontId="1" fillId="0" borderId="9" xfId="0" applyNumberFormat="1" applyFont="1" applyBorder="1" applyAlignment="1">
      <alignment horizontal="center"/>
    </xf>
    <xf numFmtId="0" fontId="3" fillId="2" borderId="0" xfId="0" applyFont="1" applyFill="1"/>
    <xf numFmtId="0" fontId="3" fillId="0" borderId="0" xfId="0" quotePrefix="1" applyFont="1" applyAlignment="1">
      <alignment horizontal="left" vertical="center"/>
    </xf>
    <xf numFmtId="0" fontId="3" fillId="0" borderId="0" xfId="0" applyFont="1" applyAlignment="1">
      <alignment vertical="center" wrapText="1"/>
    </xf>
    <xf numFmtId="10" fontId="3" fillId="0" borderId="0" xfId="0" applyNumberFormat="1" applyFont="1" applyAlignment="1">
      <alignment vertical="center" wrapText="1"/>
    </xf>
    <xf numFmtId="0" fontId="3" fillId="0" borderId="0" xfId="0" applyFont="1" applyAlignment="1">
      <alignment vertical="top" wrapText="1"/>
    </xf>
    <xf numFmtId="10" fontId="3" fillId="0" borderId="0" xfId="0" applyNumberFormat="1" applyFont="1" applyAlignment="1">
      <alignment vertical="top" wrapText="1"/>
    </xf>
    <xf numFmtId="10" fontId="3" fillId="0" borderId="0" xfId="0" applyNumberFormat="1" applyFont="1" applyAlignment="1">
      <alignment wrapText="1"/>
    </xf>
    <xf numFmtId="0" fontId="3" fillId="0" borderId="26" xfId="0" applyFont="1" applyBorder="1" applyAlignment="1">
      <alignment vertical="top" wrapText="1"/>
    </xf>
    <xf numFmtId="0" fontId="3" fillId="0" borderId="27" xfId="0" applyFont="1" applyBorder="1" applyAlignment="1">
      <alignment vertical="top" wrapText="1"/>
    </xf>
    <xf numFmtId="0" fontId="3" fillId="0" borderId="29" xfId="0" applyFont="1" applyBorder="1" applyAlignment="1">
      <alignment vertical="center"/>
    </xf>
    <xf numFmtId="44" fontId="3" fillId="0" borderId="29" xfId="1" applyFont="1" applyBorder="1" applyAlignment="1" applyProtection="1">
      <alignment vertical="center"/>
    </xf>
    <xf numFmtId="0" fontId="3" fillId="0" borderId="30" xfId="0" applyFont="1" applyBorder="1" applyAlignment="1">
      <alignment vertical="top" wrapText="1"/>
    </xf>
    <xf numFmtId="167" fontId="3" fillId="8" borderId="28" xfId="0" applyNumberFormat="1" applyFont="1" applyFill="1" applyBorder="1" applyAlignment="1">
      <alignment vertical="center" wrapText="1"/>
    </xf>
    <xf numFmtId="44" fontId="3" fillId="0" borderId="29" xfId="0" applyNumberFormat="1" applyFont="1" applyBorder="1" applyAlignment="1">
      <alignment vertical="center"/>
    </xf>
    <xf numFmtId="0" fontId="3" fillId="0" borderId="31" xfId="0" applyFont="1" applyBorder="1" applyAlignment="1">
      <alignment vertical="top" wrapText="1"/>
    </xf>
    <xf numFmtId="0" fontId="3" fillId="0" borderId="32" xfId="0" applyFont="1" applyBorder="1" applyAlignment="1">
      <alignment vertical="top" wrapText="1"/>
    </xf>
    <xf numFmtId="0" fontId="3" fillId="0" borderId="30" xfId="0" applyFont="1" applyBorder="1" applyAlignment="1">
      <alignment horizontal="left" vertical="center" wrapText="1"/>
    </xf>
    <xf numFmtId="10" fontId="3" fillId="2" borderId="0" xfId="2" applyNumberFormat="1" applyFont="1" applyFill="1" applyBorder="1" applyAlignment="1" applyProtection="1">
      <alignment vertical="center" wrapText="1"/>
    </xf>
    <xf numFmtId="44" fontId="3" fillId="0" borderId="0" xfId="1" applyFont="1" applyBorder="1" applyAlignment="1" applyProtection="1">
      <alignment vertical="center"/>
    </xf>
    <xf numFmtId="0" fontId="3" fillId="0" borderId="33" xfId="0" applyFont="1" applyBorder="1" applyAlignment="1">
      <alignment wrapText="1"/>
    </xf>
    <xf numFmtId="0" fontId="3" fillId="0" borderId="33" xfId="0" applyFont="1" applyBorder="1" applyAlignment="1">
      <alignment vertical="center" wrapText="1"/>
    </xf>
    <xf numFmtId="9" fontId="3" fillId="6" borderId="28" xfId="0" applyNumberFormat="1" applyFont="1" applyFill="1" applyBorder="1" applyAlignment="1">
      <alignment vertical="center" wrapText="1"/>
    </xf>
    <xf numFmtId="10" fontId="3" fillId="6" borderId="28" xfId="0" applyNumberFormat="1" applyFont="1" applyFill="1" applyBorder="1" applyAlignment="1">
      <alignment vertical="center" wrapText="1"/>
    </xf>
    <xf numFmtId="10" fontId="3" fillId="6" borderId="0" xfId="0" applyNumberFormat="1" applyFont="1" applyFill="1" applyAlignment="1">
      <alignment wrapText="1"/>
    </xf>
    <xf numFmtId="0" fontId="3" fillId="6" borderId="0" xfId="0" applyFont="1" applyFill="1" applyAlignment="1">
      <alignment wrapText="1"/>
    </xf>
    <xf numFmtId="1" fontId="1" fillId="0" borderId="0" xfId="0" applyNumberFormat="1" applyFont="1" applyAlignment="1">
      <alignment horizontal="center"/>
    </xf>
    <xf numFmtId="0" fontId="4" fillId="0" borderId="0" xfId="0" applyFont="1" applyAlignment="1">
      <alignment horizontal="center"/>
    </xf>
    <xf numFmtId="0" fontId="7" fillId="0" borderId="0" xfId="0" applyFont="1" applyAlignment="1">
      <alignment horizontal="left"/>
    </xf>
    <xf numFmtId="0" fontId="2" fillId="2" borderId="0" xfId="0" applyFont="1" applyFill="1" applyAlignment="1">
      <alignment horizontal="left" vertical="center" wrapText="1"/>
    </xf>
    <xf numFmtId="0" fontId="3" fillId="0" borderId="0" xfId="0" applyFont="1" applyAlignment="1">
      <alignment horizontal="center" vertical="center"/>
    </xf>
    <xf numFmtId="0" fontId="3" fillId="0" borderId="0" xfId="0" applyFont="1" applyAlignment="1">
      <alignment horizontal="left" vertical="center" wrapText="1"/>
    </xf>
    <xf numFmtId="167" fontId="3" fillId="0" borderId="0" xfId="0" applyNumberFormat="1" applyFont="1" applyAlignment="1">
      <alignment vertical="top" wrapText="1"/>
    </xf>
    <xf numFmtId="0" fontId="1" fillId="0" borderId="0" xfId="0" applyFont="1" applyAlignment="1">
      <alignment horizontal="center" wrapText="1"/>
    </xf>
    <xf numFmtId="0" fontId="2" fillId="0" borderId="11" xfId="0" applyFont="1" applyBorder="1" applyAlignment="1">
      <alignment horizontal="center" wrapText="1"/>
    </xf>
    <xf numFmtId="0" fontId="3" fillId="4" borderId="18" xfId="0" applyFont="1" applyFill="1" applyBorder="1" applyAlignment="1">
      <alignment horizontal="center" wrapText="1"/>
    </xf>
    <xf numFmtId="0" fontId="3" fillId="0" borderId="0" xfId="0" applyFont="1" applyAlignment="1">
      <alignment horizontal="center" wrapText="1"/>
    </xf>
    <xf numFmtId="0" fontId="4" fillId="0" borderId="6" xfId="0" applyFont="1" applyBorder="1" applyAlignment="1">
      <alignment horizontal="center" wrapText="1"/>
    </xf>
    <xf numFmtId="0" fontId="4" fillId="0" borderId="0" xfId="0" applyFont="1" applyAlignment="1">
      <alignment horizontal="left"/>
    </xf>
    <xf numFmtId="0" fontId="7" fillId="2" borderId="0" xfId="0" applyFont="1" applyFill="1" applyAlignment="1">
      <alignment horizontal="left"/>
    </xf>
    <xf numFmtId="0" fontId="3" fillId="2" borderId="0" xfId="0" applyFont="1" applyFill="1" applyAlignment="1">
      <alignment horizontal="left"/>
    </xf>
    <xf numFmtId="0" fontId="3" fillId="7" borderId="0" xfId="0" applyFont="1" applyFill="1" applyAlignment="1">
      <alignment vertical="top" wrapText="1"/>
    </xf>
    <xf numFmtId="0" fontId="3" fillId="7" borderId="0" xfId="0" applyFont="1" applyFill="1" applyAlignment="1">
      <alignment horizontal="center" vertical="top" wrapText="1"/>
    </xf>
    <xf numFmtId="0" fontId="3" fillId="7" borderId="0" xfId="0" applyFont="1" applyFill="1" applyAlignment="1">
      <alignment horizontal="center"/>
    </xf>
    <xf numFmtId="0" fontId="10" fillId="0" borderId="0" xfId="0" applyFont="1" applyAlignment="1">
      <alignment vertical="top" wrapText="1"/>
    </xf>
    <xf numFmtId="0" fontId="3" fillId="2" borderId="23" xfId="0" applyFont="1" applyFill="1" applyBorder="1"/>
    <xf numFmtId="0" fontId="3" fillId="0" borderId="23" xfId="0" applyFont="1" applyBorder="1" applyAlignment="1">
      <alignment wrapText="1"/>
    </xf>
    <xf numFmtId="0" fontId="3" fillId="0" borderId="25" xfId="0" applyFont="1" applyBorder="1" applyAlignment="1">
      <alignment wrapText="1"/>
    </xf>
    <xf numFmtId="0" fontId="3" fillId="0" borderId="25" xfId="0" applyFont="1" applyBorder="1" applyAlignment="1">
      <alignment vertical="top" wrapText="1"/>
    </xf>
    <xf numFmtId="0" fontId="3" fillId="0" borderId="23" xfId="0" applyFont="1" applyBorder="1" applyAlignment="1">
      <alignment vertical="top" wrapText="1"/>
    </xf>
    <xf numFmtId="0" fontId="2" fillId="7" borderId="25" xfId="0" applyFont="1" applyFill="1" applyBorder="1" applyAlignment="1">
      <alignment vertical="top" wrapText="1"/>
    </xf>
    <xf numFmtId="0" fontId="3" fillId="0" borderId="12" xfId="0" applyFont="1" applyBorder="1" applyAlignment="1">
      <alignment wrapText="1"/>
    </xf>
    <xf numFmtId="0" fontId="3" fillId="0" borderId="39" xfId="0" applyFont="1" applyBorder="1" applyAlignment="1">
      <alignment wrapText="1"/>
    </xf>
    <xf numFmtId="0" fontId="3" fillId="0" borderId="40" xfId="0" applyFont="1" applyBorder="1" applyAlignment="1">
      <alignment wrapText="1"/>
    </xf>
    <xf numFmtId="0" fontId="3" fillId="0" borderId="40" xfId="0" applyFont="1" applyBorder="1" applyAlignment="1">
      <alignment vertical="center" wrapText="1"/>
    </xf>
    <xf numFmtId="0" fontId="4" fillId="0" borderId="40" xfId="0" applyFont="1" applyBorder="1" applyAlignment="1">
      <alignment horizontal="right" vertical="center" wrapText="1"/>
    </xf>
    <xf numFmtId="44" fontId="4" fillId="0" borderId="40" xfId="1" applyFont="1" applyBorder="1" applyAlignment="1" applyProtection="1">
      <alignment vertical="center"/>
    </xf>
    <xf numFmtId="167" fontId="3" fillId="8" borderId="0" xfId="0" applyNumberFormat="1" applyFont="1" applyFill="1" applyAlignment="1">
      <alignment vertical="center" wrapText="1"/>
    </xf>
    <xf numFmtId="44" fontId="3" fillId="0" borderId="0" xfId="0" applyNumberFormat="1" applyFont="1" applyAlignment="1">
      <alignment vertical="center"/>
    </xf>
    <xf numFmtId="0" fontId="3" fillId="7" borderId="0" xfId="0" applyFont="1" applyFill="1" applyAlignment="1">
      <alignment vertical="center" wrapText="1"/>
    </xf>
    <xf numFmtId="0" fontId="11" fillId="0" borderId="0" xfId="0" applyFont="1" applyAlignment="1">
      <alignment vertical="top" wrapText="1"/>
    </xf>
    <xf numFmtId="0" fontId="3" fillId="7" borderId="0" xfId="0" applyFont="1" applyFill="1" applyAlignment="1">
      <alignment wrapText="1"/>
    </xf>
    <xf numFmtId="0" fontId="3" fillId="0" borderId="43" xfId="0" applyFont="1" applyBorder="1" applyAlignment="1">
      <alignment horizontal="center" vertical="center"/>
    </xf>
    <xf numFmtId="0" fontId="2" fillId="7" borderId="0" xfId="0" applyFont="1" applyFill="1" applyAlignment="1">
      <alignment vertical="top" wrapText="1"/>
    </xf>
    <xf numFmtId="164" fontId="5" fillId="3" borderId="14" xfId="0" applyNumberFormat="1" applyFont="1" applyFill="1" applyBorder="1" applyAlignment="1">
      <alignment horizontal="center"/>
    </xf>
    <xf numFmtId="164" fontId="5" fillId="3" borderId="6" xfId="0" applyNumberFormat="1" applyFont="1" applyFill="1" applyBorder="1" applyAlignment="1">
      <alignment horizontal="center"/>
    </xf>
    <xf numFmtId="164" fontId="5" fillId="3" borderId="15" xfId="0" applyNumberFormat="1" applyFont="1" applyFill="1" applyBorder="1" applyAlignment="1">
      <alignment horizontal="center"/>
    </xf>
    <xf numFmtId="0" fontId="3" fillId="0" borderId="44" xfId="0" applyFont="1" applyBorder="1" applyAlignment="1">
      <alignment vertical="top" wrapText="1"/>
    </xf>
    <xf numFmtId="0" fontId="3" fillId="2" borderId="43" xfId="0" applyFont="1" applyFill="1" applyBorder="1"/>
    <xf numFmtId="0" fontId="3" fillId="2" borderId="0" xfId="0" applyFont="1" applyFill="1" applyAlignment="1">
      <alignment vertical="center" wrapText="1"/>
    </xf>
    <xf numFmtId="0" fontId="3" fillId="2" borderId="23" xfId="0" applyFont="1" applyFill="1" applyBorder="1" applyAlignment="1">
      <alignment vertical="center" wrapText="1"/>
    </xf>
    <xf numFmtId="0" fontId="2" fillId="2" borderId="0" xfId="0" applyFont="1" applyFill="1" applyAlignment="1">
      <alignment horizontal="left" vertical="center"/>
    </xf>
    <xf numFmtId="0" fontId="2" fillId="2" borderId="25" xfId="0" applyFont="1" applyFill="1" applyBorder="1" applyAlignment="1">
      <alignment horizontal="left" vertical="center"/>
    </xf>
    <xf numFmtId="0" fontId="2" fillId="2" borderId="25" xfId="0" applyFont="1" applyFill="1" applyBorder="1" applyAlignment="1">
      <alignment horizontal="left" vertical="center" wrapText="1"/>
    </xf>
    <xf numFmtId="165" fontId="4" fillId="0" borderId="2" xfId="0" applyNumberFormat="1" applyFont="1" applyBorder="1" applyAlignment="1">
      <alignment horizontal="center"/>
    </xf>
    <xf numFmtId="1" fontId="5" fillId="2" borderId="0" xfId="0" applyNumberFormat="1" applyFont="1" applyFill="1" applyAlignment="1">
      <alignment horizontal="right"/>
    </xf>
    <xf numFmtId="0" fontId="13" fillId="0" borderId="25" xfId="0" applyFont="1" applyBorder="1" applyAlignment="1">
      <alignment horizontal="left" vertical="center"/>
    </xf>
    <xf numFmtId="0" fontId="13" fillId="0" borderId="0" xfId="0" applyFont="1" applyAlignment="1">
      <alignment horizontal="left" vertical="center"/>
    </xf>
    <xf numFmtId="49" fontId="7" fillId="0" borderId="0" xfId="0" applyNumberFormat="1" applyFont="1"/>
    <xf numFmtId="1" fontId="5" fillId="2" borderId="0" xfId="0" applyNumberFormat="1" applyFont="1" applyFill="1" applyAlignment="1">
      <alignment horizontal="center"/>
    </xf>
    <xf numFmtId="0" fontId="5" fillId="2" borderId="0" xfId="0" applyFont="1" applyFill="1" applyAlignment="1">
      <alignment horizontal="right"/>
    </xf>
    <xf numFmtId="1" fontId="16" fillId="2" borderId="0" xfId="0" applyNumberFormat="1" applyFont="1" applyFill="1" applyAlignment="1">
      <alignment horizontal="right"/>
    </xf>
    <xf numFmtId="166" fontId="16" fillId="2" borderId="0" xfId="0" applyNumberFormat="1" applyFont="1" applyFill="1" applyAlignment="1">
      <alignment horizontal="right"/>
    </xf>
    <xf numFmtId="0" fontId="4" fillId="0" borderId="0" xfId="0" applyFont="1"/>
    <xf numFmtId="0" fontId="7" fillId="0" borderId="0" xfId="0" applyFont="1"/>
    <xf numFmtId="0" fontId="1" fillId="0" borderId="0" xfId="0" applyFont="1" applyAlignment="1">
      <alignment wrapText="1"/>
    </xf>
    <xf numFmtId="1" fontId="5" fillId="2" borderId="43" xfId="0" applyNumberFormat="1" applyFont="1" applyFill="1" applyBorder="1" applyAlignment="1">
      <alignment horizontal="center"/>
    </xf>
    <xf numFmtId="0" fontId="10" fillId="0" borderId="0" xfId="0" applyFont="1" applyAlignment="1">
      <alignment vertical="center"/>
    </xf>
    <xf numFmtId="1" fontId="1" fillId="0" borderId="21" xfId="0" applyNumberFormat="1" applyFont="1" applyBorder="1"/>
    <xf numFmtId="1" fontId="1" fillId="4" borderId="22" xfId="0" applyNumberFormat="1" applyFont="1" applyFill="1" applyBorder="1"/>
    <xf numFmtId="166" fontId="3" fillId="0" borderId="50" xfId="0" applyNumberFormat="1" applyFont="1" applyBorder="1" applyAlignment="1">
      <alignment horizontal="center" vertical="top" wrapText="1"/>
    </xf>
    <xf numFmtId="0" fontId="3" fillId="0" borderId="33" xfId="0" applyFont="1" applyBorder="1" applyAlignment="1">
      <alignment horizontal="center" wrapText="1"/>
    </xf>
    <xf numFmtId="165" fontId="3" fillId="0" borderId="0" xfId="0" applyNumberFormat="1" applyFont="1" applyAlignment="1">
      <alignment horizontal="center"/>
    </xf>
    <xf numFmtId="0" fontId="4" fillId="0" borderId="42" xfId="0" applyFont="1" applyBorder="1" applyAlignment="1">
      <alignment vertical="center"/>
    </xf>
    <xf numFmtId="1" fontId="7" fillId="2" borderId="0" xfId="0" applyNumberFormat="1" applyFont="1" applyFill="1" applyAlignment="1">
      <alignment horizontal="right"/>
    </xf>
    <xf numFmtId="0" fontId="1" fillId="0" borderId="0" xfId="0" applyFont="1" applyAlignment="1">
      <alignment horizontal="right"/>
    </xf>
    <xf numFmtId="0" fontId="1" fillId="0" borderId="0" xfId="0" applyFont="1" applyAlignment="1">
      <alignment horizontal="center"/>
    </xf>
    <xf numFmtId="0" fontId="2" fillId="0" borderId="11" xfId="0" applyFont="1" applyBorder="1"/>
    <xf numFmtId="165" fontId="2" fillId="0" borderId="36" xfId="0" applyNumberFormat="1" applyFont="1" applyBorder="1"/>
    <xf numFmtId="164" fontId="1" fillId="0" borderId="8" xfId="0" applyNumberFormat="1" applyFont="1" applyBorder="1"/>
    <xf numFmtId="164" fontId="1" fillId="0" borderId="3" xfId="0" applyNumberFormat="1" applyFont="1" applyBorder="1"/>
    <xf numFmtId="0" fontId="5" fillId="0" borderId="9" xfId="0" quotePrefix="1" applyFont="1" applyBorder="1" applyAlignment="1" applyProtection="1">
      <alignment vertical="top"/>
      <protection locked="0"/>
    </xf>
    <xf numFmtId="0" fontId="3" fillId="0" borderId="9" xfId="0" applyFont="1" applyBorder="1"/>
    <xf numFmtId="0" fontId="3" fillId="4" borderId="18" xfId="0" applyFont="1" applyFill="1" applyBorder="1"/>
    <xf numFmtId="0" fontId="4" fillId="0" borderId="6" xfId="0" applyFont="1" applyBorder="1" applyAlignment="1">
      <alignment horizontal="left"/>
    </xf>
    <xf numFmtId="165" fontId="2" fillId="0" borderId="13" xfId="0" applyNumberFormat="1" applyFont="1" applyBorder="1"/>
    <xf numFmtId="44" fontId="8" fillId="0" borderId="0" xfId="1" applyFont="1" applyBorder="1" applyProtection="1"/>
    <xf numFmtId="44" fontId="8" fillId="0" borderId="33" xfId="1" applyFont="1" applyBorder="1" applyProtection="1"/>
    <xf numFmtId="44" fontId="17" fillId="0" borderId="34" xfId="1" applyFont="1" applyBorder="1" applyProtection="1"/>
    <xf numFmtId="44" fontId="3" fillId="0" borderId="53" xfId="1" applyFont="1" applyBorder="1" applyAlignment="1" applyProtection="1">
      <alignment horizontal="center" vertical="center"/>
    </xf>
    <xf numFmtId="44" fontId="4" fillId="0" borderId="48" xfId="1" applyFont="1" applyBorder="1" applyAlignment="1" applyProtection="1">
      <alignment horizontal="center" vertical="center"/>
    </xf>
    <xf numFmtId="44" fontId="3" fillId="0" borderId="0" xfId="0" applyNumberFormat="1" applyFont="1" applyAlignment="1">
      <alignment wrapText="1"/>
    </xf>
    <xf numFmtId="166" fontId="3" fillId="2" borderId="0" xfId="0" applyNumberFormat="1" applyFont="1" applyFill="1"/>
    <xf numFmtId="166" fontId="3" fillId="2" borderId="0" xfId="0" applyNumberFormat="1" applyFont="1" applyFill="1" applyAlignment="1">
      <alignment horizontal="right"/>
    </xf>
    <xf numFmtId="44" fontId="3" fillId="0" borderId="42" xfId="1" applyFont="1" applyBorder="1" applyAlignment="1" applyProtection="1">
      <alignment vertical="center"/>
    </xf>
    <xf numFmtId="1" fontId="2" fillId="0" borderId="37" xfId="0" applyNumberFormat="1" applyFont="1" applyBorder="1" applyAlignment="1">
      <alignment wrapText="1"/>
    </xf>
    <xf numFmtId="0" fontId="0" fillId="0" borderId="23" xfId="0" applyBorder="1"/>
    <xf numFmtId="0" fontId="1" fillId="0" borderId="41" xfId="0" applyFont="1" applyBorder="1" applyAlignment="1">
      <alignment horizontal="left" vertical="center"/>
    </xf>
    <xf numFmtId="0" fontId="1" fillId="0" borderId="42" xfId="0" applyFont="1" applyBorder="1" applyAlignment="1">
      <alignment horizontal="left" vertical="center"/>
    </xf>
    <xf numFmtId="0" fontId="1" fillId="0" borderId="43" xfId="0" applyFont="1" applyBorder="1" applyAlignment="1">
      <alignment horizontal="left" vertical="center"/>
    </xf>
    <xf numFmtId="0" fontId="14" fillId="7" borderId="37" xfId="0" applyFont="1" applyFill="1" applyBorder="1"/>
    <xf numFmtId="0" fontId="0" fillId="0" borderId="25" xfId="0" applyBorder="1"/>
    <xf numFmtId="0" fontId="0" fillId="0" borderId="12" xfId="0" applyBorder="1"/>
    <xf numFmtId="0" fontId="0" fillId="0" borderId="20" xfId="0" applyBorder="1"/>
    <xf numFmtId="0" fontId="0" fillId="0" borderId="47" xfId="0" applyBorder="1" applyAlignment="1">
      <alignment horizontal="right"/>
    </xf>
    <xf numFmtId="0" fontId="0" fillId="0" borderId="48" xfId="0" applyBorder="1"/>
    <xf numFmtId="0" fontId="4" fillId="2" borderId="41" xfId="0" applyFont="1" applyFill="1" applyBorder="1" applyAlignment="1">
      <alignment horizontal="left" vertical="top"/>
    </xf>
    <xf numFmtId="0" fontId="4" fillId="2" borderId="42" xfId="0" applyFont="1" applyFill="1" applyBorder="1" applyAlignment="1">
      <alignment horizontal="left" vertical="top"/>
    </xf>
    <xf numFmtId="0" fontId="4" fillId="2" borderId="43" xfId="0" applyFont="1" applyFill="1" applyBorder="1" applyAlignment="1">
      <alignment horizontal="center" vertical="top"/>
    </xf>
    <xf numFmtId="0" fontId="1" fillId="0" borderId="25" xfId="0" applyFont="1" applyBorder="1" applyAlignment="1">
      <alignment vertical="center"/>
    </xf>
    <xf numFmtId="0" fontId="3" fillId="0" borderId="23" xfId="0" applyFont="1" applyBorder="1" applyAlignment="1">
      <alignment horizontal="center" vertical="center"/>
    </xf>
    <xf numFmtId="0" fontId="2" fillId="2" borderId="23" xfId="0" applyFont="1" applyFill="1" applyBorder="1" applyAlignment="1">
      <alignment horizontal="center" vertical="center"/>
    </xf>
    <xf numFmtId="0" fontId="15" fillId="0" borderId="25" xfId="0" applyFont="1" applyBorder="1" applyAlignment="1">
      <alignment horizontal="left" vertical="center"/>
    </xf>
    <xf numFmtId="0" fontId="15" fillId="0" borderId="0" xfId="0" applyFont="1" applyAlignment="1">
      <alignment horizontal="left" vertical="center"/>
    </xf>
    <xf numFmtId="0" fontId="1" fillId="0" borderId="25" xfId="0" applyFont="1" applyBorder="1" applyAlignment="1">
      <alignment horizontal="left" vertical="center"/>
    </xf>
    <xf numFmtId="0" fontId="1" fillId="0" borderId="0" xfId="0" applyFont="1" applyAlignment="1">
      <alignment horizontal="left" vertical="center"/>
    </xf>
    <xf numFmtId="0" fontId="3" fillId="0" borderId="23" xfId="0" applyFont="1" applyBorder="1" applyAlignment="1">
      <alignment horizontal="center"/>
    </xf>
    <xf numFmtId="0" fontId="1" fillId="0" borderId="45" xfId="0" applyFont="1" applyBorder="1" applyAlignment="1">
      <alignment horizontal="left" vertical="center"/>
    </xf>
    <xf numFmtId="0" fontId="3" fillId="0" borderId="50" xfId="0" applyFont="1" applyBorder="1" applyAlignment="1">
      <alignment vertical="top" wrapText="1"/>
    </xf>
    <xf numFmtId="0" fontId="3" fillId="0" borderId="20" xfId="0" applyFont="1" applyBorder="1" applyAlignment="1">
      <alignment horizontal="center" vertical="center" wrapText="1"/>
    </xf>
    <xf numFmtId="0" fontId="3" fillId="0" borderId="34" xfId="0" applyFont="1" applyBorder="1" applyAlignment="1">
      <alignment wrapText="1"/>
    </xf>
    <xf numFmtId="0" fontId="3" fillId="0" borderId="34" xfId="0" applyFont="1" applyBorder="1" applyAlignment="1">
      <alignment vertical="center" wrapText="1"/>
    </xf>
    <xf numFmtId="0" fontId="4" fillId="0" borderId="34" xfId="0" applyFont="1" applyBorder="1" applyAlignment="1">
      <alignment horizontal="right" vertical="center" wrapText="1"/>
    </xf>
    <xf numFmtId="10" fontId="3" fillId="6" borderId="28" xfId="0" applyNumberFormat="1" applyFont="1" applyFill="1" applyBorder="1" applyAlignment="1">
      <alignment horizontal="center" vertical="center" wrapText="1"/>
    </xf>
    <xf numFmtId="167" fontId="3" fillId="5" borderId="54" xfId="0" applyNumberFormat="1" applyFont="1" applyFill="1" applyBorder="1" applyAlignment="1" applyProtection="1">
      <alignment vertical="center" wrapText="1"/>
      <protection locked="0"/>
    </xf>
    <xf numFmtId="167" fontId="3" fillId="5" borderId="55" xfId="0" applyNumberFormat="1" applyFont="1" applyFill="1" applyBorder="1" applyAlignment="1" applyProtection="1">
      <alignment vertical="center" wrapText="1"/>
      <protection locked="0"/>
    </xf>
    <xf numFmtId="167" fontId="3" fillId="5" borderId="56" xfId="0" applyNumberFormat="1" applyFont="1" applyFill="1" applyBorder="1" applyAlignment="1" applyProtection="1">
      <alignment vertical="center" wrapText="1"/>
      <protection locked="0"/>
    </xf>
    <xf numFmtId="0" fontId="1" fillId="0" borderId="26" xfId="0" applyFont="1" applyBorder="1" applyAlignment="1">
      <alignment vertical="top" wrapText="1"/>
    </xf>
    <xf numFmtId="9" fontId="3" fillId="5" borderId="16" xfId="0" applyNumberFormat="1" applyFont="1" applyFill="1" applyBorder="1" applyAlignment="1" applyProtection="1">
      <alignment vertical="center" wrapText="1"/>
      <protection locked="0"/>
    </xf>
    <xf numFmtId="0" fontId="3" fillId="0" borderId="30" xfId="0" applyFont="1" applyBorder="1" applyAlignment="1">
      <alignment vertical="center" wrapText="1"/>
    </xf>
    <xf numFmtId="10" fontId="3" fillId="5" borderId="54" xfId="2" applyNumberFormat="1" applyFont="1" applyFill="1" applyBorder="1" applyAlignment="1" applyProtection="1">
      <alignment vertical="center" wrapText="1"/>
      <protection locked="0"/>
    </xf>
    <xf numFmtId="10" fontId="3" fillId="5" borderId="55" xfId="2" applyNumberFormat="1" applyFont="1" applyFill="1" applyBorder="1" applyAlignment="1" applyProtection="1">
      <alignment vertical="center" wrapText="1"/>
      <protection locked="0"/>
    </xf>
    <xf numFmtId="10" fontId="3" fillId="5" borderId="56" xfId="2" applyNumberFormat="1" applyFont="1" applyFill="1" applyBorder="1" applyAlignment="1" applyProtection="1">
      <alignment vertical="center" wrapText="1"/>
      <protection locked="0"/>
    </xf>
    <xf numFmtId="0" fontId="3" fillId="0" borderId="23" xfId="0" applyFont="1" applyBorder="1"/>
    <xf numFmtId="0" fontId="2" fillId="2" borderId="42" xfId="0" applyFont="1" applyFill="1" applyBorder="1" applyAlignment="1">
      <alignment horizontal="left" vertical="center"/>
    </xf>
    <xf numFmtId="0" fontId="0" fillId="2" borderId="42" xfId="0" applyFill="1" applyBorder="1" applyAlignment="1">
      <alignment horizontal="left"/>
    </xf>
    <xf numFmtId="0" fontId="3" fillId="2" borderId="43" xfId="0" applyFont="1" applyFill="1" applyBorder="1" applyAlignment="1">
      <alignment vertical="center"/>
    </xf>
    <xf numFmtId="0" fontId="4" fillId="2" borderId="25" xfId="0" applyFont="1" applyFill="1" applyBorder="1" applyAlignment="1">
      <alignment horizontal="left" vertical="top"/>
    </xf>
    <xf numFmtId="0" fontId="4" fillId="2" borderId="0" xfId="0" applyFont="1" applyFill="1" applyAlignment="1">
      <alignment horizontal="left" vertical="top"/>
    </xf>
    <xf numFmtId="0" fontId="0" fillId="2" borderId="0" xfId="0" applyFill="1" applyAlignment="1">
      <alignment horizontal="left"/>
    </xf>
    <xf numFmtId="0" fontId="3" fillId="2" borderId="23" xfId="0" applyFont="1" applyFill="1" applyBorder="1" applyAlignment="1">
      <alignment vertical="center"/>
    </xf>
    <xf numFmtId="0" fontId="0" fillId="2" borderId="0" xfId="0" applyFill="1" applyAlignment="1">
      <alignment vertical="center"/>
    </xf>
    <xf numFmtId="0" fontId="2" fillId="2" borderId="23" xfId="0" applyFont="1" applyFill="1" applyBorder="1" applyAlignment="1">
      <alignment horizontal="left" vertical="center"/>
    </xf>
    <xf numFmtId="0" fontId="3" fillId="2" borderId="0" xfId="0" applyFont="1" applyFill="1" applyAlignment="1">
      <alignment vertical="center"/>
    </xf>
    <xf numFmtId="0" fontId="3" fillId="0" borderId="23" xfId="0" applyFont="1" applyBorder="1" applyAlignment="1">
      <alignment vertical="center"/>
    </xf>
    <xf numFmtId="0" fontId="3" fillId="0" borderId="25" xfId="0" applyFont="1" applyBorder="1"/>
    <xf numFmtId="0" fontId="3" fillId="0" borderId="44" xfId="0" applyFont="1" applyBorder="1" applyAlignment="1">
      <alignment horizontal="center"/>
    </xf>
    <xf numFmtId="49" fontId="5" fillId="0" borderId="0" xfId="0" applyNumberFormat="1" applyFont="1" applyAlignment="1">
      <alignment horizontal="center"/>
    </xf>
    <xf numFmtId="166" fontId="3" fillId="0" borderId="24" xfId="0" applyNumberFormat="1" applyFont="1" applyBorder="1"/>
    <xf numFmtId="166" fontId="4" fillId="0" borderId="0" xfId="0" applyNumberFormat="1" applyFont="1" applyAlignment="1">
      <alignment horizontal="center"/>
    </xf>
    <xf numFmtId="49" fontId="5" fillId="0" borderId="25" xfId="0" applyNumberFormat="1" applyFont="1" applyBorder="1" applyAlignment="1">
      <alignment horizontal="left"/>
    </xf>
    <xf numFmtId="49" fontId="5" fillId="0" borderId="0" xfId="0" applyNumberFormat="1" applyFont="1" applyAlignment="1">
      <alignment horizontal="left"/>
    </xf>
    <xf numFmtId="166" fontId="4" fillId="0" borderId="23" xfId="0" applyNumberFormat="1" applyFont="1" applyBorder="1"/>
    <xf numFmtId="0" fontId="3" fillId="2" borderId="41" xfId="0" applyFont="1" applyFill="1" applyBorder="1" applyAlignment="1">
      <alignment horizontal="left"/>
    </xf>
    <xf numFmtId="0" fontId="3" fillId="2" borderId="42" xfId="0" applyFont="1" applyFill="1" applyBorder="1" applyAlignment="1">
      <alignment horizontal="left"/>
    </xf>
    <xf numFmtId="9" fontId="3" fillId="2" borderId="45" xfId="2" quotePrefix="1" applyFont="1" applyFill="1" applyBorder="1" applyAlignment="1" applyProtection="1">
      <alignment horizontal="center"/>
    </xf>
    <xf numFmtId="166" fontId="3" fillId="2" borderId="45" xfId="0" applyNumberFormat="1" applyFont="1" applyFill="1" applyBorder="1"/>
    <xf numFmtId="0" fontId="3" fillId="2" borderId="25" xfId="0" applyFont="1" applyFill="1" applyBorder="1" applyAlignment="1">
      <alignment horizontal="left"/>
    </xf>
    <xf numFmtId="166" fontId="3" fillId="2" borderId="24" xfId="0" applyNumberFormat="1" applyFont="1" applyFill="1" applyBorder="1" applyAlignment="1">
      <alignment horizontal="right"/>
    </xf>
    <xf numFmtId="166" fontId="3" fillId="2" borderId="24" xfId="0" applyNumberFormat="1" applyFont="1" applyFill="1" applyBorder="1"/>
    <xf numFmtId="166" fontId="3" fillId="2" borderId="43" xfId="0" applyNumberFormat="1" applyFont="1" applyFill="1" applyBorder="1"/>
    <xf numFmtId="0" fontId="3" fillId="2" borderId="38" xfId="0" applyFont="1" applyFill="1" applyBorder="1"/>
    <xf numFmtId="0" fontId="4" fillId="0" borderId="33" xfId="0" applyFont="1" applyBorder="1" applyAlignment="1">
      <alignment horizontal="center" vertical="center"/>
    </xf>
    <xf numFmtId="166" fontId="4" fillId="0" borderId="11" xfId="0" applyNumberFormat="1" applyFont="1" applyBorder="1" applyAlignment="1">
      <alignment vertical="center"/>
    </xf>
    <xf numFmtId="0" fontId="3" fillId="0" borderId="0" xfId="0" applyFont="1" applyAlignment="1">
      <alignment horizontal="left" wrapText="1"/>
    </xf>
    <xf numFmtId="0" fontId="1" fillId="2" borderId="44" xfId="0" applyFont="1" applyFill="1" applyBorder="1" applyAlignment="1">
      <alignment horizontal="left" vertical="center"/>
    </xf>
    <xf numFmtId="0" fontId="1" fillId="2" borderId="37" xfId="0" applyFont="1" applyFill="1" applyBorder="1" applyAlignment="1">
      <alignment horizontal="left" vertical="center"/>
    </xf>
    <xf numFmtId="49" fontId="3" fillId="5" borderId="16" xfId="0" quotePrefix="1" applyNumberFormat="1" applyFont="1" applyFill="1" applyBorder="1" applyAlignment="1" applyProtection="1">
      <alignment horizontal="left" vertical="center"/>
      <protection locked="0"/>
    </xf>
    <xf numFmtId="0" fontId="3" fillId="0" borderId="37" xfId="0" applyFont="1" applyBorder="1" applyAlignment="1">
      <alignment vertical="center"/>
    </xf>
    <xf numFmtId="44" fontId="3" fillId="0" borderId="37" xfId="1" applyFont="1" applyBorder="1" applyAlignment="1" applyProtection="1">
      <alignment vertical="center"/>
    </xf>
    <xf numFmtId="0" fontId="3" fillId="0" borderId="45" xfId="0" applyFont="1" applyBorder="1" applyAlignment="1">
      <alignment horizontal="center" vertical="center" wrapText="1"/>
    </xf>
    <xf numFmtId="10" fontId="3" fillId="5" borderId="16" xfId="2" applyNumberFormat="1" applyFont="1" applyFill="1" applyBorder="1" applyAlignment="1" applyProtection="1">
      <alignment vertical="center" wrapText="1"/>
      <protection locked="0"/>
    </xf>
    <xf numFmtId="0" fontId="4" fillId="0" borderId="41" xfId="0" applyFont="1" applyBorder="1" applyAlignment="1">
      <alignment vertical="center"/>
    </xf>
    <xf numFmtId="0" fontId="3" fillId="2" borderId="11" xfId="0" applyFont="1" applyFill="1" applyBorder="1" applyAlignment="1">
      <alignment horizontal="center"/>
    </xf>
    <xf numFmtId="0" fontId="9" fillId="0" borderId="42" xfId="0" applyFont="1" applyBorder="1" applyAlignment="1">
      <alignment vertical="center"/>
    </xf>
    <xf numFmtId="0" fontId="4" fillId="5" borderId="5" xfId="0" applyFont="1" applyFill="1" applyBorder="1" applyAlignment="1" applyProtection="1">
      <alignment horizontal="left" vertical="center"/>
      <protection locked="0"/>
    </xf>
    <xf numFmtId="0" fontId="4" fillId="5" borderId="6" xfId="0" applyFont="1" applyFill="1" applyBorder="1" applyAlignment="1" applyProtection="1">
      <alignment horizontal="left" vertical="center"/>
      <protection locked="0"/>
    </xf>
    <xf numFmtId="0" fontId="4" fillId="5" borderId="2" xfId="0" applyFont="1" applyFill="1" applyBorder="1" applyAlignment="1" applyProtection="1">
      <alignment horizontal="left" vertical="center"/>
      <protection locked="0"/>
    </xf>
    <xf numFmtId="0" fontId="1" fillId="4" borderId="19" xfId="0" applyFont="1" applyFill="1" applyBorder="1" applyAlignment="1">
      <alignment horizontal="center"/>
    </xf>
    <xf numFmtId="166" fontId="1" fillId="0" borderId="58" xfId="0" applyNumberFormat="1" applyFont="1" applyBorder="1" applyAlignment="1">
      <alignment horizontal="center"/>
    </xf>
    <xf numFmtId="166" fontId="1" fillId="0" borderId="59" xfId="0" applyNumberFormat="1" applyFont="1" applyBorder="1" applyAlignment="1">
      <alignment horizontal="center"/>
    </xf>
    <xf numFmtId="166" fontId="1" fillId="4" borderId="2" xfId="0" applyNumberFormat="1" applyFont="1" applyFill="1" applyBorder="1" applyAlignment="1">
      <alignment horizontal="center"/>
    </xf>
    <xf numFmtId="166" fontId="3" fillId="0" borderId="59" xfId="0" applyNumberFormat="1" applyFont="1" applyBorder="1" applyAlignment="1">
      <alignment horizontal="center"/>
    </xf>
    <xf numFmtId="165" fontId="2" fillId="0" borderId="24" xfId="0" applyNumberFormat="1" applyFont="1" applyBorder="1"/>
    <xf numFmtId="0" fontId="1" fillId="0" borderId="1" xfId="0" applyFont="1" applyBorder="1" applyAlignment="1">
      <alignment horizontal="center"/>
    </xf>
    <xf numFmtId="165" fontId="2" fillId="0" borderId="24" xfId="0" applyNumberFormat="1" applyFont="1" applyBorder="1" applyAlignment="1">
      <alignment wrapText="1"/>
    </xf>
    <xf numFmtId="0" fontId="3" fillId="0" borderId="64" xfId="0" applyFont="1" applyBorder="1" applyAlignment="1">
      <alignment horizontal="center" wrapText="1"/>
    </xf>
    <xf numFmtId="0" fontId="3" fillId="0" borderId="43" xfId="0" applyFont="1" applyBorder="1"/>
    <xf numFmtId="0" fontId="1" fillId="0" borderId="25" xfId="0" applyFont="1" applyBorder="1" applyAlignment="1">
      <alignment wrapText="1"/>
    </xf>
    <xf numFmtId="1" fontId="2" fillId="0" borderId="53" xfId="0" applyNumberFormat="1" applyFont="1" applyBorder="1" applyAlignment="1">
      <alignment wrapText="1"/>
    </xf>
    <xf numFmtId="165" fontId="2" fillId="0" borderId="53" xfId="0" applyNumberFormat="1" applyFont="1" applyBorder="1" applyAlignment="1">
      <alignment horizontal="center" wrapText="1"/>
    </xf>
    <xf numFmtId="0" fontId="6" fillId="0" borderId="23" xfId="0" applyFont="1" applyBorder="1"/>
    <xf numFmtId="1" fontId="1" fillId="0" borderId="9" xfId="0" applyNumberFormat="1" applyFont="1" applyBorder="1"/>
    <xf numFmtId="1" fontId="1" fillId="4" borderId="18" xfId="0" applyNumberFormat="1" applyFont="1" applyFill="1" applyBorder="1"/>
    <xf numFmtId="0" fontId="3" fillId="0" borderId="65" xfId="0" applyFont="1" applyBorder="1" applyAlignment="1">
      <alignment vertical="top" wrapText="1"/>
    </xf>
    <xf numFmtId="10" fontId="3" fillId="5" borderId="66" xfId="2" applyNumberFormat="1" applyFont="1" applyFill="1" applyBorder="1" applyAlignment="1" applyProtection="1">
      <alignment vertical="center" wrapText="1"/>
      <protection locked="0"/>
    </xf>
    <xf numFmtId="166" fontId="3" fillId="0" borderId="40" xfId="0" applyNumberFormat="1" applyFont="1" applyBorder="1" applyAlignment="1">
      <alignment horizontal="center" wrapText="1"/>
    </xf>
    <xf numFmtId="0" fontId="3" fillId="0" borderId="42" xfId="0" applyFont="1" applyBorder="1" applyAlignment="1">
      <alignment vertical="center"/>
    </xf>
    <xf numFmtId="0" fontId="3" fillId="0" borderId="42" xfId="0" applyFont="1" applyBorder="1" applyAlignment="1">
      <alignment vertical="top" wrapText="1"/>
    </xf>
    <xf numFmtId="0" fontId="3" fillId="0" borderId="44" xfId="0" applyFont="1" applyBorder="1" applyAlignment="1">
      <alignment vertical="center"/>
    </xf>
    <xf numFmtId="9" fontId="3" fillId="5" borderId="2" xfId="0" applyNumberFormat="1" applyFont="1" applyFill="1" applyBorder="1" applyAlignment="1" applyProtection="1">
      <alignment vertical="center" wrapText="1"/>
      <protection locked="0"/>
    </xf>
    <xf numFmtId="0" fontId="1" fillId="0" borderId="53" xfId="0" applyFont="1" applyBorder="1" applyAlignment="1">
      <alignment vertical="top" wrapText="1"/>
    </xf>
    <xf numFmtId="0" fontId="3" fillId="0" borderId="0" xfId="0" applyFont="1" applyAlignment="1">
      <alignment horizontal="left" vertical="top" wrapText="1"/>
    </xf>
    <xf numFmtId="44" fontId="3" fillId="0" borderId="0" xfId="1" applyFont="1" applyBorder="1" applyAlignment="1" applyProtection="1">
      <alignment horizontal="center" vertical="center"/>
    </xf>
    <xf numFmtId="0" fontId="10" fillId="0" borderId="42" xfId="0" applyFont="1" applyBorder="1" applyAlignment="1">
      <alignment vertical="top" wrapText="1"/>
    </xf>
    <xf numFmtId="0" fontId="3" fillId="0" borderId="43" xfId="0" applyFont="1" applyBorder="1" applyAlignment="1">
      <alignment wrapText="1"/>
    </xf>
    <xf numFmtId="167" fontId="3" fillId="5" borderId="61" xfId="0" applyNumberFormat="1" applyFont="1" applyFill="1" applyBorder="1" applyAlignment="1" applyProtection="1">
      <alignment vertical="center" wrapText="1"/>
      <protection locked="0"/>
    </xf>
    <xf numFmtId="0" fontId="3" fillId="0" borderId="51" xfId="0" applyFont="1" applyBorder="1" applyAlignment="1">
      <alignment vertical="top" wrapText="1"/>
    </xf>
    <xf numFmtId="10" fontId="3" fillId="5" borderId="64" xfId="2" applyNumberFormat="1" applyFont="1" applyFill="1" applyBorder="1" applyAlignment="1" applyProtection="1">
      <alignment vertical="center" wrapText="1"/>
      <protection locked="0"/>
    </xf>
    <xf numFmtId="44" fontId="3" fillId="0" borderId="49" xfId="1" applyFont="1" applyBorder="1" applyAlignment="1" applyProtection="1">
      <alignment horizontal="center" vertical="center"/>
    </xf>
    <xf numFmtId="0" fontId="3" fillId="0" borderId="53" xfId="0" applyFont="1" applyBorder="1" applyAlignment="1">
      <alignment horizontal="center" vertical="center"/>
    </xf>
    <xf numFmtId="44" fontId="3" fillId="0" borderId="52" xfId="1" applyFont="1" applyBorder="1" applyAlignment="1" applyProtection="1">
      <alignment vertical="center"/>
    </xf>
    <xf numFmtId="0" fontId="1" fillId="5" borderId="44" xfId="0" applyFont="1" applyFill="1" applyBorder="1" applyAlignment="1" applyProtection="1">
      <alignment horizontal="left" vertical="center"/>
      <protection locked="0"/>
    </xf>
    <xf numFmtId="0" fontId="1" fillId="5" borderId="37" xfId="0" applyFont="1" applyFill="1" applyBorder="1" applyAlignment="1" applyProtection="1">
      <alignment horizontal="left" vertical="center"/>
      <protection locked="0"/>
    </xf>
    <xf numFmtId="167" fontId="3" fillId="2" borderId="0" xfId="0" applyNumberFormat="1" applyFont="1" applyFill="1" applyAlignment="1">
      <alignment vertical="center" wrapText="1"/>
    </xf>
    <xf numFmtId="166" fontId="1" fillId="5" borderId="60" xfId="0" applyNumberFormat="1" applyFont="1" applyFill="1" applyBorder="1" applyAlignment="1" applyProtection="1">
      <alignment horizontal="center"/>
      <protection locked="0"/>
    </xf>
    <xf numFmtId="166" fontId="1" fillId="5" borderId="62" xfId="0" applyNumberFormat="1" applyFont="1" applyFill="1" applyBorder="1" applyAlignment="1" applyProtection="1">
      <alignment horizontal="center"/>
      <protection locked="0"/>
    </xf>
    <xf numFmtId="166" fontId="1" fillId="0" borderId="63" xfId="0" applyNumberFormat="1" applyFont="1" applyBorder="1" applyAlignment="1" applyProtection="1">
      <alignment horizontal="center"/>
      <protection locked="0"/>
    </xf>
    <xf numFmtId="166" fontId="1" fillId="4" borderId="16" xfId="0" applyNumberFormat="1" applyFont="1" applyFill="1" applyBorder="1" applyAlignment="1" applyProtection="1">
      <alignment horizontal="center"/>
      <protection locked="0"/>
    </xf>
    <xf numFmtId="165" fontId="3" fillId="5" borderId="62" xfId="0" applyNumberFormat="1" applyFont="1" applyFill="1" applyBorder="1" applyAlignment="1" applyProtection="1">
      <alignment horizontal="center"/>
      <protection locked="0"/>
    </xf>
    <xf numFmtId="165" fontId="3" fillId="5" borderId="64" xfId="0" applyNumberFormat="1" applyFont="1" applyFill="1" applyBorder="1" applyAlignment="1" applyProtection="1">
      <alignment horizontal="center"/>
      <protection locked="0"/>
    </xf>
    <xf numFmtId="166" fontId="1" fillId="5" borderId="61" xfId="0" applyNumberFormat="1" applyFont="1" applyFill="1" applyBorder="1" applyAlignment="1" applyProtection="1">
      <alignment horizontal="center"/>
      <protection locked="0"/>
    </xf>
    <xf numFmtId="1" fontId="5" fillId="2" borderId="5" xfId="0" applyNumberFormat="1" applyFont="1" applyFill="1" applyBorder="1" applyAlignment="1">
      <alignment horizontal="right"/>
    </xf>
    <xf numFmtId="166" fontId="5" fillId="2" borderId="2" xfId="0" applyNumberFormat="1" applyFont="1" applyFill="1" applyBorder="1" applyAlignment="1">
      <alignment horizontal="center"/>
    </xf>
    <xf numFmtId="164" fontId="1" fillId="0" borderId="3" xfId="0" applyNumberFormat="1" applyFont="1" applyBorder="1" applyAlignment="1">
      <alignment vertical="center"/>
    </xf>
    <xf numFmtId="166" fontId="1" fillId="5" borderId="62" xfId="0" applyNumberFormat="1" applyFont="1" applyFill="1" applyBorder="1" applyAlignment="1" applyProtection="1">
      <alignment horizontal="center" vertical="center"/>
      <protection locked="0"/>
    </xf>
    <xf numFmtId="166" fontId="1" fillId="0" borderId="59" xfId="0" applyNumberFormat="1" applyFont="1" applyBorder="1" applyAlignment="1">
      <alignment horizontal="center" vertical="center"/>
    </xf>
    <xf numFmtId="164" fontId="1" fillId="0" borderId="8" xfId="0" applyNumberFormat="1" applyFont="1" applyBorder="1" applyAlignment="1">
      <alignment vertical="center"/>
    </xf>
    <xf numFmtId="166" fontId="1" fillId="5" borderId="61" xfId="0" applyNumberFormat="1" applyFont="1" applyFill="1" applyBorder="1" applyAlignment="1" applyProtection="1">
      <alignment horizontal="center" vertical="center"/>
      <protection locked="0"/>
    </xf>
    <xf numFmtId="1" fontId="1" fillId="0" borderId="3" xfId="0" applyNumberFormat="1" applyFont="1" applyBorder="1" applyAlignment="1">
      <alignment horizontal="center" vertical="center"/>
    </xf>
    <xf numFmtId="1" fontId="1" fillId="0" borderId="8" xfId="0" applyNumberFormat="1" applyFont="1" applyBorder="1" applyAlignment="1">
      <alignment horizontal="center" vertical="center"/>
    </xf>
    <xf numFmtId="166" fontId="5" fillId="2" borderId="2" xfId="0" applyNumberFormat="1" applyFont="1" applyFill="1" applyBorder="1" applyAlignment="1">
      <alignment horizontal="center" vertical="center"/>
    </xf>
    <xf numFmtId="165" fontId="3" fillId="2" borderId="62" xfId="0" applyNumberFormat="1" applyFont="1" applyFill="1" applyBorder="1" applyAlignment="1" applyProtection="1">
      <alignment horizontal="center"/>
      <protection locked="0"/>
    </xf>
    <xf numFmtId="165" fontId="3" fillId="2" borderId="63" xfId="0" applyNumberFormat="1" applyFont="1" applyFill="1" applyBorder="1" applyAlignment="1">
      <alignment horizontal="center"/>
    </xf>
    <xf numFmtId="166" fontId="5" fillId="2" borderId="2" xfId="0" applyNumberFormat="1" applyFont="1" applyFill="1" applyBorder="1" applyAlignment="1">
      <alignment horizontal="right"/>
    </xf>
    <xf numFmtId="166" fontId="1" fillId="5" borderId="60" xfId="0" applyNumberFormat="1" applyFont="1" applyFill="1" applyBorder="1" applyAlignment="1" applyProtection="1">
      <alignment horizontal="center" vertical="center"/>
      <protection locked="0"/>
    </xf>
    <xf numFmtId="166" fontId="1" fillId="0" borderId="58" xfId="0" applyNumberFormat="1" applyFont="1" applyBorder="1" applyAlignment="1">
      <alignment horizontal="center" vertical="center"/>
    </xf>
    <xf numFmtId="0" fontId="9" fillId="0" borderId="41" xfId="0" applyFont="1" applyBorder="1" applyAlignment="1">
      <alignment horizontal="left"/>
    </xf>
    <xf numFmtId="0" fontId="0" fillId="0" borderId="42" xfId="0" applyBorder="1"/>
    <xf numFmtId="0" fontId="0" fillId="0" borderId="43" xfId="0" applyBorder="1"/>
    <xf numFmtId="49" fontId="3" fillId="5" borderId="65" xfId="0" quotePrefix="1" applyNumberFormat="1" applyFont="1" applyFill="1" applyBorder="1" applyAlignment="1" applyProtection="1">
      <alignment horizontal="left" vertical="center"/>
      <protection locked="0"/>
    </xf>
    <xf numFmtId="49" fontId="3" fillId="2" borderId="65" xfId="0" quotePrefix="1" applyNumberFormat="1" applyFont="1" applyFill="1" applyBorder="1" applyAlignment="1">
      <alignment horizontal="left" vertical="center"/>
    </xf>
    <xf numFmtId="0" fontId="0" fillId="7" borderId="65" xfId="0" applyFill="1" applyBorder="1" applyAlignment="1">
      <alignment horizontal="left"/>
    </xf>
    <xf numFmtId="0" fontId="0" fillId="7" borderId="44" xfId="0" applyFill="1" applyBorder="1" applyAlignment="1">
      <alignment horizontal="center"/>
    </xf>
    <xf numFmtId="44" fontId="3" fillId="0" borderId="53" xfId="0" applyNumberFormat="1" applyFont="1" applyBorder="1" applyAlignment="1" applyProtection="1">
      <alignment vertical="center"/>
      <protection locked="0"/>
    </xf>
    <xf numFmtId="44" fontId="3" fillId="0" borderId="53" xfId="0" applyNumberFormat="1" applyFont="1" applyBorder="1" applyAlignment="1">
      <alignment vertical="center"/>
    </xf>
    <xf numFmtId="0" fontId="3" fillId="0" borderId="53" xfId="0" applyFont="1" applyBorder="1" applyAlignment="1">
      <alignment wrapText="1"/>
    </xf>
    <xf numFmtId="0" fontId="3" fillId="0" borderId="53" xfId="0" applyFont="1" applyBorder="1" applyAlignment="1">
      <alignment horizontal="left" vertical="center" wrapText="1"/>
    </xf>
    <xf numFmtId="0" fontId="3" fillId="0" borderId="53" xfId="0" applyFont="1" applyBorder="1" applyAlignment="1">
      <alignment horizontal="center" vertical="center" wrapText="1"/>
    </xf>
    <xf numFmtId="0" fontId="3" fillId="7" borderId="53" xfId="0" applyFont="1" applyFill="1" applyBorder="1" applyAlignment="1">
      <alignment horizontal="center" vertical="top" wrapText="1"/>
    </xf>
    <xf numFmtId="0" fontId="3" fillId="7" borderId="53" xfId="0" applyFont="1" applyFill="1" applyBorder="1" applyAlignment="1">
      <alignment horizontal="center"/>
    </xf>
    <xf numFmtId="167" fontId="3" fillId="8" borderId="67" xfId="0" applyNumberFormat="1" applyFont="1" applyFill="1" applyBorder="1" applyAlignment="1">
      <alignment vertical="center" wrapText="1"/>
    </xf>
    <xf numFmtId="0" fontId="3" fillId="0" borderId="68" xfId="0" applyFont="1" applyBorder="1" applyAlignment="1">
      <alignment vertical="top" wrapText="1"/>
    </xf>
    <xf numFmtId="10" fontId="3" fillId="5" borderId="69" xfId="2" applyNumberFormat="1" applyFont="1" applyFill="1" applyBorder="1" applyAlignment="1" applyProtection="1">
      <alignment vertical="center" wrapText="1"/>
      <protection locked="0"/>
    </xf>
    <xf numFmtId="0" fontId="3" fillId="0" borderId="70" xfId="0" applyFont="1" applyBorder="1" applyAlignment="1">
      <alignment wrapText="1"/>
    </xf>
    <xf numFmtId="0" fontId="10" fillId="0" borderId="71" xfId="0" applyFont="1" applyBorder="1" applyAlignment="1">
      <alignment vertical="center"/>
    </xf>
    <xf numFmtId="0" fontId="10" fillId="0" borderId="72" xfId="0" applyFont="1" applyBorder="1" applyAlignment="1">
      <alignment vertical="center"/>
    </xf>
    <xf numFmtId="1" fontId="5" fillId="2" borderId="72" xfId="0" applyNumberFormat="1" applyFont="1" applyFill="1" applyBorder="1" applyAlignment="1">
      <alignment horizontal="center"/>
    </xf>
    <xf numFmtId="1" fontId="1" fillId="0" borderId="73" xfId="0" applyNumberFormat="1" applyFont="1" applyBorder="1" applyAlignment="1">
      <alignment vertical="top"/>
    </xf>
    <xf numFmtId="1" fontId="1" fillId="0" borderId="70" xfId="0" applyNumberFormat="1" applyFont="1" applyBorder="1" applyAlignment="1">
      <alignment vertical="top"/>
    </xf>
    <xf numFmtId="166" fontId="1" fillId="5" borderId="73" xfId="0" applyNumberFormat="1" applyFont="1" applyFill="1" applyBorder="1" applyAlignment="1" applyProtection="1">
      <alignment horizontal="center"/>
      <protection locked="0"/>
    </xf>
    <xf numFmtId="0" fontId="3" fillId="0" borderId="73" xfId="0" applyFont="1" applyBorder="1"/>
    <xf numFmtId="0" fontId="3" fillId="0" borderId="70" xfId="0" applyFont="1" applyBorder="1"/>
    <xf numFmtId="49" fontId="5" fillId="0" borderId="72" xfId="0" applyNumberFormat="1" applyFont="1" applyBorder="1" applyAlignment="1">
      <alignment horizontal="center"/>
    </xf>
    <xf numFmtId="166" fontId="3" fillId="0" borderId="73" xfId="0" applyNumberFormat="1" applyFont="1" applyBorder="1"/>
    <xf numFmtId="166" fontId="4" fillId="0" borderId="73" xfId="0" applyNumberFormat="1" applyFont="1" applyBorder="1"/>
    <xf numFmtId="166" fontId="3" fillId="2" borderId="70" xfId="0" applyNumberFormat="1" applyFont="1" applyFill="1" applyBorder="1"/>
    <xf numFmtId="166" fontId="3" fillId="2" borderId="53" xfId="0" applyNumberFormat="1" applyFont="1" applyFill="1" applyBorder="1"/>
    <xf numFmtId="0" fontId="3" fillId="0" borderId="70" xfId="0" applyFont="1" applyBorder="1" applyAlignment="1">
      <alignment vertical="center" wrapText="1"/>
    </xf>
    <xf numFmtId="1" fontId="1" fillId="0" borderId="70" xfId="0" applyNumberFormat="1" applyFont="1" applyBorder="1" applyAlignment="1">
      <alignment horizontal="center" vertical="center"/>
    </xf>
    <xf numFmtId="0" fontId="5" fillId="0" borderId="53" xfId="0" quotePrefix="1" applyFont="1" applyBorder="1" applyAlignment="1" applyProtection="1">
      <alignment vertical="center" wrapText="1"/>
      <protection locked="0"/>
    </xf>
    <xf numFmtId="0" fontId="5" fillId="0" borderId="53" xfId="0" quotePrefix="1" applyFont="1" applyBorder="1" applyAlignment="1" applyProtection="1">
      <alignment vertical="top" wrapText="1"/>
      <protection locked="0"/>
    </xf>
    <xf numFmtId="0" fontId="1" fillId="0" borderId="71" xfId="0" applyFont="1" applyBorder="1" applyAlignment="1">
      <alignment horizontal="center" vertical="center"/>
    </xf>
    <xf numFmtId="1" fontId="1" fillId="0" borderId="70" xfId="0" applyNumberFormat="1" applyFont="1" applyBorder="1" applyAlignment="1">
      <alignment horizontal="center" vertical="top"/>
    </xf>
    <xf numFmtId="1" fontId="1" fillId="0" borderId="37" xfId="0" applyNumberFormat="1" applyFont="1" applyBorder="1" applyAlignment="1">
      <alignment horizontal="center" vertical="top"/>
    </xf>
    <xf numFmtId="1" fontId="1" fillId="0" borderId="37" xfId="0" applyNumberFormat="1" applyFont="1" applyBorder="1" applyAlignment="1">
      <alignment horizontal="center" vertical="center"/>
    </xf>
    <xf numFmtId="0" fontId="1" fillId="0" borderId="65" xfId="0" applyFont="1" applyBorder="1" applyAlignment="1">
      <alignment horizontal="justify" vertical="top"/>
    </xf>
    <xf numFmtId="0" fontId="5" fillId="0" borderId="65" xfId="0" quotePrefix="1" applyFont="1" applyBorder="1" applyAlignment="1" applyProtection="1">
      <alignment vertical="top" wrapText="1"/>
      <protection locked="0"/>
    </xf>
    <xf numFmtId="0" fontId="3" fillId="0" borderId="70" xfId="0" applyFont="1" applyBorder="1" applyAlignment="1">
      <alignment horizontal="center"/>
    </xf>
    <xf numFmtId="0" fontId="3" fillId="0" borderId="73" xfId="0" applyFont="1" applyBorder="1" applyAlignment="1">
      <alignment wrapText="1"/>
    </xf>
    <xf numFmtId="0" fontId="3" fillId="0" borderId="71" xfId="0" applyFont="1" applyBorder="1"/>
    <xf numFmtId="0" fontId="3" fillId="0" borderId="71" xfId="0" applyFont="1" applyBorder="1" applyAlignment="1">
      <alignment horizontal="center" wrapText="1"/>
    </xf>
    <xf numFmtId="166" fontId="3" fillId="0" borderId="74" xfId="0" applyNumberFormat="1" applyFont="1" applyBorder="1" applyAlignment="1">
      <alignment horizontal="center"/>
    </xf>
    <xf numFmtId="0" fontId="3" fillId="0" borderId="37" xfId="0" applyFont="1" applyBorder="1" applyAlignment="1">
      <alignment horizontal="center"/>
    </xf>
    <xf numFmtId="0" fontId="1" fillId="0" borderId="71" xfId="0" applyFont="1" applyBorder="1" applyAlignment="1">
      <alignment horizontal="justify"/>
    </xf>
    <xf numFmtId="0" fontId="3" fillId="0" borderId="65" xfId="0" applyFont="1" applyBorder="1"/>
    <xf numFmtId="0" fontId="5" fillId="0" borderId="53" xfId="0" quotePrefix="1" applyFont="1" applyBorder="1" applyAlignment="1" applyProtection="1">
      <alignment vertical="top"/>
      <protection locked="0"/>
    </xf>
    <xf numFmtId="0" fontId="1" fillId="0" borderId="71" xfId="0" applyFont="1" applyBorder="1" applyAlignment="1">
      <alignment horizontal="center"/>
    </xf>
    <xf numFmtId="166" fontId="1" fillId="0" borderId="70" xfId="0" applyNumberFormat="1" applyFont="1" applyBorder="1" applyAlignment="1">
      <alignment horizontal="center"/>
    </xf>
    <xf numFmtId="0" fontId="5" fillId="0" borderId="65" xfId="0" quotePrefix="1" applyFont="1" applyBorder="1" applyAlignment="1" applyProtection="1">
      <alignment vertical="top"/>
      <protection locked="0"/>
    </xf>
    <xf numFmtId="0" fontId="3" fillId="0" borderId="53" xfId="0" applyFont="1" applyBorder="1" applyAlignment="1" applyProtection="1">
      <alignment vertical="center"/>
      <protection locked="0"/>
    </xf>
    <xf numFmtId="166" fontId="1" fillId="0" borderId="70" xfId="0" applyNumberFormat="1" applyFont="1" applyBorder="1" applyAlignment="1">
      <alignment horizontal="center" vertical="center"/>
    </xf>
    <xf numFmtId="0" fontId="5" fillId="0" borderId="53" xfId="0" quotePrefix="1" applyFont="1" applyBorder="1" applyAlignment="1" applyProtection="1">
      <alignment vertical="center"/>
      <protection locked="0"/>
    </xf>
    <xf numFmtId="0" fontId="1" fillId="0" borderId="65" xfId="0" applyFont="1" applyBorder="1" applyAlignment="1">
      <alignment horizontal="justify"/>
    </xf>
    <xf numFmtId="0" fontId="3" fillId="0" borderId="53" xfId="0" applyFont="1" applyBorder="1" applyProtection="1">
      <protection locked="0"/>
    </xf>
    <xf numFmtId="0" fontId="3" fillId="0" borderId="53" xfId="0" applyFont="1" applyBorder="1"/>
    <xf numFmtId="166" fontId="1" fillId="0" borderId="74" xfId="0" applyNumberFormat="1" applyFont="1" applyBorder="1" applyAlignment="1">
      <alignment horizontal="center"/>
    </xf>
    <xf numFmtId="166" fontId="1" fillId="0" borderId="74" xfId="0" applyNumberFormat="1" applyFont="1" applyBorder="1" applyAlignment="1">
      <alignment horizontal="center" vertical="center"/>
    </xf>
    <xf numFmtId="0" fontId="5" fillId="0" borderId="65" xfId="0" quotePrefix="1" applyFont="1" applyBorder="1" applyAlignment="1" applyProtection="1">
      <alignment vertical="center" wrapText="1"/>
      <protection locked="0"/>
    </xf>
    <xf numFmtId="0" fontId="5" fillId="0" borderId="65" xfId="0" quotePrefix="1" applyFont="1" applyBorder="1" applyAlignment="1" applyProtection="1">
      <alignment vertical="center"/>
      <protection locked="0"/>
    </xf>
    <xf numFmtId="0" fontId="1" fillId="0" borderId="65" xfId="0" applyFont="1" applyBorder="1" applyAlignment="1">
      <alignment horizontal="justify" vertical="center"/>
    </xf>
    <xf numFmtId="0" fontId="3" fillId="0" borderId="65" xfId="0" applyFont="1" applyBorder="1" applyAlignment="1">
      <alignment vertical="center"/>
    </xf>
    <xf numFmtId="0" fontId="5" fillId="0" borderId="65" xfId="0" applyFont="1" applyBorder="1" applyAlignment="1">
      <alignment horizontal="justify" vertical="top"/>
    </xf>
    <xf numFmtId="0" fontId="4" fillId="2" borderId="42" xfId="0" applyFont="1" applyFill="1" applyBorder="1" applyAlignment="1">
      <alignment horizontal="left" vertical="top" wrapText="1"/>
    </xf>
    <xf numFmtId="0" fontId="4" fillId="2" borderId="41" xfId="0" applyFont="1" applyFill="1" applyBorder="1" applyAlignment="1">
      <alignment horizontal="left" vertical="top" wrapText="1"/>
    </xf>
    <xf numFmtId="0" fontId="2" fillId="2" borderId="25" xfId="0" applyFont="1" applyFill="1" applyBorder="1" applyAlignment="1">
      <alignment vertical="center" wrapText="1"/>
    </xf>
    <xf numFmtId="0" fontId="3" fillId="2" borderId="0" xfId="0" applyFont="1" applyFill="1" applyAlignment="1">
      <alignment vertical="center" wrapText="1"/>
    </xf>
    <xf numFmtId="0" fontId="2" fillId="2" borderId="25" xfId="0" applyFont="1" applyFill="1" applyBorder="1" applyAlignment="1">
      <alignment horizontal="left" vertical="center" wrapText="1"/>
    </xf>
    <xf numFmtId="0" fontId="2" fillId="2" borderId="0" xfId="0" applyFont="1" applyFill="1" applyAlignment="1">
      <alignment horizontal="left" vertical="center" wrapText="1"/>
    </xf>
    <xf numFmtId="0" fontId="1" fillId="0" borderId="41" xfId="0" applyFont="1" applyBorder="1" applyAlignment="1">
      <alignment horizontal="left" vertical="center" wrapText="1"/>
    </xf>
    <xf numFmtId="0" fontId="1" fillId="0" borderId="42" xfId="0" applyFont="1" applyBorder="1" applyAlignment="1">
      <alignment horizontal="left" vertical="center" wrapText="1"/>
    </xf>
    <xf numFmtId="0" fontId="1" fillId="0" borderId="43" xfId="0" applyFont="1" applyBorder="1" applyAlignment="1">
      <alignment horizontal="left" vertical="center" wrapText="1"/>
    </xf>
    <xf numFmtId="0" fontId="3" fillId="2" borderId="0" xfId="0" applyFont="1" applyFill="1" applyAlignment="1">
      <alignment horizontal="left"/>
    </xf>
    <xf numFmtId="0" fontId="2" fillId="7" borderId="0" xfId="0" applyFont="1" applyFill="1" applyAlignment="1">
      <alignment vertical="top" wrapText="1"/>
    </xf>
    <xf numFmtId="0" fontId="3" fillId="7" borderId="0" xfId="0" applyFont="1" applyFill="1" applyAlignment="1">
      <alignment vertical="top" wrapText="1"/>
    </xf>
    <xf numFmtId="0" fontId="4" fillId="7" borderId="0" xfId="0" applyFont="1" applyFill="1" applyAlignment="1">
      <alignment vertical="top" wrapText="1"/>
    </xf>
    <xf numFmtId="0" fontId="15" fillId="0" borderId="25" xfId="0" applyFont="1" applyBorder="1" applyAlignment="1">
      <alignment horizontal="left" vertical="center" wrapText="1"/>
    </xf>
    <xf numFmtId="0" fontId="15" fillId="0" borderId="0" xfId="0" applyFont="1" applyAlignment="1">
      <alignment horizontal="left" vertical="center" wrapText="1"/>
    </xf>
    <xf numFmtId="0" fontId="1" fillId="0" borderId="25" xfId="0" applyFont="1" applyBorder="1" applyAlignment="1">
      <alignment horizontal="left" vertical="center" wrapText="1"/>
    </xf>
    <xf numFmtId="0" fontId="1" fillId="0" borderId="0" xfId="0" applyFont="1" applyAlignment="1">
      <alignment horizontal="left" vertical="center" wrapText="1"/>
    </xf>
    <xf numFmtId="0" fontId="4" fillId="5" borderId="5" xfId="0" quotePrefix="1" applyFont="1" applyFill="1" applyBorder="1" applyAlignment="1" applyProtection="1">
      <alignment horizontal="left" vertical="center" wrapText="1"/>
      <protection locked="0"/>
    </xf>
    <xf numFmtId="0" fontId="4" fillId="5" borderId="6" xfId="0" applyFont="1" applyFill="1" applyBorder="1" applyAlignment="1" applyProtection="1">
      <alignment horizontal="left" vertical="center" wrapText="1"/>
      <protection locked="0"/>
    </xf>
    <xf numFmtId="0" fontId="4" fillId="5" borderId="2" xfId="0" applyFont="1" applyFill="1" applyBorder="1" applyAlignment="1" applyProtection="1">
      <alignment horizontal="left" vertical="center" wrapText="1"/>
      <protection locked="0"/>
    </xf>
    <xf numFmtId="0" fontId="4" fillId="5" borderId="19" xfId="0" applyFont="1" applyFill="1" applyBorder="1" applyAlignment="1" applyProtection="1">
      <alignment vertical="center"/>
      <protection locked="0"/>
    </xf>
    <xf numFmtId="0" fontId="0" fillId="0" borderId="6" xfId="0" applyBorder="1" applyAlignment="1">
      <alignment vertical="center"/>
    </xf>
    <xf numFmtId="0" fontId="0" fillId="0" borderId="2" xfId="0" applyBorder="1" applyAlignment="1">
      <alignment vertical="center"/>
    </xf>
    <xf numFmtId="0" fontId="4" fillId="5" borderId="5" xfId="0" applyFont="1" applyFill="1" applyBorder="1" applyAlignment="1" applyProtection="1">
      <alignment horizontal="left" vertical="center" wrapText="1"/>
      <protection locked="0"/>
    </xf>
    <xf numFmtId="0" fontId="0" fillId="0" borderId="6" xfId="0" applyBorder="1" applyAlignment="1" applyProtection="1">
      <alignment horizontal="left" vertical="center" wrapText="1"/>
      <protection locked="0"/>
    </xf>
    <xf numFmtId="0" fontId="0" fillId="0" borderId="2" xfId="0" applyBorder="1" applyAlignment="1" applyProtection="1">
      <alignment horizontal="left" vertical="center" wrapText="1"/>
      <protection locked="0"/>
    </xf>
    <xf numFmtId="0" fontId="3" fillId="0" borderId="1" xfId="0" applyFont="1" applyBorder="1" applyAlignment="1">
      <alignment vertical="center"/>
    </xf>
    <xf numFmtId="0" fontId="0" fillId="0" borderId="57" xfId="0" applyBorder="1" applyAlignment="1">
      <alignment vertical="center"/>
    </xf>
    <xf numFmtId="0" fontId="0" fillId="0" borderId="21" xfId="0" applyBorder="1" applyAlignment="1">
      <alignment vertical="center"/>
    </xf>
    <xf numFmtId="0" fontId="3" fillId="2" borderId="46" xfId="0" applyFont="1" applyFill="1" applyBorder="1" applyAlignment="1">
      <alignment horizontal="left"/>
    </xf>
    <xf numFmtId="0" fontId="3" fillId="2" borderId="35" xfId="0" applyFont="1" applyFill="1" applyBorder="1" applyAlignment="1">
      <alignment horizontal="left"/>
    </xf>
    <xf numFmtId="0" fontId="4" fillId="0" borderId="12" xfId="0" applyFont="1" applyBorder="1" applyAlignment="1">
      <alignment horizontal="right" vertical="center"/>
    </xf>
    <xf numFmtId="0" fontId="4" fillId="0" borderId="33" xfId="0" applyFont="1" applyBorder="1" applyAlignment="1">
      <alignment horizontal="right" vertical="center"/>
    </xf>
    <xf numFmtId="0" fontId="3" fillId="0" borderId="65" xfId="0" applyFont="1" applyBorder="1" applyAlignment="1">
      <alignment horizontal="left" vertical="top"/>
    </xf>
    <xf numFmtId="0" fontId="3" fillId="0" borderId="44" xfId="0" applyFont="1" applyBorder="1" applyAlignment="1">
      <alignment horizontal="left" vertical="top"/>
    </xf>
    <xf numFmtId="0" fontId="3" fillId="2" borderId="41" xfId="0" applyFont="1" applyFill="1" applyBorder="1" applyAlignment="1">
      <alignment horizontal="left"/>
    </xf>
    <xf numFmtId="0" fontId="3" fillId="2" borderId="42" xfId="0" applyFont="1" applyFill="1" applyBorder="1" applyAlignment="1">
      <alignment horizontal="left"/>
    </xf>
    <xf numFmtId="49" fontId="5" fillId="0" borderId="25" xfId="0" applyNumberFormat="1" applyFont="1" applyBorder="1" applyAlignment="1">
      <alignment horizontal="left"/>
    </xf>
    <xf numFmtId="49" fontId="5" fillId="0" borderId="0" xfId="0" applyNumberFormat="1" applyFont="1" applyAlignment="1">
      <alignment horizontal="left"/>
    </xf>
    <xf numFmtId="49" fontId="5" fillId="0" borderId="71" xfId="0" applyNumberFormat="1" applyFont="1" applyBorder="1" applyAlignment="1">
      <alignment horizontal="left"/>
    </xf>
    <xf numFmtId="49" fontId="5" fillId="0" borderId="72" xfId="0" applyNumberFormat="1" applyFont="1" applyBorder="1" applyAlignment="1">
      <alignment horizontal="left"/>
    </xf>
    <xf numFmtId="0" fontId="3" fillId="2" borderId="71" xfId="0" applyFont="1" applyFill="1" applyBorder="1" applyAlignment="1">
      <alignment horizontal="left"/>
    </xf>
    <xf numFmtId="0" fontId="3" fillId="2" borderId="72" xfId="0" applyFont="1" applyFill="1" applyBorder="1" applyAlignment="1">
      <alignment horizontal="left"/>
    </xf>
    <xf numFmtId="164" fontId="5" fillId="3" borderId="14" xfId="0" applyNumberFormat="1" applyFont="1" applyFill="1" applyBorder="1" applyAlignment="1">
      <alignment horizontal="center"/>
    </xf>
    <xf numFmtId="164" fontId="5" fillId="3" borderId="6" xfId="0" applyNumberFormat="1" applyFont="1" applyFill="1" applyBorder="1" applyAlignment="1">
      <alignment horizontal="center"/>
    </xf>
    <xf numFmtId="164" fontId="5" fillId="3" borderId="15" xfId="0" applyNumberFormat="1" applyFont="1" applyFill="1" applyBorder="1" applyAlignment="1">
      <alignment horizontal="center"/>
    </xf>
  </cellXfs>
  <cellStyles count="3">
    <cellStyle name="Procent" xfId="2" builtinId="5"/>
    <cellStyle name="Standaard" xfId="0" builtinId="0"/>
    <cellStyle name="Valuta" xfId="1" builtinId="4"/>
  </cellStyles>
  <dxfs count="0"/>
  <tableStyles count="0" defaultTableStyle="TableStyleMedium9" defaultPivotStyle="PivotStyleLight16"/>
  <colors>
    <mruColors>
      <color rgb="FFFF99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theme" Target="theme/theme1.xml"/><Relationship Id="rId18"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externalLink" Target="externalLinks/externalLink2.xml"/><Relationship Id="rId17" Type="http://schemas.openxmlformats.org/officeDocument/2006/relationships/customXml" Target="../customXml/item1.xml"/><Relationship Id="rId2" Type="http://schemas.openxmlformats.org/officeDocument/2006/relationships/worksheet" Target="worksheets/sheet2.xml"/><Relationship Id="rId16" Type="http://schemas.openxmlformats.org/officeDocument/2006/relationships/calcChain" Target="calcChain.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externalLink" Target="externalLinks/externalLink1.xml"/><Relationship Id="rId5" Type="http://schemas.openxmlformats.org/officeDocument/2006/relationships/worksheet" Target="worksheets/sheet5.xml"/><Relationship Id="rId15" Type="http://schemas.openxmlformats.org/officeDocument/2006/relationships/sharedStrings" Target="sharedStrings.xml"/><Relationship Id="rId10" Type="http://schemas.openxmlformats.org/officeDocument/2006/relationships/worksheet" Target="worksheets/sheet10.xml"/><Relationship Id="rId19" Type="http://schemas.openxmlformats.org/officeDocument/2006/relationships/customXml" Target="../customXml/item3.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2</xdr:col>
      <xdr:colOff>385482</xdr:colOff>
      <xdr:row>53</xdr:row>
      <xdr:rowOff>172486</xdr:rowOff>
    </xdr:to>
    <xdr:pic>
      <xdr:nvPicPr>
        <xdr:cNvPr id="6" name="Afbeelding 5">
          <a:extLst>
            <a:ext uri="{FF2B5EF4-FFF2-40B4-BE49-F238E27FC236}">
              <a16:creationId xmlns:a16="http://schemas.microsoft.com/office/drawing/2014/main" id="{0844A8EE-BF8B-4A0B-8553-82029A0589EE}"/>
            </a:ext>
          </a:extLst>
        </xdr:cNvPr>
        <xdr:cNvPicPr>
          <a:picLocks noChangeAspect="1"/>
        </xdr:cNvPicPr>
      </xdr:nvPicPr>
      <xdr:blipFill>
        <a:blip xmlns:r="http://schemas.openxmlformats.org/officeDocument/2006/relationships" r:embed="rId1"/>
        <a:stretch>
          <a:fillRect/>
        </a:stretch>
      </xdr:blipFill>
      <xdr:spPr>
        <a:xfrm>
          <a:off x="0" y="0"/>
          <a:ext cx="7467600" cy="9675074"/>
        </a:xfrm>
        <a:prstGeom prst="rect">
          <a:avLst/>
        </a:prstGeom>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Projecten/2015/2252%20-%20Verwey%20-%20IVG%20-%2023%20objecten/08%20PvE%20en%20invulbestand/2252%20Verwey%20-%20IVG%20-%20Invulbestand%2022%20objecten%20-%20SANDER.xls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F:\Projecten\Portaal\3136%20-%20Zonnig%20Portaal%20Begrotingen%20Inspectie%20Dakveiligheid\Invulbestand%20(standaard).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Totaaloverzicht"/>
      <sheetName val="01"/>
      <sheetName val="02"/>
      <sheetName val="03"/>
      <sheetName val="04"/>
      <sheetName val="05"/>
      <sheetName val="06"/>
      <sheetName val="07"/>
      <sheetName val="08"/>
      <sheetName val="09"/>
      <sheetName val="11"/>
      <sheetName val="12"/>
      <sheetName val="13"/>
      <sheetName val="14"/>
      <sheetName val="15"/>
      <sheetName val="16"/>
      <sheetName val="17"/>
      <sheetName val="18"/>
      <sheetName val="19"/>
      <sheetName val="20"/>
      <sheetName val="21"/>
      <sheetName val="22"/>
      <sheetName val="23"/>
      <sheetName val="Blad1"/>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row r="2">
          <cell r="A2" t="str">
            <v>Aanbeveling</v>
          </cell>
          <cell r="B2" t="str">
            <v>Omschrijving</v>
          </cell>
          <cell r="C2" t="str">
            <v>Eenheid</v>
          </cell>
        </row>
        <row r="3">
          <cell r="A3" t="str">
            <v>Ladderborging</v>
          </cell>
          <cell r="B3" t="str">
            <v>Plaats ladderborgingspunt</v>
          </cell>
          <cell r="C3" t="str">
            <v>stuk(s)</v>
          </cell>
        </row>
        <row r="4">
          <cell r="A4" t="str">
            <v>Ladderborging inclusief bordes</v>
          </cell>
          <cell r="B4" t="str">
            <v>Plaats ladderborgingspunt en loopbordes</v>
          </cell>
          <cell r="C4" t="str">
            <v>stuk(s)</v>
          </cell>
        </row>
        <row r="5">
          <cell r="A5" t="str">
            <v>Verplaats ladderborging</v>
          </cell>
          <cell r="B5" t="str">
            <v>Verplaats ladderborgingspunt</v>
          </cell>
          <cell r="C5" t="str">
            <v>stuk(s)</v>
          </cell>
        </row>
        <row r="6">
          <cell r="A6" t="str">
            <v>Vervang ladderborging</v>
          </cell>
          <cell r="B6" t="str">
            <v>Vervang ladderborgingspunt</v>
          </cell>
          <cell r="C6" t="str">
            <v>stuk(s)</v>
          </cell>
        </row>
        <row r="7">
          <cell r="A7" t="str">
            <v>Ladderborging aanpassen</v>
          </cell>
          <cell r="B7" t="str">
            <v xml:space="preserve">Ladderborging deugdelijk bevestigen </v>
          </cell>
          <cell r="C7" t="str">
            <v>stuk(s)</v>
          </cell>
        </row>
        <row r="8">
          <cell r="A8" t="str">
            <v>Ladderborging verwijderen</v>
          </cell>
          <cell r="B8" t="str">
            <v>Verwijder de bestaande ladderborging</v>
          </cell>
          <cell r="C8" t="str">
            <v>totaalprijs aanbeveling</v>
          </cell>
        </row>
        <row r="9">
          <cell r="A9" t="str">
            <v>Reformladder</v>
          </cell>
          <cell r="B9" t="str">
            <v>Plaats een reformladder</v>
          </cell>
          <cell r="C9" t="str">
            <v>stuk(s)</v>
          </cell>
        </row>
        <row r="10">
          <cell r="A10" t="str">
            <v>Mobiele ladder</v>
          </cell>
          <cell r="B10" t="str">
            <v>Plaats een mobiele ladder</v>
          </cell>
          <cell r="C10" t="str">
            <v>stuk(s)</v>
          </cell>
        </row>
        <row r="11">
          <cell r="A11" t="str">
            <v>Mobiele aanhaakladder</v>
          </cell>
          <cell r="B11" t="str">
            <v>Plaats een mobiele aanhaakladder</v>
          </cell>
          <cell r="C11" t="str">
            <v>stuk(s)</v>
          </cell>
        </row>
        <row r="12">
          <cell r="A12" t="str">
            <v>Mobiele ladder verwijderen</v>
          </cell>
          <cell r="B12" t="str">
            <v>Verwijder de mobiele ladder</v>
          </cell>
          <cell r="C12" t="str">
            <v>totaalprijs aanbeveling</v>
          </cell>
        </row>
        <row r="13">
          <cell r="A13" t="str">
            <v>Ophangpunt</v>
          </cell>
          <cell r="B13" t="str">
            <v>Plaats ophangpunt voor de ladder</v>
          </cell>
          <cell r="C13" t="str">
            <v>stuk(s)</v>
          </cell>
        </row>
        <row r="14">
          <cell r="A14" t="str">
            <v>Opstelplaats</v>
          </cell>
          <cell r="B14" t="str">
            <v>Creëer ladderopstelplaats</v>
          </cell>
          <cell r="C14" t="str">
            <v>stuk(s)</v>
          </cell>
        </row>
        <row r="15">
          <cell r="A15" t="str">
            <v>Antislip</v>
          </cell>
          <cell r="B15" t="str">
            <v>Plaats antslipprofiel bij de toetreding</v>
          </cell>
          <cell r="C15" t="str">
            <v>totaalprijs aanbeveling</v>
          </cell>
        </row>
        <row r="16">
          <cell r="A16" t="str">
            <v>Permanente ladder</v>
          </cell>
          <cell r="B16" t="str">
            <v>Plaats permanente ladder(s)</v>
          </cell>
          <cell r="C16" t="str">
            <v>stuk(s)</v>
          </cell>
        </row>
        <row r="17">
          <cell r="A17" t="str">
            <v>Permanente ladder verwijderen</v>
          </cell>
          <cell r="B17" t="str">
            <v>Verwijder de permanente ladder</v>
          </cell>
          <cell r="C17" t="str">
            <v>totaalprijs aanbeveling</v>
          </cell>
        </row>
        <row r="18">
          <cell r="A18" t="str">
            <v>Permanente ladder vervangen</v>
          </cell>
          <cell r="B18" t="str">
            <v>Vervang de permanente ladder</v>
          </cell>
          <cell r="C18" t="str">
            <v>totaalprijs aanbeveling</v>
          </cell>
        </row>
        <row r="19">
          <cell r="A19" t="str">
            <v>Permanente ladder inclusief bordes</v>
          </cell>
          <cell r="B19" t="str">
            <v>Plaats permanente ladder(s) en loopbordes</v>
          </cell>
          <cell r="C19" t="str">
            <v>stuk(s)</v>
          </cell>
        </row>
        <row r="20">
          <cell r="A20" t="str">
            <v>Permanente ladder aanpassen</v>
          </cell>
          <cell r="B20" t="str">
            <v>Aanpassen van de bestaande permanente ladder</v>
          </cell>
          <cell r="C20" t="str">
            <v>stuk(s)</v>
          </cell>
        </row>
        <row r="21">
          <cell r="A21" t="str">
            <v>Permanente trap</v>
          </cell>
          <cell r="B21" t="str">
            <v>Plaats een permanente trap</v>
          </cell>
          <cell r="C21" t="str">
            <v>stuk(s)</v>
          </cell>
        </row>
        <row r="22">
          <cell r="A22" t="str">
            <v>Loopbordes</v>
          </cell>
          <cell r="B22" t="str">
            <v>Plaats loopbordes</v>
          </cell>
          <cell r="C22" t="str">
            <v>stuk(s)</v>
          </cell>
        </row>
        <row r="23">
          <cell r="A23" t="str">
            <v>Loopbordes aanpassen</v>
          </cell>
          <cell r="B23" t="str">
            <v>Pas bordes(sen) aan</v>
          </cell>
          <cell r="C23" t="str">
            <v>stuk(s)</v>
          </cell>
        </row>
        <row r="24">
          <cell r="A24" t="str">
            <v>Bordes en leuningwerk aanpassen</v>
          </cell>
          <cell r="B24" t="str">
            <v>Pas bordes(sen) en leuningwerk aan</v>
          </cell>
          <cell r="C24" t="str">
            <v>stuk(s)</v>
          </cell>
        </row>
        <row r="25">
          <cell r="A25" t="str">
            <v>Opstap</v>
          </cell>
          <cell r="B25" t="str">
            <v>Plaats permanente opstap(pen)</v>
          </cell>
          <cell r="C25" t="str">
            <v>stuk(s)</v>
          </cell>
        </row>
        <row r="26">
          <cell r="A26" t="str">
            <v>Kooiladder</v>
          </cell>
          <cell r="B26" t="str">
            <v>Plaats kooiladder(s)</v>
          </cell>
          <cell r="C26" t="str">
            <v>stuk(s)</v>
          </cell>
        </row>
        <row r="27">
          <cell r="A27" t="str">
            <v>Aanpassen kooiladder</v>
          </cell>
          <cell r="B27" t="str">
            <v>Aanpassen van de bestaande kooiladder</v>
          </cell>
          <cell r="C27" t="str">
            <v>totaalprijs aanbeveling</v>
          </cell>
        </row>
        <row r="28">
          <cell r="A28" t="str">
            <v>kooiladder verwijderen</v>
          </cell>
          <cell r="B28" t="str">
            <v>Verwijder de kooiladder</v>
          </cell>
          <cell r="C28" t="str">
            <v>totaalprijs aanbeveling</v>
          </cell>
        </row>
        <row r="29">
          <cell r="A29" t="str">
            <v>Looproute</v>
          </cell>
          <cell r="B29" t="str">
            <v>Markeer looproute</v>
          </cell>
          <cell r="C29" t="str">
            <v>m1</v>
          </cell>
        </row>
        <row r="30">
          <cell r="A30" t="str">
            <v>Vervang veilige zonemarkering</v>
          </cell>
          <cell r="B30" t="str">
            <v>Vervang de marking veilige arbeidszone</v>
          </cell>
          <cell r="C30" t="str">
            <v>m1</v>
          </cell>
        </row>
        <row r="31">
          <cell r="A31" t="str">
            <v>Herstel veilige zonemarkering</v>
          </cell>
          <cell r="B31" t="str">
            <v>Herstel de marking veilige arbeidszone</v>
          </cell>
          <cell r="C31" t="str">
            <v>m1</v>
          </cell>
        </row>
        <row r="32">
          <cell r="A32" t="str">
            <v>Verwijder veilige zonemarking</v>
          </cell>
          <cell r="B32" t="str">
            <v>Verwijder bestaande veilige zonemarkering</v>
          </cell>
          <cell r="C32" t="str">
            <v>m1</v>
          </cell>
        </row>
        <row r="33">
          <cell r="A33" t="str">
            <v>Verplaats veillige zonemarkering</v>
          </cell>
          <cell r="B33" t="str">
            <v xml:space="preserve">verplaats markering veilige arbeidszone </v>
          </cell>
          <cell r="C33" t="str">
            <v>m1</v>
          </cell>
        </row>
        <row r="34">
          <cell r="A34" t="str">
            <v>Veillige zonemarkering</v>
          </cell>
          <cell r="B34" t="str">
            <v>Breng markering veilige arbeidszone aan</v>
          </cell>
          <cell r="C34" t="str">
            <v>m1</v>
          </cell>
        </row>
        <row r="35">
          <cell r="A35" t="str">
            <v>Sparing dichtzetten</v>
          </cell>
          <cell r="B35" t="str">
            <v>Sparing dichtzetten met bijvoorbeeld roosters</v>
          </cell>
          <cell r="C35" t="str">
            <v>m1</v>
          </cell>
        </row>
        <row r="36">
          <cell r="A36" t="str">
            <v>Ankeringspunt(en)</v>
          </cell>
          <cell r="B36" t="str">
            <v>Plaats permanent(e) ankeringspunt(en)</v>
          </cell>
          <cell r="C36" t="str">
            <v>stuk(s)</v>
          </cell>
        </row>
        <row r="37">
          <cell r="A37" t="str">
            <v>Pendule-ankeringspunt(en)</v>
          </cell>
          <cell r="B37" t="str">
            <v>Plaats permanent(e) pendule-ankeringspunt(en)</v>
          </cell>
          <cell r="C37" t="str">
            <v>stuk(s)</v>
          </cell>
        </row>
        <row r="38">
          <cell r="A38" t="str">
            <v>Zonemarkering</v>
          </cell>
          <cell r="B38" t="str">
            <v>Breng zonemarkering aan</v>
          </cell>
          <cell r="C38" t="str">
            <v>m1</v>
          </cell>
        </row>
        <row r="39">
          <cell r="A39" t="str">
            <v>Staalkabelsysteem</v>
          </cell>
          <cell r="B39" t="str">
            <v>Plaats permanent staalkabelsysteem</v>
          </cell>
          <cell r="C39" t="str">
            <v>m1</v>
          </cell>
        </row>
        <row r="40">
          <cell r="A40" t="str">
            <v>Eindstop</v>
          </cell>
          <cell r="B40" t="str">
            <v>Plaats eindstop op rail gevelinstallatie</v>
          </cell>
          <cell r="C40" t="str">
            <v>stuk(s)</v>
          </cell>
        </row>
        <row r="41">
          <cell r="A41" t="str">
            <v>Hekwerk</v>
          </cell>
          <cell r="B41" t="str">
            <v>Plaats hekwerk</v>
          </cell>
          <cell r="C41" t="str">
            <v>m1</v>
          </cell>
        </row>
        <row r="42">
          <cell r="A42" t="str">
            <v>Verplaats hekwerk</v>
          </cell>
          <cell r="B42" t="str">
            <v>Verplaats hekwerk</v>
          </cell>
          <cell r="C42" t="str">
            <v>totaalprijs aanbeveling</v>
          </cell>
        </row>
        <row r="43">
          <cell r="A43" t="str">
            <v>Aanpassen hekwerk</v>
          </cell>
          <cell r="B43" t="str">
            <v>Pas het hekwerk aan</v>
          </cell>
          <cell r="C43" t="str">
            <v>m1</v>
          </cell>
        </row>
        <row r="44">
          <cell r="A44" t="str">
            <v>Doorvalgevaar signalering</v>
          </cell>
          <cell r="B44" t="str">
            <v>Breng signaleringssticker aan op lichtstraat/koepel</v>
          </cell>
          <cell r="C44" t="str">
            <v>stuk(s)</v>
          </cell>
        </row>
        <row r="45">
          <cell r="A45" t="str">
            <v>Stootgevaar signalering</v>
          </cell>
          <cell r="B45" t="str">
            <v>Breng signaleringstape aan</v>
          </cell>
          <cell r="C45" t="str">
            <v>m1</v>
          </cell>
        </row>
        <row r="46">
          <cell r="A46" t="str">
            <v xml:space="preserve">Struikelgevaar </v>
          </cell>
          <cell r="B46" t="str">
            <v>Breng geel/zwarte signaleringstape aan</v>
          </cell>
          <cell r="C46" t="str">
            <v>m1</v>
          </cell>
        </row>
        <row r="47">
          <cell r="A47" t="str">
            <v>Struikelgevaar signalering</v>
          </cell>
          <cell r="B47" t="str">
            <v>Plaats signaleringsborden</v>
          </cell>
          <cell r="C47" t="str">
            <v>stuk(s)</v>
          </cell>
        </row>
        <row r="48">
          <cell r="A48" t="str">
            <v>GSM-straling signalering</v>
          </cell>
          <cell r="B48" t="str">
            <v>Plaats signaleringsborden</v>
          </cell>
          <cell r="C48" t="str">
            <v>stuk(s)</v>
          </cell>
        </row>
        <row r="49">
          <cell r="A49" t="str">
            <v>Niet-betreden signalering</v>
          </cell>
          <cell r="B49" t="str">
            <v>Plaats signaleringsborden verboden te betreden</v>
          </cell>
          <cell r="C49" t="str">
            <v>stuk(s)</v>
          </cell>
        </row>
        <row r="50">
          <cell r="A50" t="str">
            <v>Signalering verboden toegang</v>
          </cell>
          <cell r="B50" t="str">
            <v xml:space="preserve">Signaleringsstickers verboden toegang </v>
          </cell>
          <cell r="C50" t="str">
            <v>stuk(s)</v>
          </cell>
        </row>
        <row r="51">
          <cell r="A51" t="str">
            <v>Schuin dakankeringspunt inclusief ladderhaak</v>
          </cell>
          <cell r="B51" t="str">
            <v>Plaats permanente dakankeringspunt(en) inclusief ladderhaak (schuin dak)</v>
          </cell>
          <cell r="C51" t="str">
            <v>stuk(s)</v>
          </cell>
        </row>
        <row r="52">
          <cell r="A52" t="str">
            <v>Schuin dakankeringspunt</v>
          </cell>
          <cell r="B52" t="str">
            <v>Plaats permanente dakankeringspunt(en) (schuin dak)</v>
          </cell>
          <cell r="C52" t="str">
            <v>stuk(s)</v>
          </cell>
        </row>
        <row r="53">
          <cell r="A53" t="str">
            <v>Gevelankeringspunt</v>
          </cell>
          <cell r="B53" t="str">
            <v>Plaats permanent(e) gevelankeringspunt(en)</v>
          </cell>
          <cell r="C53" t="str">
            <v>stuk(s)</v>
          </cell>
        </row>
        <row r="54">
          <cell r="A54" t="str">
            <v>Gevelkabelsysteem</v>
          </cell>
          <cell r="B54" t="str">
            <v>Plaats permanent gevelstaalkabelsysteem</v>
          </cell>
          <cell r="C54" t="str">
            <v>m1</v>
          </cell>
        </row>
        <row r="55">
          <cell r="A55" t="str">
            <v>Plaats extra regel</v>
          </cell>
          <cell r="B55" t="str">
            <v>Plaats extra regel</v>
          </cell>
          <cell r="C55" t="str">
            <v>m1</v>
          </cell>
        </row>
        <row r="56">
          <cell r="A56" t="str">
            <v>Handgreep</v>
          </cell>
          <cell r="B56" t="str">
            <v>Plaats handgreep</v>
          </cell>
          <cell r="C56" t="str">
            <v>stuk(s)</v>
          </cell>
        </row>
        <row r="57">
          <cell r="A57" t="str">
            <v>Toetreding aanpassen</v>
          </cell>
          <cell r="B57" t="str">
            <v>Pas de toetreding aan</v>
          </cell>
          <cell r="C57" t="str">
            <v>totaalprijs aanbeveling</v>
          </cell>
        </row>
        <row r="58">
          <cell r="A58" t="str">
            <v>Dakluik</v>
          </cell>
          <cell r="B58" t="str">
            <v>Plaats nieuw dakluik</v>
          </cell>
          <cell r="C58" t="str">
            <v>stuk(s)</v>
          </cell>
        </row>
        <row r="59">
          <cell r="A59" t="str">
            <v>Dakluik / lichtkoepel aanpassen</v>
          </cell>
          <cell r="B59" t="str">
            <v>Pas toetreding aan:
- Ladderborging
- Gasdrukveer
- Handgreep
- Plaats slot
- Signalering "sluit toetreding na betreden"</v>
          </cell>
          <cell r="C59" t="str">
            <v>totaalprijs aanbeveling</v>
          </cell>
        </row>
        <row r="60">
          <cell r="A60" t="str">
            <v>Creëer toetreding via raam</v>
          </cell>
          <cell r="B60" t="str">
            <v>Creëer toetreding:
- Scharnier richting
- Antslipprofiel 
- Handgreep
- Permanenete ladder inclusief bordes</v>
          </cell>
          <cell r="C60" t="str">
            <v>totaalprijs aanbeveling</v>
          </cell>
        </row>
        <row r="61">
          <cell r="A61" t="str">
            <v>Lichtkoepel (hekwerk)</v>
          </cell>
          <cell r="B61" t="str">
            <v>Plaats een hekwerk rondom lichtkoepel</v>
          </cell>
          <cell r="C61" t="str">
            <v>m1</v>
          </cell>
        </row>
        <row r="62">
          <cell r="A62" t="str">
            <v>Lichtkoepel (rooster over)</v>
          </cell>
          <cell r="B62" t="str">
            <v>Plaats een rooster over lichtkoepel</v>
          </cell>
          <cell r="C62" t="str">
            <v>stuk(s)</v>
          </cell>
        </row>
        <row r="63">
          <cell r="A63" t="str">
            <v>Lichtkoepel (rooster onder)</v>
          </cell>
          <cell r="B63" t="str">
            <v>Plaats een rooster onder</v>
          </cell>
          <cell r="C63" t="str">
            <v>stuk(s)</v>
          </cell>
        </row>
        <row r="64">
          <cell r="A64" t="str">
            <v>Lichtstraat (hekwerk)</v>
          </cell>
          <cell r="B64" t="str">
            <v>Plaats hekwerk rondom lichtstraat</v>
          </cell>
          <cell r="C64" t="str">
            <v>m1</v>
          </cell>
        </row>
        <row r="65">
          <cell r="A65" t="str">
            <v>Lichtstraat (doorvalbestendige strips)</v>
          </cell>
          <cell r="B65" t="str">
            <v>Plaats doorvalbestendige strips</v>
          </cell>
          <cell r="C65" t="str">
            <v>stuk(s)</v>
          </cell>
        </row>
        <row r="66">
          <cell r="A66" t="str">
            <v>Doorvalbestendig bordes</v>
          </cell>
          <cell r="B66" t="str">
            <v>Plaats een doorvalbestendig bordes</v>
          </cell>
          <cell r="C66" t="str">
            <v>stuk(s)</v>
          </cell>
        </row>
        <row r="67">
          <cell r="A67" t="str">
            <v>Valbeveiliging verwijderen</v>
          </cell>
          <cell r="B67" t="str">
            <v>Verwijder het bestaande valbeveiligingssysteem</v>
          </cell>
          <cell r="C67" t="str">
            <v>totaalprijs aanbeveling</v>
          </cell>
        </row>
        <row r="68">
          <cell r="A68" t="str">
            <v>Verplaats ankeringspunt</v>
          </cell>
          <cell r="B68" t="str">
            <v xml:space="preserve">Verplaats bestaand ankeringspunt </v>
          </cell>
          <cell r="C68" t="str">
            <v>stuk(s)</v>
          </cell>
        </row>
        <row r="69">
          <cell r="A69" t="str">
            <v>Ankeringspunt verwijderen</v>
          </cell>
          <cell r="B69" t="str">
            <v>Verwijder bestaande ankeringspunt(en)</v>
          </cell>
          <cell r="C69" t="str">
            <v>stuk(s)</v>
          </cell>
        </row>
        <row r="70">
          <cell r="A70" t="str">
            <v>Staalkabelsysteem aanpassen / uitbreiden</v>
          </cell>
          <cell r="B70" t="str">
            <v>Pas staalkabelsysteem aan en/of breid kabelsysteem uit.</v>
          </cell>
          <cell r="C70" t="str">
            <v>m1</v>
          </cell>
        </row>
        <row r="71">
          <cell r="A71" t="str">
            <v>Zelfsluitende deur</v>
          </cell>
          <cell r="B71" t="str">
            <v>Plaats zelfsluitende deur</v>
          </cell>
          <cell r="C71" t="str">
            <v>stuk(s)</v>
          </cell>
        </row>
        <row r="72">
          <cell r="A72" t="str">
            <v>Tussenleuning</v>
          </cell>
          <cell r="B72" t="str">
            <v>Plaats tussenleuning in bestaand hekwerk</v>
          </cell>
          <cell r="C72" t="str">
            <v>stuk(s)</v>
          </cell>
        </row>
        <row r="73">
          <cell r="A73" t="str">
            <v>Verplaats airco-unit</v>
          </cell>
          <cell r="B73" t="str">
            <v>Verplaats airco-unit</v>
          </cell>
          <cell r="C73" t="str">
            <v>totaalprijs aanbeveling</v>
          </cell>
        </row>
        <row r="74">
          <cell r="A74" t="str">
            <v>Markering niet-betreden</v>
          </cell>
          <cell r="B74" t="str">
            <v>Breng niet-betreden markering aan</v>
          </cell>
          <cell r="C74" t="str">
            <v>m1</v>
          </cell>
        </row>
        <row r="75">
          <cell r="A75" t="str">
            <v>Vervang rooster</v>
          </cell>
          <cell r="B75" t="str">
            <v>Vervang rooster door mandragend rooster</v>
          </cell>
          <cell r="C75" t="str">
            <v>stuk(s)</v>
          </cell>
        </row>
        <row r="76">
          <cell r="A76" t="str">
            <v>Rooster</v>
          </cell>
          <cell r="B76" t="str">
            <v>Plaats rooster</v>
          </cell>
          <cell r="C76" t="str">
            <v>stuk(s)</v>
          </cell>
        </row>
        <row r="77">
          <cell r="A77" t="str">
            <v>Verplaats balk</v>
          </cell>
          <cell r="B77" t="str">
            <v>Verplaats balk</v>
          </cell>
          <cell r="C77" t="str">
            <v>totaalprijs aanbeveling</v>
          </cell>
        </row>
        <row r="78">
          <cell r="A78" t="str">
            <v>Opening geluidswand</v>
          </cell>
          <cell r="B78" t="str">
            <v>Creëer een opening in de geluidswand</v>
          </cell>
          <cell r="C78" t="str">
            <v>totaalprijs aanbeveling</v>
          </cell>
        </row>
        <row r="79">
          <cell r="A79" t="str">
            <v>Verplaats tegelpad</v>
          </cell>
          <cell r="B79" t="str">
            <v>Verplaats het bestaande tegelpad</v>
          </cell>
          <cell r="C79" t="str">
            <v>totaalprijs aanbeveling</v>
          </cell>
        </row>
        <row r="80">
          <cell r="A80" t="str">
            <v>Verplaats Biboblok</v>
          </cell>
          <cell r="B80" t="str">
            <v>Verplaats bestaande biboblok ankeringspunten</v>
          </cell>
          <cell r="C80" t="str">
            <v>stuk(s)</v>
          </cell>
        </row>
        <row r="81">
          <cell r="A81" t="str">
            <v>Dakluik aanpassen</v>
          </cell>
          <cell r="B81" t="str">
            <v>Plaats 1m hoge handgreep</v>
          </cell>
          <cell r="C81" t="str">
            <v>totaalprijs aanbeveling</v>
          </cell>
        </row>
        <row r="82">
          <cell r="A82" t="str">
            <v>Vlizotrap verwijderen</v>
          </cell>
          <cell r="B82" t="str">
            <v>Verwijder de bestaande vlizotrap</v>
          </cell>
          <cell r="C82" t="str">
            <v>totaalprijs aanbeveling</v>
          </cell>
        </row>
        <row r="83">
          <cell r="A83" t="str">
            <v>Valscherm</v>
          </cell>
          <cell r="B83" t="str">
            <v>Plaats valscherm</v>
          </cell>
          <cell r="C83" t="str">
            <v>stuk(s)</v>
          </cell>
        </row>
        <row r="84">
          <cell r="A84" t="str">
            <v>Vervang ballastblokken</v>
          </cell>
          <cell r="B84" t="str">
            <v>Vervang de ballastblokken van het hekwerk</v>
          </cell>
          <cell r="C84" t="str">
            <v>totaalprijs aanbeveling</v>
          </cell>
        </row>
        <row r="85">
          <cell r="A85" t="str">
            <v>Leuning</v>
          </cell>
          <cell r="B85" t="str">
            <v>Plaats een leuning bij de bestaande trap</v>
          </cell>
          <cell r="C85" t="str">
            <v>totaalprijs aanbeveling</v>
          </cell>
        </row>
        <row r="86">
          <cell r="A86" t="str">
            <v>Dakluik slot</v>
          </cell>
          <cell r="B86" t="str">
            <v>Plaats een slot voor afsluiting van dakluik</v>
          </cell>
          <cell r="C86" t="str">
            <v>totaalprijs aanbeveling</v>
          </cell>
        </row>
        <row r="87">
          <cell r="A87" t="str">
            <v>Niet-gebruiken signalering</v>
          </cell>
          <cell r="B87" t="str">
            <v>Plaats signaleringsstickers "verboden te gebruiken"</v>
          </cell>
          <cell r="C87" t="str">
            <v>stuk(s)</v>
          </cell>
        </row>
        <row r="88">
          <cell r="A88" t="str">
            <v>Verwijder overtollige tegels</v>
          </cell>
          <cell r="B88" t="str">
            <v>Verwijder overtollige tegels</v>
          </cell>
          <cell r="C88" t="str">
            <v>totaalprijs aanbeveling</v>
          </cell>
        </row>
        <row r="89">
          <cell r="A89" t="str">
            <v>Verplaats bestaande markering veilige arbeidszone</v>
          </cell>
          <cell r="B89" t="str">
            <v>Verplaats bestaande markering veilige arbeidszone</v>
          </cell>
          <cell r="C89" t="str">
            <v>m1</v>
          </cell>
        </row>
        <row r="90">
          <cell r="A90" t="str">
            <v>Verhoog borstwering</v>
          </cell>
          <cell r="B90" t="str">
            <v xml:space="preserve">Verhoog borstwering tot minimaal 1m boven het dakvlak </v>
          </cell>
          <cell r="C90" t="str">
            <v>m1</v>
          </cell>
        </row>
        <row r="91">
          <cell r="A91" t="str">
            <v>Bescherming</v>
          </cell>
          <cell r="B91" t="str">
            <v>Plaats bescherming op scherp deel</v>
          </cell>
          <cell r="C91" t="str">
            <v>stuk(s)</v>
          </cell>
        </row>
        <row r="92">
          <cell r="A92" t="str">
            <v>Gevelankeringspunt verwijderen</v>
          </cell>
          <cell r="B92" t="str">
            <v>Verwijder bestaande gevelankeringspunt(en)</v>
          </cell>
          <cell r="C92" t="str">
            <v>stuk(s)</v>
          </cell>
        </row>
        <row r="93">
          <cell r="A93" t="str">
            <v>2-metersignalering</v>
          </cell>
          <cell r="B93" t="str">
            <v>Breng 2-metersignalering aan</v>
          </cell>
          <cell r="C93" t="str">
            <v>m1</v>
          </cell>
        </row>
        <row r="94">
          <cell r="A94" t="str">
            <v>Aanpassen deur</v>
          </cell>
          <cell r="B94" t="str">
            <v>Pas de deur aan</v>
          </cell>
          <cell r="C94" t="str">
            <v>totaalprijs aanbeveling</v>
          </cell>
        </row>
        <row r="95">
          <cell r="A95" t="str">
            <v>Deur in afzetting</v>
          </cell>
          <cell r="B95" t="str">
            <v>Creëer een deur in de terrasafzetting</v>
          </cell>
          <cell r="C95" t="str">
            <v>totaalprijs aanbeveling</v>
          </cell>
        </row>
        <row r="96">
          <cell r="A96" t="str">
            <v>Deur repareren</v>
          </cell>
          <cell r="B96" t="str">
            <v>Repareer de storm ketting van de deur</v>
          </cell>
          <cell r="C96" t="str">
            <v>totaalprijs aanbeveling</v>
          </cell>
        </row>
        <row r="97">
          <cell r="A97" t="str">
            <v>Aanpassen rail oude gevelinstallatie</v>
          </cell>
          <cell r="B97" t="str">
            <v>Verwijder deel rail oude gevel installatie of plaats geleider kabelsysteem op de rail</v>
          </cell>
          <cell r="C97" t="str">
            <v>totaalprijs aanbeveling</v>
          </cell>
        </row>
        <row r="98">
          <cell r="A98" t="str">
            <v>Bliksembeveiliging verplaatsen</v>
          </cell>
          <cell r="B98" t="str">
            <v>Verplaats bliksembeveiliging</v>
          </cell>
          <cell r="C98" t="str">
            <v>totaalprijs aanbeveling</v>
          </cell>
        </row>
        <row r="99">
          <cell r="A99" t="str">
            <v>Verplaats of verwijder ballastblokken</v>
          </cell>
          <cell r="B99" t="str">
            <v>Verplaats of verwijder de aanwezige ballastblokken</v>
          </cell>
          <cell r="C99" t="str">
            <v>totaalprijs aanbeveling</v>
          </cell>
        </row>
        <row r="100">
          <cell r="A100" t="str">
            <v>Verwijder en hergebruik ankeringspunten</v>
          </cell>
          <cell r="B100" t="str">
            <v>Verwijder en hergebruik ankeringspunt(en)</v>
          </cell>
          <cell r="C100" t="str">
            <v>stuk(s)</v>
          </cell>
        </row>
        <row r="101">
          <cell r="A101" t="str">
            <v>Hekwerk met opening</v>
          </cell>
          <cell r="B101" t="str">
            <v>Plaats hekwerk inclusief opening</v>
          </cell>
          <cell r="C101" t="str">
            <v>m1</v>
          </cell>
        </row>
        <row r="102">
          <cell r="A102" t="str">
            <v>Hekwerk sparing</v>
          </cell>
          <cell r="B102" t="str">
            <v>Dicht de sluiting in het bestaand hekwerk</v>
          </cell>
          <cell r="C102" t="str">
            <v>totaalprijs aanbeveling</v>
          </cell>
        </row>
        <row r="103">
          <cell r="A103" t="str">
            <v>Looprooster</v>
          </cell>
          <cell r="B103" t="str">
            <v>Plaats loop rooster</v>
          </cell>
          <cell r="C103" t="str">
            <v>stuk(s)</v>
          </cell>
        </row>
        <row r="104">
          <cell r="A104" t="str">
            <v>Verplaats staalkabelsysteem</v>
          </cell>
          <cell r="B104" t="str">
            <v>Verplaats bestaand staalkabelsysteem</v>
          </cell>
          <cell r="C104" t="str">
            <v>m1</v>
          </cell>
        </row>
        <row r="105">
          <cell r="A105" t="str">
            <v>Afzetting</v>
          </cell>
          <cell r="B105" t="str">
            <v>Creëer afzetting middels kettingen en paaltjes</v>
          </cell>
          <cell r="C105" t="str">
            <v>m1</v>
          </cell>
        </row>
        <row r="106">
          <cell r="A106" t="str">
            <v>Verwijder lichtreclame</v>
          </cell>
          <cell r="B106" t="str">
            <v>Verwijder de lichtreclame</v>
          </cell>
          <cell r="C106" t="str">
            <v>stuk(s)</v>
          </cell>
        </row>
        <row r="107">
          <cell r="A107" t="str">
            <v xml:space="preserve">Verwijder kabelsysteem </v>
          </cell>
          <cell r="B107" t="str">
            <v>Verwijder het bestaande kabelsysteem en herbruik de ankeringspunten indien mogelijk</v>
          </cell>
          <cell r="C107" t="str">
            <v>totaalprijs aanbeveling</v>
          </cell>
        </row>
      </sheetData>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Gegevensblad"/>
    </sheetNames>
    <sheetDataSet>
      <sheetData sheetId="0" refreshError="1"/>
    </sheetDataSet>
  </externalBook>
</externalLink>
</file>

<file path=xl/theme/theme1.xml><?xml version="1.0" encoding="utf-8"?>
<a:theme xmlns:a="http://schemas.openxmlformats.org/drawingml/2006/main" name="Kantoorthema">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9420C1B-55D2-43C5-AC80-2BE3CEBD65D4}">
  <dimension ref="A1"/>
  <sheetViews>
    <sheetView showGridLines="0" tabSelected="1" zoomScale="85" zoomScaleNormal="85" workbookViewId="0"/>
  </sheetViews>
  <sheetFormatPr defaultRowHeight="14.4" x14ac:dyDescent="0.3"/>
  <cols>
    <col min="2" max="2" width="94.21875" customWidth="1"/>
  </cols>
  <sheetData/>
  <sheetProtection algorithmName="SHA-512" hashValue="bmNEvW5rNZ8A9iDlV4eRbK2IU8Cg6vAE999nVFt2hyNm/Y2k/CGmlrSJtR4TzBlSMWSsvfdBCumghjTwQT4V3A==" saltValue="TJFu1upDQCmi/QUHz1yMXg==" spinCount="100000" sheet="1" objects="1" scenarios="1"/>
  <pageMargins left="0.7" right="0.7" top="0.75" bottom="0.75" header="0.3" footer="0.3"/>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6519088-F64E-4A21-B37F-6612F48145B0}">
  <dimension ref="B2:D16"/>
  <sheetViews>
    <sheetView showGridLines="0" topLeftCell="A7" zoomScale="145" zoomScaleNormal="145" workbookViewId="0">
      <selection activeCell="D20" sqref="D20"/>
    </sheetView>
  </sheetViews>
  <sheetFormatPr defaultColWidth="8.77734375" defaultRowHeight="14.4" x14ac:dyDescent="0.3"/>
  <cols>
    <col min="1" max="1" width="2.21875" customWidth="1"/>
    <col min="2" max="2" width="44.5546875" bestFit="1" customWidth="1"/>
    <col min="3" max="3" width="14.77734375" bestFit="1" customWidth="1"/>
  </cols>
  <sheetData>
    <row r="2" spans="2:4" x14ac:dyDescent="0.3">
      <c r="B2" s="304" t="s">
        <v>0</v>
      </c>
      <c r="C2" s="305"/>
      <c r="D2" s="306"/>
    </row>
    <row r="3" spans="2:4" x14ac:dyDescent="0.3">
      <c r="B3" s="179" t="s">
        <v>1</v>
      </c>
      <c r="D3" s="163"/>
    </row>
    <row r="4" spans="2:4" x14ac:dyDescent="0.3">
      <c r="B4" s="164" t="s">
        <v>2</v>
      </c>
      <c r="C4" s="165"/>
      <c r="D4" s="166"/>
    </row>
    <row r="5" spans="2:4" x14ac:dyDescent="0.3">
      <c r="B5" s="307"/>
      <c r="C5" s="279"/>
      <c r="D5" s="280"/>
    </row>
    <row r="6" spans="2:4" x14ac:dyDescent="0.3">
      <c r="B6" s="308" t="s">
        <v>3</v>
      </c>
      <c r="C6" s="232"/>
      <c r="D6" s="233"/>
    </row>
    <row r="7" spans="2:4" x14ac:dyDescent="0.3">
      <c r="B7" s="307"/>
      <c r="C7" s="279"/>
      <c r="D7" s="280"/>
    </row>
    <row r="8" spans="2:4" x14ac:dyDescent="0.3">
      <c r="B8" s="308"/>
      <c r="C8" s="232"/>
      <c r="D8" s="233"/>
    </row>
    <row r="9" spans="2:4" x14ac:dyDescent="0.3">
      <c r="B9" s="309" t="s">
        <v>4</v>
      </c>
      <c r="C9" s="310" t="s">
        <v>5</v>
      </c>
      <c r="D9" s="167"/>
    </row>
    <row r="10" spans="2:4" x14ac:dyDescent="0.3">
      <c r="B10" s="168" t="s">
        <v>6</v>
      </c>
      <c r="C10" s="153">
        <f>'5 Totaal dakveiligheid'!D23</f>
        <v>0</v>
      </c>
      <c r="D10" s="163"/>
    </row>
    <row r="11" spans="2:4" x14ac:dyDescent="0.3">
      <c r="B11" s="168" t="s">
        <v>7</v>
      </c>
      <c r="C11" s="153">
        <f>'4 Jaarlijkse keuringdakveilighd'!C29</f>
        <v>0</v>
      </c>
      <c r="D11" s="163"/>
    </row>
    <row r="12" spans="2:4" x14ac:dyDescent="0.3">
      <c r="B12" s="168" t="s">
        <v>8</v>
      </c>
      <c r="C12" s="153">
        <f>'3 DakOnderhoud'!I61</f>
        <v>40492.869500000001</v>
      </c>
      <c r="D12" s="163"/>
    </row>
    <row r="13" spans="2:4" ht="15" thickBot="1" x14ac:dyDescent="0.35">
      <c r="B13" s="169" t="s">
        <v>9</v>
      </c>
      <c r="C13" s="154">
        <f>'2 Vegetatie daken'!E18</f>
        <v>5202.51</v>
      </c>
      <c r="D13" s="170"/>
    </row>
    <row r="14" spans="2:4" ht="16.8" thickTop="1" thickBot="1" x14ac:dyDescent="0.35">
      <c r="B14" s="171" t="s">
        <v>10</v>
      </c>
      <c r="C14" s="155">
        <f>SUM(C10:C13)</f>
        <v>45695.379500000003</v>
      </c>
      <c r="D14" s="172" t="s">
        <v>11</v>
      </c>
    </row>
    <row r="15" spans="2:4" ht="16.8" thickTop="1" thickBot="1" x14ac:dyDescent="0.35">
      <c r="B15" s="171" t="s">
        <v>12</v>
      </c>
      <c r="C15" s="155">
        <f>C14*1.21</f>
        <v>55291.409195</v>
      </c>
      <c r="D15" s="172" t="s">
        <v>13</v>
      </c>
    </row>
    <row r="16" spans="2:4" ht="15" thickTop="1" x14ac:dyDescent="0.3"/>
  </sheetData>
  <sheetProtection algorithmName="SHA-512" hashValue="N5rhENC4H60GiIV+9mhULTqz7kLKNwM31DphIrNyBcjWZgb7SKCSX2BWAIO1RWEw52wtW6fZYiGDr2/WqW08KQ==" saltValue="nTCSNxyTO4lohUfO91BUmA==" spinCount="100000" sheet="1" objects="1" scenarios="1"/>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B492FF1-280A-454E-9516-BC0ED40B5940}">
  <dimension ref="A1:N150"/>
  <sheetViews>
    <sheetView showGridLines="0" zoomScaleNormal="100" workbookViewId="0">
      <selection activeCell="A10" sqref="A10"/>
    </sheetView>
  </sheetViews>
  <sheetFormatPr defaultColWidth="9.21875" defaultRowHeight="13.2" x14ac:dyDescent="0.25"/>
  <cols>
    <col min="1" max="1" width="45.21875" style="6" bestFit="1" customWidth="1"/>
    <col min="2" max="2" width="7.77734375" style="6" customWidth="1"/>
    <col min="3" max="3" width="11.77734375" style="6" bestFit="1" customWidth="1"/>
    <col min="4" max="4" width="14.77734375" style="6" bestFit="1" customWidth="1"/>
    <col min="5" max="5" width="15.77734375" style="83" customWidth="1"/>
    <col min="6" max="9" width="9.21875" style="6"/>
    <col min="10" max="10" width="9.21875" style="54"/>
    <col min="11" max="16384" width="9.21875" style="6"/>
  </cols>
  <sheetData>
    <row r="1" spans="1:14" s="1" customFormat="1" x14ac:dyDescent="0.25">
      <c r="A1" s="173" t="s">
        <v>14</v>
      </c>
      <c r="B1" s="174"/>
      <c r="C1" s="174"/>
      <c r="D1" s="174"/>
      <c r="E1" s="175"/>
    </row>
    <row r="2" spans="1:14" s="50" customFormat="1" ht="13.2" customHeight="1" x14ac:dyDescent="0.3">
      <c r="A2" s="176"/>
      <c r="B2" s="5"/>
      <c r="C2" s="5"/>
      <c r="D2" s="5"/>
      <c r="E2" s="177"/>
      <c r="J2" s="51"/>
    </row>
    <row r="3" spans="1:14" s="1" customFormat="1" x14ac:dyDescent="0.25">
      <c r="A3" s="119" t="s">
        <v>15</v>
      </c>
      <c r="B3" s="118"/>
      <c r="C3" s="118"/>
      <c r="D3" s="118"/>
      <c r="E3" s="178"/>
    </row>
    <row r="4" spans="1:14" s="1" customFormat="1" x14ac:dyDescent="0.25">
      <c r="A4" s="119"/>
      <c r="B4" s="118"/>
      <c r="C4" s="118"/>
      <c r="D4" s="118"/>
      <c r="E4" s="178"/>
    </row>
    <row r="5" spans="1:14" s="48" customFormat="1" x14ac:dyDescent="0.25">
      <c r="A5" s="179" t="s">
        <v>1</v>
      </c>
      <c r="B5" s="180"/>
      <c r="C5" s="118"/>
      <c r="D5" s="118"/>
      <c r="E5" s="178"/>
    </row>
    <row r="6" spans="1:14" ht="15" customHeight="1" x14ac:dyDescent="0.25">
      <c r="A6" s="181"/>
      <c r="B6" s="182"/>
      <c r="C6" s="1"/>
      <c r="D6" s="1"/>
      <c r="E6" s="183"/>
      <c r="N6" s="1"/>
    </row>
    <row r="7" spans="1:14" ht="15" customHeight="1" thickBot="1" x14ac:dyDescent="0.3">
      <c r="A7" s="184" t="s">
        <v>2</v>
      </c>
      <c r="B7" s="1"/>
      <c r="C7" s="1"/>
      <c r="D7" s="1"/>
      <c r="E7" s="183"/>
      <c r="N7" s="1"/>
    </row>
    <row r="8" spans="1:14" ht="15" customHeight="1" thickBot="1" x14ac:dyDescent="0.3">
      <c r="A8" s="234"/>
      <c r="B8" s="1"/>
      <c r="C8" s="1"/>
      <c r="D8" s="49"/>
      <c r="E8" s="183"/>
      <c r="M8" s="1"/>
      <c r="N8" s="1"/>
    </row>
    <row r="9" spans="1:14" x14ac:dyDescent="0.25">
      <c r="D9" s="77"/>
      <c r="E9" s="177"/>
    </row>
    <row r="10" spans="1:14" ht="39.6" x14ac:dyDescent="0.25">
      <c r="A10" s="271" t="s">
        <v>16</v>
      </c>
      <c r="B10" s="272"/>
      <c r="C10" s="237" t="s">
        <v>17</v>
      </c>
      <c r="D10" s="237" t="s">
        <v>18</v>
      </c>
      <c r="E10" s="237" t="s">
        <v>19</v>
      </c>
    </row>
    <row r="11" spans="1:14" s="52" customFormat="1" ht="26.4" x14ac:dyDescent="0.3">
      <c r="A11" s="261" t="s">
        <v>20</v>
      </c>
      <c r="B11" s="114"/>
      <c r="C11" s="273">
        <v>3</v>
      </c>
      <c r="D11" s="235">
        <v>1700</v>
      </c>
      <c r="E11" s="156">
        <f>C11*D11</f>
        <v>5100</v>
      </c>
    </row>
    <row r="12" spans="1:14" s="52" customFormat="1" x14ac:dyDescent="0.3">
      <c r="C12" s="281"/>
      <c r="D12" s="5"/>
      <c r="E12" s="270"/>
    </row>
    <row r="13" spans="1:14" s="52" customFormat="1" x14ac:dyDescent="0.3">
      <c r="A13" s="261"/>
      <c r="B13" s="185"/>
      <c r="C13" s="277" t="s">
        <v>21</v>
      </c>
      <c r="D13" s="277" t="s">
        <v>22</v>
      </c>
      <c r="E13" s="156"/>
    </row>
    <row r="14" spans="1:14" s="52" customFormat="1" ht="13.8" thickBot="1" x14ac:dyDescent="0.35">
      <c r="A14" s="274" t="s">
        <v>23</v>
      </c>
      <c r="B14" s="274"/>
      <c r="C14" s="275">
        <v>0.01</v>
      </c>
      <c r="D14" s="278">
        <f>C14*E11</f>
        <v>51</v>
      </c>
      <c r="E14" s="276">
        <f>D14+E11</f>
        <v>5151</v>
      </c>
    </row>
    <row r="15" spans="1:14" s="52" customFormat="1" ht="13.8" thickBot="1" x14ac:dyDescent="0.35">
      <c r="A15" s="114"/>
      <c r="B15" s="185"/>
      <c r="C15" s="311"/>
      <c r="D15" s="312"/>
      <c r="E15" s="156"/>
    </row>
    <row r="16" spans="1:14" ht="13.8" thickBot="1" x14ac:dyDescent="0.3">
      <c r="A16" s="114" t="s">
        <v>24</v>
      </c>
      <c r="B16" s="114"/>
      <c r="C16" s="238">
        <v>0.01</v>
      </c>
      <c r="D16" s="236">
        <f>C16*E14</f>
        <v>51.51</v>
      </c>
      <c r="E16" s="156">
        <f>E14+D16</f>
        <v>5202.51</v>
      </c>
    </row>
    <row r="17" spans="1:6" ht="13.8" thickBot="1" x14ac:dyDescent="0.3">
      <c r="A17" s="67"/>
      <c r="B17" s="67"/>
      <c r="C17" s="68"/>
      <c r="D17" s="68"/>
      <c r="E17" s="186"/>
    </row>
    <row r="18" spans="1:6" ht="27.6" thickTop="1" thickBot="1" x14ac:dyDescent="0.3">
      <c r="A18" s="187"/>
      <c r="B18" s="187"/>
      <c r="C18" s="188"/>
      <c r="D18" s="189" t="s">
        <v>25</v>
      </c>
      <c r="E18" s="157">
        <f>E16</f>
        <v>5202.51</v>
      </c>
      <c r="F18" s="313" t="s">
        <v>26</v>
      </c>
    </row>
    <row r="19" spans="1:6" ht="13.8" thickTop="1" x14ac:dyDescent="0.25"/>
    <row r="20" spans="1:6" hidden="1" x14ac:dyDescent="0.25"/>
    <row r="21" spans="1:6" hidden="1" x14ac:dyDescent="0.25"/>
    <row r="22" spans="1:6" hidden="1" x14ac:dyDescent="0.25"/>
    <row r="23" spans="1:6" hidden="1" x14ac:dyDescent="0.25"/>
    <row r="24" spans="1:6" hidden="1" x14ac:dyDescent="0.25"/>
    <row r="25" spans="1:6" hidden="1" x14ac:dyDescent="0.25"/>
    <row r="26" spans="1:6" hidden="1" x14ac:dyDescent="0.25"/>
    <row r="27" spans="1:6" hidden="1" x14ac:dyDescent="0.25"/>
    <row r="28" spans="1:6" hidden="1" x14ac:dyDescent="0.25">
      <c r="C28" s="69">
        <v>0</v>
      </c>
      <c r="D28" s="70">
        <v>0.03</v>
      </c>
      <c r="E28" s="190">
        <v>0</v>
      </c>
    </row>
    <row r="29" spans="1:6" hidden="1" x14ac:dyDescent="0.25">
      <c r="C29" s="69">
        <v>0.01</v>
      </c>
      <c r="D29" s="70">
        <v>3.2500000000000001E-2</v>
      </c>
      <c r="E29" s="190">
        <v>2.5000000000000001E-3</v>
      </c>
    </row>
    <row r="30" spans="1:6" hidden="1" x14ac:dyDescent="0.25">
      <c r="C30" s="69">
        <v>0.02</v>
      </c>
      <c r="D30" s="70">
        <v>3.5000000000000003E-2</v>
      </c>
      <c r="E30" s="190">
        <v>5.0000000000000001E-3</v>
      </c>
    </row>
    <row r="31" spans="1:6" hidden="1" x14ac:dyDescent="0.25">
      <c r="C31" s="69">
        <v>0.03</v>
      </c>
      <c r="D31" s="70">
        <v>3.7499999999999999E-2</v>
      </c>
      <c r="E31" s="190">
        <v>7.4999999999999997E-3</v>
      </c>
    </row>
    <row r="32" spans="1:6" hidden="1" x14ac:dyDescent="0.25">
      <c r="C32" s="69">
        <v>0.04</v>
      </c>
      <c r="D32" s="70">
        <v>0.04</v>
      </c>
      <c r="E32" s="190">
        <v>0.01</v>
      </c>
    </row>
    <row r="33" spans="3:5" hidden="1" x14ac:dyDescent="0.25">
      <c r="C33" s="69">
        <v>0.04</v>
      </c>
      <c r="D33" s="70">
        <v>0.04</v>
      </c>
      <c r="E33" s="190">
        <v>0.01</v>
      </c>
    </row>
    <row r="34" spans="3:5" hidden="1" x14ac:dyDescent="0.25">
      <c r="C34" s="69">
        <v>0.05</v>
      </c>
      <c r="D34" s="70">
        <v>4.2500000000000003E-2</v>
      </c>
      <c r="E34" s="190">
        <v>1.2500000000000001E-2</v>
      </c>
    </row>
    <row r="35" spans="3:5" hidden="1" x14ac:dyDescent="0.25">
      <c r="C35" s="69">
        <v>0.06</v>
      </c>
      <c r="D35" s="70">
        <v>4.4999999999999998E-2</v>
      </c>
      <c r="E35" s="190">
        <v>1.4999999999999999E-2</v>
      </c>
    </row>
    <row r="36" spans="3:5" hidden="1" x14ac:dyDescent="0.25">
      <c r="C36" s="69">
        <v>7.0000000000000007E-2</v>
      </c>
      <c r="D36" s="70">
        <v>4.7500000000000001E-2</v>
      </c>
      <c r="E36" s="190">
        <v>1.7500000000000002E-2</v>
      </c>
    </row>
    <row r="37" spans="3:5" hidden="1" x14ac:dyDescent="0.25">
      <c r="C37" s="69">
        <v>0.08</v>
      </c>
      <c r="D37" s="70">
        <v>0.05</v>
      </c>
      <c r="E37" s="190">
        <v>0.02</v>
      </c>
    </row>
    <row r="38" spans="3:5" hidden="1" x14ac:dyDescent="0.25">
      <c r="C38" s="69">
        <v>0.09</v>
      </c>
      <c r="D38" s="70">
        <v>5.2499999999999998E-2</v>
      </c>
      <c r="E38" s="190">
        <v>2.2499999999999999E-2</v>
      </c>
    </row>
    <row r="39" spans="3:5" hidden="1" x14ac:dyDescent="0.25">
      <c r="C39" s="69">
        <v>0.1</v>
      </c>
      <c r="D39" s="70">
        <v>5.5E-2</v>
      </c>
      <c r="E39" s="190">
        <v>2.5000000000000001E-2</v>
      </c>
    </row>
    <row r="40" spans="3:5" hidden="1" x14ac:dyDescent="0.25">
      <c r="C40" s="69">
        <v>0.11</v>
      </c>
      <c r="D40" s="70">
        <v>5.7500000000000002E-2</v>
      </c>
      <c r="E40" s="190">
        <v>2.75E-2</v>
      </c>
    </row>
    <row r="41" spans="3:5" hidden="1" x14ac:dyDescent="0.25">
      <c r="C41" s="69">
        <v>0.12</v>
      </c>
      <c r="D41" s="70">
        <v>0.06</v>
      </c>
      <c r="E41" s="190">
        <v>0.03</v>
      </c>
    </row>
    <row r="42" spans="3:5" hidden="1" x14ac:dyDescent="0.25">
      <c r="C42" s="69">
        <v>0.13</v>
      </c>
      <c r="D42" s="70">
        <v>6.25E-2</v>
      </c>
      <c r="E42" s="190">
        <v>3.2500000000000001E-2</v>
      </c>
    </row>
    <row r="43" spans="3:5" hidden="1" x14ac:dyDescent="0.25">
      <c r="C43" s="69">
        <v>0.14000000000000001</v>
      </c>
      <c r="D43" s="70">
        <v>6.5000000000000002E-2</v>
      </c>
      <c r="E43" s="190">
        <v>3.5000000000000003E-2</v>
      </c>
    </row>
    <row r="44" spans="3:5" hidden="1" x14ac:dyDescent="0.25">
      <c r="C44" s="69">
        <v>0.15</v>
      </c>
      <c r="D44" s="70">
        <v>6.7500000000000004E-2</v>
      </c>
      <c r="E44" s="190">
        <v>3.7499999999999999E-2</v>
      </c>
    </row>
    <row r="45" spans="3:5" hidden="1" x14ac:dyDescent="0.25">
      <c r="C45" s="69">
        <v>0.16</v>
      </c>
      <c r="D45" s="70">
        <v>7.0000000000000007E-2</v>
      </c>
      <c r="E45" s="190">
        <v>0.04</v>
      </c>
    </row>
    <row r="46" spans="3:5" hidden="1" x14ac:dyDescent="0.25">
      <c r="C46" s="69">
        <v>0.17</v>
      </c>
      <c r="D46" s="70">
        <v>7.2499999999999995E-2</v>
      </c>
      <c r="E46" s="190">
        <v>4.2500000000000003E-2</v>
      </c>
    </row>
    <row r="47" spans="3:5" hidden="1" x14ac:dyDescent="0.25">
      <c r="C47" s="69">
        <v>0.18</v>
      </c>
      <c r="D47" s="70">
        <v>7.4999999999999997E-2</v>
      </c>
      <c r="E47" s="190">
        <v>4.4999999999999998E-2</v>
      </c>
    </row>
    <row r="48" spans="3:5" hidden="1" x14ac:dyDescent="0.25">
      <c r="C48" s="69">
        <v>0.19</v>
      </c>
      <c r="D48" s="70">
        <v>7.7499999999999999E-2</v>
      </c>
      <c r="E48" s="190">
        <v>4.7500000000000001E-2</v>
      </c>
    </row>
    <row r="49" spans="3:5" hidden="1" x14ac:dyDescent="0.25">
      <c r="C49" s="69">
        <v>0.2</v>
      </c>
      <c r="D49" s="70">
        <v>0.08</v>
      </c>
      <c r="E49" s="190">
        <v>0.05</v>
      </c>
    </row>
    <row r="50" spans="3:5" hidden="1" x14ac:dyDescent="0.25">
      <c r="C50" s="69">
        <v>0.21</v>
      </c>
      <c r="D50" s="70">
        <v>8.2500000000000004E-2</v>
      </c>
      <c r="E50" s="190">
        <v>5.2499999999999998E-2</v>
      </c>
    </row>
    <row r="51" spans="3:5" hidden="1" x14ac:dyDescent="0.25">
      <c r="C51" s="69">
        <v>0.22</v>
      </c>
      <c r="D51" s="70">
        <v>8.5000000000000006E-2</v>
      </c>
      <c r="E51" s="190">
        <v>5.5E-2</v>
      </c>
    </row>
    <row r="52" spans="3:5" hidden="1" x14ac:dyDescent="0.25">
      <c r="C52" s="69">
        <v>0.23</v>
      </c>
      <c r="D52" s="70">
        <v>8.7500000000000105E-2</v>
      </c>
      <c r="E52" s="190">
        <v>5.7500000000000002E-2</v>
      </c>
    </row>
    <row r="53" spans="3:5" hidden="1" x14ac:dyDescent="0.25">
      <c r="C53" s="69">
        <v>0.24</v>
      </c>
      <c r="D53" s="70">
        <v>9.0000000000000094E-2</v>
      </c>
      <c r="E53" s="190">
        <v>0.06</v>
      </c>
    </row>
    <row r="54" spans="3:5" hidden="1" x14ac:dyDescent="0.25">
      <c r="C54" s="69">
        <v>0.25</v>
      </c>
      <c r="D54" s="70">
        <v>9.2500000000000096E-2</v>
      </c>
      <c r="E54" s="190">
        <v>6.25E-2</v>
      </c>
    </row>
    <row r="55" spans="3:5" hidden="1" x14ac:dyDescent="0.25">
      <c r="C55" s="69">
        <v>0.26</v>
      </c>
      <c r="D55" s="70">
        <v>9.5000000000000001E-2</v>
      </c>
      <c r="E55" s="190">
        <v>6.5000000000000002E-2</v>
      </c>
    </row>
    <row r="56" spans="3:5" hidden="1" x14ac:dyDescent="0.25">
      <c r="C56" s="69">
        <v>0.27</v>
      </c>
      <c r="D56" s="70">
        <v>9.75000000000001E-2</v>
      </c>
      <c r="E56" s="190">
        <v>6.7500000000000004E-2</v>
      </c>
    </row>
    <row r="57" spans="3:5" hidden="1" x14ac:dyDescent="0.25">
      <c r="C57" s="69">
        <v>0.28000000000000003</v>
      </c>
      <c r="D57" s="70">
        <v>0.1</v>
      </c>
      <c r="E57" s="190">
        <v>7.0000000000000007E-2</v>
      </c>
    </row>
    <row r="58" spans="3:5" hidden="1" x14ac:dyDescent="0.25">
      <c r="C58" s="69">
        <v>0.28999999999999998</v>
      </c>
      <c r="D58" s="70">
        <v>0.10249999999999999</v>
      </c>
      <c r="E58" s="190">
        <v>7.2499999999999995E-2</v>
      </c>
    </row>
    <row r="59" spans="3:5" hidden="1" x14ac:dyDescent="0.25">
      <c r="C59" s="69">
        <v>0.3</v>
      </c>
      <c r="D59" s="70">
        <v>0.105</v>
      </c>
      <c r="E59" s="190">
        <v>7.4999999999999997E-2</v>
      </c>
    </row>
    <row r="60" spans="3:5" hidden="1" x14ac:dyDescent="0.25">
      <c r="C60" s="69">
        <v>0.31</v>
      </c>
      <c r="D60" s="70">
        <v>0.1075</v>
      </c>
      <c r="E60" s="190">
        <v>7.7499999999999999E-2</v>
      </c>
    </row>
    <row r="61" spans="3:5" hidden="1" x14ac:dyDescent="0.25">
      <c r="C61" s="69">
        <v>0.32</v>
      </c>
      <c r="D61" s="70">
        <v>0.11</v>
      </c>
      <c r="E61" s="190">
        <v>0.08</v>
      </c>
    </row>
    <row r="62" spans="3:5" hidden="1" x14ac:dyDescent="0.25">
      <c r="C62" s="69">
        <v>0.33</v>
      </c>
      <c r="D62" s="70">
        <v>0.1125</v>
      </c>
      <c r="E62" s="190">
        <v>8.2500000000000004E-2</v>
      </c>
    </row>
    <row r="63" spans="3:5" hidden="1" x14ac:dyDescent="0.25">
      <c r="C63" s="69">
        <v>0.34</v>
      </c>
      <c r="D63" s="70">
        <v>0.115</v>
      </c>
      <c r="E63" s="190">
        <v>8.5000000000000006E-2</v>
      </c>
    </row>
    <row r="64" spans="3:5" hidden="1" x14ac:dyDescent="0.25">
      <c r="C64" s="69">
        <v>0.35</v>
      </c>
      <c r="D64" s="70">
        <v>0.11749999999999999</v>
      </c>
      <c r="E64" s="190">
        <v>8.7500000000000105E-2</v>
      </c>
    </row>
    <row r="65" spans="3:5" hidden="1" x14ac:dyDescent="0.25">
      <c r="C65" s="69">
        <v>0.36</v>
      </c>
      <c r="D65" s="70">
        <v>0.12</v>
      </c>
      <c r="E65" s="190">
        <v>9.0000000000000094E-2</v>
      </c>
    </row>
    <row r="66" spans="3:5" hidden="1" x14ac:dyDescent="0.25">
      <c r="C66" s="69">
        <v>0.37</v>
      </c>
      <c r="D66" s="70">
        <v>0.1225</v>
      </c>
      <c r="E66" s="190">
        <v>9.2500000000000096E-2</v>
      </c>
    </row>
    <row r="67" spans="3:5" hidden="1" x14ac:dyDescent="0.25">
      <c r="C67" s="69">
        <v>0.38</v>
      </c>
      <c r="D67" s="70">
        <v>0.125</v>
      </c>
      <c r="E67" s="190">
        <v>9.5000000000000001E-2</v>
      </c>
    </row>
    <row r="68" spans="3:5" hidden="1" x14ac:dyDescent="0.25">
      <c r="C68" s="69">
        <v>0.39</v>
      </c>
      <c r="D68" s="70">
        <v>0.1275</v>
      </c>
      <c r="E68" s="190">
        <v>9.75000000000001E-2</v>
      </c>
    </row>
    <row r="69" spans="3:5" hidden="1" x14ac:dyDescent="0.25">
      <c r="C69" s="69">
        <v>0.4</v>
      </c>
      <c r="D69" s="70">
        <v>0.13</v>
      </c>
      <c r="E69" s="190">
        <v>0.1</v>
      </c>
    </row>
    <row r="70" spans="3:5" hidden="1" x14ac:dyDescent="0.25">
      <c r="C70" s="69">
        <v>0.41</v>
      </c>
      <c r="D70" s="70">
        <v>0.13250000000000001</v>
      </c>
      <c r="E70" s="190">
        <v>0.10249999999999999</v>
      </c>
    </row>
    <row r="71" spans="3:5" hidden="1" x14ac:dyDescent="0.25">
      <c r="C71" s="69">
        <v>0.42</v>
      </c>
      <c r="D71" s="70">
        <v>0.13500000000000001</v>
      </c>
      <c r="E71" s="190">
        <v>0.105</v>
      </c>
    </row>
    <row r="72" spans="3:5" hidden="1" x14ac:dyDescent="0.25">
      <c r="C72" s="69">
        <v>0.43</v>
      </c>
      <c r="D72" s="70">
        <v>0.13750000000000001</v>
      </c>
      <c r="E72" s="190">
        <v>0.1075</v>
      </c>
    </row>
    <row r="73" spans="3:5" hidden="1" x14ac:dyDescent="0.25">
      <c r="C73" s="69">
        <v>0.44</v>
      </c>
      <c r="D73" s="70">
        <v>0.14000000000000001</v>
      </c>
      <c r="E73" s="190">
        <v>0.11</v>
      </c>
    </row>
    <row r="74" spans="3:5" hidden="1" x14ac:dyDescent="0.25">
      <c r="C74" s="69">
        <v>0.45</v>
      </c>
      <c r="D74" s="70">
        <v>0.14249999999999999</v>
      </c>
      <c r="E74" s="190">
        <v>0.1125</v>
      </c>
    </row>
    <row r="75" spans="3:5" hidden="1" x14ac:dyDescent="0.25">
      <c r="C75" s="69">
        <v>0.46</v>
      </c>
      <c r="D75" s="70">
        <v>0.14499999999999999</v>
      </c>
      <c r="E75" s="190">
        <v>0.115</v>
      </c>
    </row>
    <row r="76" spans="3:5" hidden="1" x14ac:dyDescent="0.25">
      <c r="C76" s="69">
        <v>0.47</v>
      </c>
      <c r="D76" s="70">
        <v>0.14749999999999999</v>
      </c>
      <c r="E76" s="190">
        <v>0.11749999999999999</v>
      </c>
    </row>
    <row r="77" spans="3:5" hidden="1" x14ac:dyDescent="0.25">
      <c r="C77" s="69">
        <v>0.48</v>
      </c>
      <c r="D77" s="70">
        <v>0.15</v>
      </c>
      <c r="E77" s="190">
        <v>0.12</v>
      </c>
    </row>
    <row r="78" spans="3:5" hidden="1" x14ac:dyDescent="0.25">
      <c r="C78" s="69">
        <v>0.49</v>
      </c>
      <c r="D78" s="71"/>
      <c r="E78" s="190">
        <v>0.1225</v>
      </c>
    </row>
    <row r="79" spans="3:5" hidden="1" x14ac:dyDescent="0.25">
      <c r="C79" s="69">
        <v>0.5</v>
      </c>
      <c r="D79" s="71"/>
      <c r="E79" s="190">
        <v>0.125</v>
      </c>
    </row>
    <row r="80" spans="3:5" hidden="1" x14ac:dyDescent="0.25">
      <c r="C80" s="69">
        <v>0.51</v>
      </c>
      <c r="D80" s="71"/>
      <c r="E80" s="190">
        <v>0.1275</v>
      </c>
    </row>
    <row r="81" spans="3:5" hidden="1" x14ac:dyDescent="0.25">
      <c r="C81" s="69">
        <v>0.52</v>
      </c>
      <c r="D81" s="71"/>
      <c r="E81" s="190">
        <v>0.13</v>
      </c>
    </row>
    <row r="82" spans="3:5" hidden="1" x14ac:dyDescent="0.25">
      <c r="C82" s="69">
        <v>0.53</v>
      </c>
      <c r="D82" s="71"/>
      <c r="E82" s="190">
        <v>0.13250000000000001</v>
      </c>
    </row>
    <row r="83" spans="3:5" hidden="1" x14ac:dyDescent="0.25">
      <c r="C83" s="69">
        <v>0.54</v>
      </c>
      <c r="D83" s="71"/>
      <c r="E83" s="190">
        <v>0.13500000000000001</v>
      </c>
    </row>
    <row r="84" spans="3:5" hidden="1" x14ac:dyDescent="0.25">
      <c r="C84" s="69">
        <v>0.55000000000000004</v>
      </c>
      <c r="D84" s="71"/>
      <c r="E84" s="190">
        <v>0.13750000000000001</v>
      </c>
    </row>
    <row r="85" spans="3:5" hidden="1" x14ac:dyDescent="0.25">
      <c r="C85" s="69">
        <v>0.56000000000000005</v>
      </c>
      <c r="D85" s="71"/>
      <c r="E85" s="190">
        <v>0.14000000000000001</v>
      </c>
    </row>
    <row r="86" spans="3:5" hidden="1" x14ac:dyDescent="0.25">
      <c r="C86" s="69">
        <v>0.56999999999999995</v>
      </c>
      <c r="D86" s="71"/>
      <c r="E86" s="190">
        <v>0.14249999999999999</v>
      </c>
    </row>
    <row r="87" spans="3:5" hidden="1" x14ac:dyDescent="0.25">
      <c r="C87" s="69">
        <v>0.57999999999999996</v>
      </c>
      <c r="D87" s="71"/>
      <c r="E87" s="190">
        <v>0.14499999999999999</v>
      </c>
    </row>
    <row r="88" spans="3:5" hidden="1" x14ac:dyDescent="0.25">
      <c r="C88" s="69">
        <v>0.59</v>
      </c>
      <c r="D88" s="71"/>
      <c r="E88" s="190">
        <v>0.14749999999999999</v>
      </c>
    </row>
    <row r="89" spans="3:5" hidden="1" x14ac:dyDescent="0.25">
      <c r="C89" s="69">
        <v>0.6</v>
      </c>
      <c r="D89" s="71"/>
      <c r="E89" s="190">
        <v>0.15</v>
      </c>
    </row>
    <row r="90" spans="3:5" hidden="1" x14ac:dyDescent="0.25">
      <c r="C90" s="69">
        <v>0.61</v>
      </c>
      <c r="D90" s="71"/>
    </row>
    <row r="91" spans="3:5" hidden="1" x14ac:dyDescent="0.25">
      <c r="C91" s="69">
        <v>0.62</v>
      </c>
      <c r="D91" s="71"/>
    </row>
    <row r="92" spans="3:5" hidden="1" x14ac:dyDescent="0.25">
      <c r="C92" s="69">
        <v>0.63</v>
      </c>
      <c r="D92" s="71"/>
    </row>
    <row r="93" spans="3:5" hidden="1" x14ac:dyDescent="0.25">
      <c r="C93" s="69">
        <v>0.64</v>
      </c>
      <c r="D93" s="71"/>
    </row>
    <row r="94" spans="3:5" hidden="1" x14ac:dyDescent="0.25">
      <c r="C94" s="69">
        <v>0.65</v>
      </c>
      <c r="D94" s="71"/>
    </row>
    <row r="95" spans="3:5" hidden="1" x14ac:dyDescent="0.25">
      <c r="C95" s="69">
        <v>0.66</v>
      </c>
      <c r="D95" s="71"/>
    </row>
    <row r="96" spans="3:5" hidden="1" x14ac:dyDescent="0.25">
      <c r="C96" s="69">
        <v>0.67</v>
      </c>
      <c r="D96" s="71"/>
    </row>
    <row r="97" spans="3:4" hidden="1" x14ac:dyDescent="0.25">
      <c r="C97" s="69">
        <v>0.68</v>
      </c>
      <c r="D97" s="71"/>
    </row>
    <row r="98" spans="3:4" hidden="1" x14ac:dyDescent="0.25">
      <c r="C98" s="69">
        <v>0.69</v>
      </c>
      <c r="D98" s="71"/>
    </row>
    <row r="99" spans="3:4" hidden="1" x14ac:dyDescent="0.25">
      <c r="C99" s="69">
        <v>0.7</v>
      </c>
      <c r="D99" s="71"/>
    </row>
    <row r="100" spans="3:4" hidden="1" x14ac:dyDescent="0.25">
      <c r="C100" s="69">
        <v>0.71</v>
      </c>
      <c r="D100" s="71"/>
    </row>
    <row r="101" spans="3:4" hidden="1" x14ac:dyDescent="0.25">
      <c r="C101" s="69">
        <v>0.72</v>
      </c>
      <c r="D101" s="71"/>
    </row>
    <row r="102" spans="3:4" hidden="1" x14ac:dyDescent="0.25">
      <c r="C102" s="69">
        <v>0.73</v>
      </c>
      <c r="D102" s="71"/>
    </row>
    <row r="103" spans="3:4" hidden="1" x14ac:dyDescent="0.25">
      <c r="C103" s="69">
        <v>0.74</v>
      </c>
      <c r="D103" s="71"/>
    </row>
    <row r="104" spans="3:4" hidden="1" x14ac:dyDescent="0.25">
      <c r="C104" s="69">
        <v>0.75</v>
      </c>
      <c r="D104" s="71"/>
    </row>
    <row r="105" spans="3:4" hidden="1" x14ac:dyDescent="0.25">
      <c r="C105" s="69">
        <v>0.76</v>
      </c>
      <c r="D105" s="71"/>
    </row>
    <row r="106" spans="3:4" hidden="1" x14ac:dyDescent="0.25">
      <c r="C106" s="69">
        <v>0.77</v>
      </c>
      <c r="D106" s="71"/>
    </row>
    <row r="107" spans="3:4" hidden="1" x14ac:dyDescent="0.25">
      <c r="C107" s="69">
        <v>0.78</v>
      </c>
      <c r="D107" s="72"/>
    </row>
    <row r="108" spans="3:4" hidden="1" x14ac:dyDescent="0.25">
      <c r="C108" s="69">
        <v>0.79</v>
      </c>
      <c r="D108" s="72"/>
    </row>
    <row r="109" spans="3:4" hidden="1" x14ac:dyDescent="0.25">
      <c r="C109" s="69">
        <v>0.8</v>
      </c>
      <c r="D109" s="72"/>
    </row>
    <row r="110" spans="3:4" hidden="1" x14ac:dyDescent="0.25">
      <c r="C110" s="69">
        <v>0.81</v>
      </c>
      <c r="D110" s="72"/>
    </row>
    <row r="111" spans="3:4" hidden="1" x14ac:dyDescent="0.25">
      <c r="C111" s="69">
        <v>0.82</v>
      </c>
      <c r="D111" s="72"/>
    </row>
    <row r="112" spans="3:4" hidden="1" x14ac:dyDescent="0.25">
      <c r="C112" s="69">
        <v>0.83</v>
      </c>
      <c r="D112" s="72"/>
    </row>
    <row r="113" spans="3:4" hidden="1" x14ac:dyDescent="0.25">
      <c r="C113" s="69">
        <v>0.84</v>
      </c>
      <c r="D113" s="72"/>
    </row>
    <row r="114" spans="3:4" hidden="1" x14ac:dyDescent="0.25">
      <c r="C114" s="69">
        <v>0.85</v>
      </c>
      <c r="D114" s="72"/>
    </row>
    <row r="115" spans="3:4" hidden="1" x14ac:dyDescent="0.25">
      <c r="C115" s="69">
        <v>0.86</v>
      </c>
      <c r="D115" s="72"/>
    </row>
    <row r="116" spans="3:4" hidden="1" x14ac:dyDescent="0.25">
      <c r="C116" s="69">
        <v>0.87</v>
      </c>
      <c r="D116" s="72"/>
    </row>
    <row r="117" spans="3:4" hidden="1" x14ac:dyDescent="0.25">
      <c r="C117" s="69">
        <v>0.88</v>
      </c>
      <c r="D117" s="72"/>
    </row>
    <row r="118" spans="3:4" hidden="1" x14ac:dyDescent="0.25">
      <c r="C118" s="69">
        <v>0.89</v>
      </c>
      <c r="D118" s="72"/>
    </row>
    <row r="119" spans="3:4" hidden="1" x14ac:dyDescent="0.25">
      <c r="C119" s="69">
        <v>0.9</v>
      </c>
      <c r="D119" s="72"/>
    </row>
    <row r="120" spans="3:4" hidden="1" x14ac:dyDescent="0.25">
      <c r="C120" s="69">
        <v>0.91</v>
      </c>
      <c r="D120" s="72"/>
    </row>
    <row r="121" spans="3:4" hidden="1" x14ac:dyDescent="0.25">
      <c r="C121" s="69">
        <v>0.92</v>
      </c>
      <c r="D121" s="72"/>
    </row>
    <row r="122" spans="3:4" hidden="1" x14ac:dyDescent="0.25">
      <c r="C122" s="69">
        <v>0.93</v>
      </c>
      <c r="D122" s="72"/>
    </row>
    <row r="123" spans="3:4" hidden="1" x14ac:dyDescent="0.25">
      <c r="C123" s="69">
        <v>0.94</v>
      </c>
      <c r="D123" s="72"/>
    </row>
    <row r="124" spans="3:4" hidden="1" x14ac:dyDescent="0.25">
      <c r="C124" s="69">
        <v>0.95</v>
      </c>
      <c r="D124" s="72"/>
    </row>
    <row r="125" spans="3:4" hidden="1" x14ac:dyDescent="0.25">
      <c r="C125" s="69">
        <v>0.96</v>
      </c>
      <c r="D125" s="72"/>
    </row>
    <row r="126" spans="3:4" hidden="1" x14ac:dyDescent="0.25">
      <c r="C126" s="69">
        <v>0.97</v>
      </c>
      <c r="D126" s="72"/>
    </row>
    <row r="127" spans="3:4" hidden="1" x14ac:dyDescent="0.25">
      <c r="C127" s="69">
        <v>0.98</v>
      </c>
      <c r="D127" s="72"/>
    </row>
    <row r="128" spans="3:4" hidden="1" x14ac:dyDescent="0.25">
      <c r="C128" s="69">
        <v>0.99</v>
      </c>
      <c r="D128" s="72"/>
    </row>
    <row r="129" spans="3:4" hidden="1" x14ac:dyDescent="0.25">
      <c r="C129" s="69">
        <v>1</v>
      </c>
      <c r="D129" s="72"/>
    </row>
    <row r="130" spans="3:4" hidden="1" x14ac:dyDescent="0.25"/>
    <row r="131" spans="3:4" hidden="1" x14ac:dyDescent="0.25"/>
    <row r="132" spans="3:4" hidden="1" x14ac:dyDescent="0.25"/>
    <row r="133" spans="3:4" hidden="1" x14ac:dyDescent="0.25"/>
    <row r="134" spans="3:4" hidden="1" x14ac:dyDescent="0.25"/>
    <row r="135" spans="3:4" hidden="1" x14ac:dyDescent="0.25"/>
    <row r="136" spans="3:4" hidden="1" x14ac:dyDescent="0.25"/>
    <row r="137" spans="3:4" hidden="1" x14ac:dyDescent="0.25"/>
    <row r="138" spans="3:4" hidden="1" x14ac:dyDescent="0.25"/>
    <row r="139" spans="3:4" hidden="1" x14ac:dyDescent="0.25"/>
    <row r="140" spans="3:4" hidden="1" x14ac:dyDescent="0.25"/>
    <row r="141" spans="3:4" hidden="1" x14ac:dyDescent="0.25"/>
    <row r="142" spans="3:4" hidden="1" x14ac:dyDescent="0.25"/>
    <row r="143" spans="3:4" hidden="1" x14ac:dyDescent="0.25"/>
    <row r="144" spans="3:4" hidden="1" x14ac:dyDescent="0.25"/>
    <row r="145" hidden="1" x14ac:dyDescent="0.25"/>
    <row r="146" hidden="1" x14ac:dyDescent="0.25"/>
    <row r="147" hidden="1" x14ac:dyDescent="0.25"/>
    <row r="148" hidden="1" x14ac:dyDescent="0.25"/>
    <row r="149" hidden="1" x14ac:dyDescent="0.25"/>
    <row r="150" hidden="1" x14ac:dyDescent="0.25"/>
  </sheetData>
  <sheetProtection algorithmName="SHA-512" hashValue="b3TmDJ/7IJacFFmYeyMenebuUg5Gzq19gWN2YCDt3wlgL8K2dYr2MZZ7PmHFInzpXw2mUOuXnKF0d2ZDpF94SA==" saltValue="py0faNOf1+adSuqM9SRgZw==" spinCount="100000" sheet="1" objects="1" scenarios="1"/>
  <dataValidations xWindow="734" yWindow="773" count="2">
    <dataValidation type="list" allowBlank="1" showInputMessage="1" showErrorMessage="1" promptTitle="Maak keuze uit de lijst" prompt="Het toeslagpercentage dient minimaal 1% en maximaal 12% te bedragen." sqref="C14 C16" xr:uid="{89540E9E-10FC-4EFD-9436-0AF99071BD98}">
      <formula1>$E$32:$E$77</formula1>
    </dataValidation>
    <dataValidation type="decimal" operator="greaterThanOrEqual" allowBlank="1" showInputMessage="1" showErrorMessage="1" promptTitle="Minimum waarde!" prompt="het eenheidstarief per M2 dient minimaal € 3  te bedragen." sqref="C11:C12" xr:uid="{ECD710FE-6426-425C-823A-F87BFC5304D0}">
      <formula1>3</formula1>
    </dataValidation>
  </dataValidations>
  <pageMargins left="0.7" right="0.7" top="0.75" bottom="0.75" header="0.3" footer="0.3"/>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A4ECD00-2688-411F-9B4A-10B52591C1A3}">
  <dimension ref="A1:R308"/>
  <sheetViews>
    <sheetView showGridLines="0" zoomScaleNormal="100" workbookViewId="0">
      <selection activeCell="I59" sqref="I59"/>
    </sheetView>
  </sheetViews>
  <sheetFormatPr defaultColWidth="9.21875" defaultRowHeight="13.2" x14ac:dyDescent="0.25"/>
  <cols>
    <col min="1" max="1" width="2.77734375" style="6" customWidth="1"/>
    <col min="2" max="2" width="6.21875" style="6" customWidth="1"/>
    <col min="3" max="3" width="61.5546875" style="6" customWidth="1"/>
    <col min="4" max="4" width="7.77734375" style="6" customWidth="1"/>
    <col min="5" max="5" width="10.77734375" style="6" bestFit="1" customWidth="1"/>
    <col min="6" max="6" width="2.77734375" style="6" customWidth="1"/>
    <col min="7" max="7" width="14.77734375" style="6" customWidth="1"/>
    <col min="8" max="8" width="2.77734375" style="6" customWidth="1"/>
    <col min="9" max="9" width="15.77734375" style="6" customWidth="1"/>
    <col min="10" max="10" width="10.77734375" style="6" customWidth="1"/>
    <col min="11" max="13" width="9.21875" style="6"/>
    <col min="14" max="14" width="9.21875" style="54"/>
    <col min="15" max="16384" width="9.21875" style="6"/>
  </cols>
  <sheetData>
    <row r="1" spans="1:18" s="1" customFormat="1" x14ac:dyDescent="0.25">
      <c r="A1" s="371" t="s">
        <v>27</v>
      </c>
      <c r="B1" s="370"/>
      <c r="C1" s="370"/>
      <c r="D1" s="370"/>
      <c r="E1" s="370"/>
      <c r="F1" s="370"/>
      <c r="G1" s="370"/>
      <c r="H1" s="370"/>
      <c r="I1" s="370"/>
      <c r="J1" s="115"/>
    </row>
    <row r="2" spans="1:18" s="50" customFormat="1" x14ac:dyDescent="0.3">
      <c r="A2" s="372"/>
      <c r="B2" s="373"/>
      <c r="C2" s="373"/>
      <c r="D2" s="116"/>
      <c r="E2" s="116"/>
      <c r="F2" s="116"/>
      <c r="G2" s="116"/>
      <c r="H2" s="116"/>
      <c r="I2" s="116"/>
      <c r="J2" s="117"/>
      <c r="N2" s="51"/>
    </row>
    <row r="3" spans="1:18" s="1" customFormat="1" x14ac:dyDescent="0.25">
      <c r="A3" s="374" t="s">
        <v>15</v>
      </c>
      <c r="B3" s="375"/>
      <c r="C3" s="375"/>
      <c r="D3" s="375"/>
      <c r="E3" s="375"/>
      <c r="F3" s="375"/>
      <c r="G3" s="375"/>
      <c r="H3" s="375"/>
      <c r="I3" s="375"/>
      <c r="J3" s="92"/>
    </row>
    <row r="4" spans="1:18" s="1" customFormat="1" x14ac:dyDescent="0.25">
      <c r="A4" s="120"/>
      <c r="B4" s="76"/>
      <c r="C4" s="76"/>
      <c r="D4" s="76"/>
      <c r="E4" s="76"/>
      <c r="F4" s="76"/>
      <c r="G4" s="76"/>
      <c r="H4" s="76"/>
      <c r="I4" s="76"/>
      <c r="J4" s="92"/>
    </row>
    <row r="5" spans="1:18" s="48" customFormat="1" x14ac:dyDescent="0.25">
      <c r="A5" s="383" t="s">
        <v>1</v>
      </c>
      <c r="B5" s="384"/>
      <c r="C5" s="384"/>
      <c r="D5" s="76"/>
      <c r="E5" s="76"/>
      <c r="F5" s="76"/>
      <c r="G5" s="76"/>
      <c r="H5" s="76"/>
      <c r="I5" s="76"/>
      <c r="J5" s="92"/>
    </row>
    <row r="6" spans="1:18" x14ac:dyDescent="0.25">
      <c r="A6" s="385"/>
      <c r="B6" s="386"/>
      <c r="C6" s="386"/>
      <c r="H6" s="1"/>
      <c r="J6" s="93"/>
      <c r="R6" s="1"/>
    </row>
    <row r="7" spans="1:18" ht="15" customHeight="1" thickBot="1" x14ac:dyDescent="0.3">
      <c r="A7" s="376" t="s">
        <v>2</v>
      </c>
      <c r="B7" s="377"/>
      <c r="C7" s="378"/>
      <c r="H7" s="1"/>
      <c r="J7" s="93"/>
      <c r="R7" s="1"/>
    </row>
    <row r="8" spans="1:18" ht="13.8" thickBot="1" x14ac:dyDescent="0.3">
      <c r="A8" s="387"/>
      <c r="B8" s="388"/>
      <c r="C8" s="389"/>
      <c r="E8" s="49"/>
      <c r="F8" s="1"/>
      <c r="G8" s="49"/>
      <c r="H8" s="1"/>
      <c r="J8" s="93"/>
      <c r="Q8" s="1"/>
      <c r="R8" s="1"/>
    </row>
    <row r="9" spans="1:18" x14ac:dyDescent="0.25">
      <c r="A9" s="94"/>
      <c r="G9" s="77"/>
      <c r="H9" s="1"/>
      <c r="I9" s="77"/>
      <c r="J9" s="93"/>
    </row>
    <row r="10" spans="1:18" ht="26.4" x14ac:dyDescent="0.25">
      <c r="A10" s="94"/>
      <c r="E10" s="314" t="s">
        <v>28</v>
      </c>
      <c r="G10" s="315" t="s">
        <v>29</v>
      </c>
      <c r="I10" s="315" t="s">
        <v>30</v>
      </c>
      <c r="J10" s="93"/>
    </row>
    <row r="11" spans="1:18" s="52" customFormat="1" ht="7.2" customHeight="1" x14ac:dyDescent="0.25">
      <c r="A11" s="95"/>
      <c r="E11" s="79"/>
      <c r="G11" s="1"/>
      <c r="H11" s="1"/>
      <c r="I11" s="1"/>
      <c r="J11" s="96"/>
      <c r="N11" s="53"/>
    </row>
    <row r="12" spans="1:18" s="52" customFormat="1" x14ac:dyDescent="0.25">
      <c r="A12" s="97" t="s">
        <v>31</v>
      </c>
      <c r="B12" s="380" t="s">
        <v>32</v>
      </c>
      <c r="C12" s="381"/>
      <c r="D12" s="88"/>
      <c r="E12" s="316" t="s">
        <v>33</v>
      </c>
      <c r="F12" s="89"/>
      <c r="G12" s="317" t="s">
        <v>34</v>
      </c>
      <c r="H12" s="90"/>
      <c r="I12" s="317" t="s">
        <v>35</v>
      </c>
      <c r="J12" s="96"/>
      <c r="N12" s="53"/>
    </row>
    <row r="13" spans="1:18" s="52" customFormat="1" ht="13.8" thickBot="1" x14ac:dyDescent="0.3">
      <c r="A13" s="95"/>
      <c r="B13" s="91" t="s">
        <v>36</v>
      </c>
      <c r="C13" s="91" t="s">
        <v>37</v>
      </c>
      <c r="D13" s="91"/>
      <c r="G13" s="1"/>
      <c r="H13" s="1"/>
      <c r="I13" s="1"/>
      <c r="J13" s="96"/>
    </row>
    <row r="14" spans="1:18" s="52" customFormat="1" ht="12.75" customHeight="1" x14ac:dyDescent="0.3">
      <c r="A14" s="95"/>
      <c r="B14" s="55"/>
      <c r="C14" s="264" t="s">
        <v>38</v>
      </c>
      <c r="D14" s="59"/>
      <c r="E14" s="191">
        <v>40</v>
      </c>
      <c r="F14" s="50"/>
      <c r="G14" s="57">
        <v>80</v>
      </c>
      <c r="H14" s="5"/>
      <c r="I14" s="58">
        <f t="shared" ref="I14:I22" si="0">E14*G14</f>
        <v>3200</v>
      </c>
      <c r="J14" s="96"/>
    </row>
    <row r="15" spans="1:18" s="52" customFormat="1" ht="12.75" customHeight="1" x14ac:dyDescent="0.3">
      <c r="A15" s="95"/>
      <c r="B15" s="55"/>
      <c r="C15" s="264" t="s">
        <v>39</v>
      </c>
      <c r="D15" s="59"/>
      <c r="E15" s="192">
        <v>40</v>
      </c>
      <c r="F15" s="50"/>
      <c r="G15" s="57">
        <v>80</v>
      </c>
      <c r="H15" s="5"/>
      <c r="I15" s="58">
        <f t="shared" si="0"/>
        <v>3200</v>
      </c>
      <c r="J15" s="96"/>
    </row>
    <row r="16" spans="1:18" s="52" customFormat="1" ht="12.75" customHeight="1" x14ac:dyDescent="0.3">
      <c r="A16" s="95"/>
      <c r="B16" s="55"/>
      <c r="C16" s="264" t="s">
        <v>40</v>
      </c>
      <c r="D16" s="59"/>
      <c r="E16" s="192">
        <v>40</v>
      </c>
      <c r="F16" s="50"/>
      <c r="G16" s="57">
        <v>80</v>
      </c>
      <c r="H16" s="5"/>
      <c r="I16" s="58">
        <f t="shared" si="0"/>
        <v>3200</v>
      </c>
      <c r="J16" s="96"/>
    </row>
    <row r="17" spans="1:10" s="52" customFormat="1" ht="12.75" customHeight="1" x14ac:dyDescent="0.3">
      <c r="A17" s="95"/>
      <c r="B17" s="55"/>
      <c r="C17" s="264" t="s">
        <v>41</v>
      </c>
      <c r="D17" s="59"/>
      <c r="E17" s="192">
        <v>40</v>
      </c>
      <c r="F17" s="50"/>
      <c r="G17" s="57">
        <v>80</v>
      </c>
      <c r="H17" s="5"/>
      <c r="I17" s="58">
        <f t="shared" si="0"/>
        <v>3200</v>
      </c>
      <c r="J17" s="96"/>
    </row>
    <row r="18" spans="1:10" s="52" customFormat="1" ht="12.75" customHeight="1" x14ac:dyDescent="0.3">
      <c r="A18" s="95"/>
      <c r="B18" s="55"/>
      <c r="C18" s="264" t="s">
        <v>42</v>
      </c>
      <c r="D18" s="59"/>
      <c r="E18" s="192">
        <v>35</v>
      </c>
      <c r="F18" s="50"/>
      <c r="G18" s="57">
        <v>160</v>
      </c>
      <c r="H18" s="5"/>
      <c r="I18" s="58">
        <f t="shared" si="0"/>
        <v>5600</v>
      </c>
      <c r="J18" s="96"/>
    </row>
    <row r="19" spans="1:10" s="52" customFormat="1" ht="12.75" customHeight="1" x14ac:dyDescent="0.3">
      <c r="A19" s="95"/>
      <c r="B19" s="55"/>
      <c r="C19" s="264" t="s">
        <v>43</v>
      </c>
      <c r="D19" s="59"/>
      <c r="E19" s="192">
        <v>40</v>
      </c>
      <c r="F19" s="50"/>
      <c r="G19" s="57">
        <v>40</v>
      </c>
      <c r="H19" s="5"/>
      <c r="I19" s="58">
        <f t="shared" si="0"/>
        <v>1600</v>
      </c>
      <c r="J19" s="96"/>
    </row>
    <row r="20" spans="1:10" s="52" customFormat="1" ht="12.75" customHeight="1" x14ac:dyDescent="0.3">
      <c r="A20" s="95"/>
      <c r="B20" s="55"/>
      <c r="C20" s="265" t="s">
        <v>44</v>
      </c>
      <c r="D20" s="59"/>
      <c r="E20" s="192">
        <v>40</v>
      </c>
      <c r="F20" s="50"/>
      <c r="G20" s="57">
        <v>20</v>
      </c>
      <c r="H20" s="5"/>
      <c r="I20" s="58">
        <f t="shared" si="0"/>
        <v>800</v>
      </c>
      <c r="J20" s="96"/>
    </row>
    <row r="21" spans="1:10" s="52" customFormat="1" ht="12.75" customHeight="1" x14ac:dyDescent="0.3">
      <c r="A21" s="95"/>
      <c r="B21" s="55"/>
      <c r="C21" s="265" t="s">
        <v>45</v>
      </c>
      <c r="D21" s="59"/>
      <c r="E21" s="192">
        <v>40</v>
      </c>
      <c r="F21" s="50"/>
      <c r="G21" s="57">
        <v>20</v>
      </c>
      <c r="H21" s="5"/>
      <c r="I21" s="58">
        <f t="shared" si="0"/>
        <v>800</v>
      </c>
      <c r="J21" s="96"/>
    </row>
    <row r="22" spans="1:10" s="52" customFormat="1" ht="12.75" customHeight="1" thickBot="1" x14ac:dyDescent="0.35">
      <c r="A22" s="95"/>
      <c r="B22" s="55"/>
      <c r="C22" s="265" t="s">
        <v>46</v>
      </c>
      <c r="D22" s="59"/>
      <c r="E22" s="193">
        <v>40</v>
      </c>
      <c r="F22" s="50"/>
      <c r="G22" s="57">
        <v>20</v>
      </c>
      <c r="H22" s="5"/>
      <c r="I22" s="58">
        <f t="shared" si="0"/>
        <v>800</v>
      </c>
      <c r="J22" s="96"/>
    </row>
    <row r="23" spans="1:10" s="52" customFormat="1" ht="12.75" customHeight="1" thickBot="1" x14ac:dyDescent="0.35">
      <c r="A23" s="95"/>
      <c r="C23" s="265"/>
      <c r="E23" s="50"/>
      <c r="F23" s="50"/>
      <c r="G23" s="5"/>
      <c r="H23" s="5"/>
      <c r="I23" s="5"/>
      <c r="J23" s="96"/>
    </row>
    <row r="24" spans="1:10" s="52" customFormat="1" ht="12.75" customHeight="1" thickBot="1" x14ac:dyDescent="0.35">
      <c r="A24" s="95"/>
      <c r="B24" s="91" t="s">
        <v>47</v>
      </c>
      <c r="C24" s="91" t="s">
        <v>48</v>
      </c>
      <c r="D24" s="194" t="s">
        <v>49</v>
      </c>
      <c r="E24" s="195">
        <v>0.2</v>
      </c>
      <c r="F24" s="50"/>
      <c r="G24" s="50"/>
      <c r="H24" s="50"/>
      <c r="I24" s="50"/>
      <c r="J24" s="96"/>
    </row>
    <row r="25" spans="1:10" s="52" customFormat="1" ht="12.75" customHeight="1" x14ac:dyDescent="0.3">
      <c r="A25" s="95"/>
      <c r="B25" s="55"/>
      <c r="C25" s="264" t="str">
        <f>C14</f>
        <v>Allround service medewerker vlakke daken (dakdekker)</v>
      </c>
      <c r="D25" s="56"/>
      <c r="E25" s="318">
        <f>(E$24+100%)*E14</f>
        <v>48</v>
      </c>
      <c r="F25" s="50"/>
      <c r="G25" s="57">
        <v>40</v>
      </c>
      <c r="H25" s="5"/>
      <c r="I25" s="61">
        <f t="shared" ref="I25:I31" si="1">E25*G25</f>
        <v>1920</v>
      </c>
      <c r="J25" s="96"/>
    </row>
    <row r="26" spans="1:10" s="52" customFormat="1" ht="12.75" customHeight="1" x14ac:dyDescent="0.3">
      <c r="A26" s="95"/>
      <c r="B26" s="55"/>
      <c r="C26" s="264" t="s">
        <v>50</v>
      </c>
      <c r="D26" s="56"/>
      <c r="E26" s="60">
        <f>(E$24+100%)*E15</f>
        <v>48</v>
      </c>
      <c r="F26" s="50"/>
      <c r="G26" s="57">
        <v>40</v>
      </c>
      <c r="H26" s="5"/>
      <c r="I26" s="58">
        <f t="shared" si="1"/>
        <v>1920</v>
      </c>
      <c r="J26" s="96"/>
    </row>
    <row r="27" spans="1:10" s="52" customFormat="1" ht="12.75" customHeight="1" x14ac:dyDescent="0.3">
      <c r="A27" s="95"/>
      <c r="B27" s="55"/>
      <c r="C27" s="264" t="s">
        <v>40</v>
      </c>
      <c r="D27" s="56"/>
      <c r="E27" s="60">
        <f>(E$24+100%)*E16</f>
        <v>48</v>
      </c>
      <c r="F27" s="50"/>
      <c r="G27" s="57">
        <v>40</v>
      </c>
      <c r="H27" s="5"/>
      <c r="I27" s="58">
        <f t="shared" si="1"/>
        <v>1920</v>
      </c>
      <c r="J27" s="96"/>
    </row>
    <row r="28" spans="1:10" s="52" customFormat="1" ht="12.75" customHeight="1" x14ac:dyDescent="0.3">
      <c r="A28" s="95"/>
      <c r="B28" s="55"/>
      <c r="C28" s="264" t="s">
        <v>41</v>
      </c>
      <c r="D28" s="56"/>
      <c r="E28" s="60">
        <f>(E$24+100%)*E17</f>
        <v>48</v>
      </c>
      <c r="F28" s="50"/>
      <c r="G28" s="57">
        <v>40</v>
      </c>
      <c r="H28" s="5"/>
      <c r="I28" s="58">
        <f t="shared" si="1"/>
        <v>1920</v>
      </c>
      <c r="J28" s="96"/>
    </row>
    <row r="29" spans="1:10" s="52" customFormat="1" ht="12.75" customHeight="1" x14ac:dyDescent="0.3">
      <c r="A29" s="95"/>
      <c r="B29" s="55"/>
      <c r="C29" s="264" t="s">
        <v>42</v>
      </c>
      <c r="D29" s="56"/>
      <c r="E29" s="60">
        <f>(E$24+100%)*E18</f>
        <v>42</v>
      </c>
      <c r="F29" s="50"/>
      <c r="G29" s="57">
        <v>40</v>
      </c>
      <c r="H29" s="5"/>
      <c r="I29" s="58">
        <f t="shared" si="1"/>
        <v>1680</v>
      </c>
      <c r="J29" s="96"/>
    </row>
    <row r="30" spans="1:10" s="52" customFormat="1" ht="12.75" customHeight="1" x14ac:dyDescent="0.3">
      <c r="A30" s="95"/>
      <c r="B30" s="55"/>
      <c r="C30" s="265" t="str">
        <f>C21</f>
        <v>Projectleider</v>
      </c>
      <c r="D30" s="56"/>
      <c r="E30" s="60">
        <f>(E$24+100%)*E21</f>
        <v>48</v>
      </c>
      <c r="F30" s="50"/>
      <c r="G30" s="57">
        <v>20</v>
      </c>
      <c r="H30" s="5"/>
      <c r="I30" s="61">
        <f t="shared" si="1"/>
        <v>960</v>
      </c>
      <c r="J30" s="96"/>
    </row>
    <row r="31" spans="1:10" s="52" customFormat="1" ht="12.75" customHeight="1" x14ac:dyDescent="0.3">
      <c r="A31" s="95"/>
      <c r="B31" s="55"/>
      <c r="C31" s="265" t="str">
        <f>C22</f>
        <v>Uitvoerder</v>
      </c>
      <c r="D31" s="56"/>
      <c r="E31" s="60">
        <f>(E$24+100%)*E22</f>
        <v>48</v>
      </c>
      <c r="F31" s="50"/>
      <c r="G31" s="57">
        <v>20</v>
      </c>
      <c r="H31" s="5"/>
      <c r="I31" s="61">
        <f t="shared" si="1"/>
        <v>960</v>
      </c>
      <c r="J31" s="96"/>
    </row>
    <row r="32" spans="1:10" s="52" customFormat="1" ht="12.75" customHeight="1" thickBot="1" x14ac:dyDescent="0.35">
      <c r="A32" s="95"/>
      <c r="C32" s="265"/>
      <c r="E32" s="50"/>
      <c r="F32" s="50"/>
      <c r="G32" s="5"/>
      <c r="H32" s="5"/>
      <c r="I32" s="5"/>
      <c r="J32" s="96"/>
    </row>
    <row r="33" spans="1:10" s="52" customFormat="1" ht="12.75" customHeight="1" thickBot="1" x14ac:dyDescent="0.35">
      <c r="A33" s="95"/>
      <c r="B33" s="91" t="s">
        <v>51</v>
      </c>
      <c r="C33" s="91" t="s">
        <v>52</v>
      </c>
      <c r="D33" s="268" t="s">
        <v>49</v>
      </c>
      <c r="E33" s="267">
        <v>0.3</v>
      </c>
      <c r="F33" s="50"/>
      <c r="G33" s="5"/>
      <c r="H33" s="5"/>
      <c r="I33" s="5"/>
      <c r="J33" s="96"/>
    </row>
    <row r="34" spans="1:10" s="52" customFormat="1" ht="12.75" customHeight="1" x14ac:dyDescent="0.3">
      <c r="A34" s="95"/>
      <c r="B34" s="55"/>
      <c r="C34" s="266" t="str">
        <f>C25</f>
        <v>Allround service medewerker vlakke daken (dakdekker)</v>
      </c>
      <c r="D34" s="319"/>
      <c r="E34" s="318">
        <f>(E$33+100%)*E14</f>
        <v>52</v>
      </c>
      <c r="F34" s="50"/>
      <c r="G34" s="57">
        <v>20</v>
      </c>
      <c r="H34" s="5"/>
      <c r="I34" s="61">
        <f t="shared" ref="I34:I40" si="2">E34*G34</f>
        <v>1040</v>
      </c>
      <c r="J34" s="96"/>
    </row>
    <row r="35" spans="1:10" s="52" customFormat="1" ht="12.75" customHeight="1" x14ac:dyDescent="0.3">
      <c r="A35" s="95"/>
      <c r="B35" s="55"/>
      <c r="C35" s="264" t="s">
        <v>50</v>
      </c>
      <c r="D35" s="56"/>
      <c r="E35" s="60">
        <f>(E$33+100%)*E15</f>
        <v>52</v>
      </c>
      <c r="F35" s="50"/>
      <c r="G35" s="57">
        <v>20</v>
      </c>
      <c r="H35" s="5"/>
      <c r="I35" s="58">
        <f t="shared" si="2"/>
        <v>1040</v>
      </c>
      <c r="J35" s="96"/>
    </row>
    <row r="36" spans="1:10" s="52" customFormat="1" ht="12.75" customHeight="1" x14ac:dyDescent="0.3">
      <c r="A36" s="95"/>
      <c r="B36" s="55"/>
      <c r="C36" s="264" t="s">
        <v>40</v>
      </c>
      <c r="D36" s="56"/>
      <c r="E36" s="60">
        <f t="shared" ref="E36:E38" si="3">(E$33+100%)*E16</f>
        <v>52</v>
      </c>
      <c r="F36" s="50"/>
      <c r="G36" s="57">
        <v>20</v>
      </c>
      <c r="H36" s="5"/>
      <c r="I36" s="58">
        <f t="shared" si="2"/>
        <v>1040</v>
      </c>
      <c r="J36" s="96"/>
    </row>
    <row r="37" spans="1:10" s="52" customFormat="1" ht="12.75" customHeight="1" x14ac:dyDescent="0.3">
      <c r="A37" s="95"/>
      <c r="B37" s="55"/>
      <c r="C37" s="264" t="s">
        <v>41</v>
      </c>
      <c r="D37" s="56"/>
      <c r="E37" s="60">
        <f t="shared" si="3"/>
        <v>52</v>
      </c>
      <c r="F37" s="50"/>
      <c r="G37" s="57">
        <v>20</v>
      </c>
      <c r="H37" s="5"/>
      <c r="I37" s="58">
        <f t="shared" si="2"/>
        <v>1040</v>
      </c>
      <c r="J37" s="96"/>
    </row>
    <row r="38" spans="1:10" s="52" customFormat="1" ht="12.75" customHeight="1" x14ac:dyDescent="0.3">
      <c r="A38" s="95"/>
      <c r="B38" s="55"/>
      <c r="C38" s="264" t="s">
        <v>42</v>
      </c>
      <c r="D38" s="56"/>
      <c r="E38" s="60">
        <f t="shared" si="3"/>
        <v>45.5</v>
      </c>
      <c r="F38" s="50"/>
      <c r="G38" s="57">
        <v>10</v>
      </c>
      <c r="H38" s="5"/>
      <c r="I38" s="58">
        <f t="shared" si="2"/>
        <v>455</v>
      </c>
      <c r="J38" s="96"/>
    </row>
    <row r="39" spans="1:10" s="52" customFormat="1" ht="12.75" customHeight="1" x14ac:dyDescent="0.3">
      <c r="A39" s="95"/>
      <c r="B39" s="55"/>
      <c r="C39" s="265" t="str">
        <f>C30</f>
        <v>Projectleider</v>
      </c>
      <c r="D39" s="56"/>
      <c r="E39" s="60">
        <f>(E$33+100%)*E21</f>
        <v>52</v>
      </c>
      <c r="F39" s="50"/>
      <c r="G39" s="57">
        <v>10</v>
      </c>
      <c r="H39" s="5"/>
      <c r="I39" s="61">
        <f t="shared" si="2"/>
        <v>520</v>
      </c>
      <c r="J39" s="96"/>
    </row>
    <row r="40" spans="1:10" s="52" customFormat="1" ht="12.75" customHeight="1" x14ac:dyDescent="0.3">
      <c r="A40" s="95"/>
      <c r="B40" s="55"/>
      <c r="C40" s="265" t="str">
        <f>C31</f>
        <v>Uitvoerder</v>
      </c>
      <c r="D40" s="56"/>
      <c r="E40" s="60">
        <f>(E$33+100%)*E22</f>
        <v>52</v>
      </c>
      <c r="F40" s="50"/>
      <c r="G40" s="57">
        <v>10</v>
      </c>
      <c r="H40" s="5"/>
      <c r="I40" s="61">
        <f t="shared" si="2"/>
        <v>520</v>
      </c>
      <c r="J40" s="96"/>
    </row>
    <row r="41" spans="1:10" s="52" customFormat="1" ht="12.75" customHeight="1" x14ac:dyDescent="0.3">
      <c r="A41" s="95"/>
      <c r="C41" s="265"/>
      <c r="E41" s="104"/>
      <c r="F41" s="50"/>
      <c r="G41" s="5"/>
      <c r="H41" s="5"/>
      <c r="I41" s="105">
        <f>SUM(I14:I40)</f>
        <v>39335</v>
      </c>
      <c r="J41" s="96"/>
    </row>
    <row r="42" spans="1:10" s="52" customFormat="1" ht="12.75" customHeight="1" x14ac:dyDescent="0.3">
      <c r="A42" s="95"/>
      <c r="F42" s="50"/>
      <c r="G42" s="50"/>
      <c r="H42" s="50"/>
      <c r="I42" s="50"/>
      <c r="J42" s="96"/>
    </row>
    <row r="43" spans="1:10" s="52" customFormat="1" x14ac:dyDescent="0.3">
      <c r="A43" s="97" t="s">
        <v>53</v>
      </c>
      <c r="B43" s="380" t="s">
        <v>54</v>
      </c>
      <c r="C43" s="381"/>
      <c r="D43" s="88"/>
      <c r="E43" s="106"/>
      <c r="F43" s="106"/>
      <c r="G43" s="106"/>
      <c r="H43" s="106"/>
      <c r="I43" s="106"/>
      <c r="J43" s="96"/>
    </row>
    <row r="44" spans="1:10" s="52" customFormat="1" ht="7.2" customHeight="1" x14ac:dyDescent="0.3">
      <c r="A44" s="95"/>
      <c r="E44" s="50"/>
      <c r="F44" s="50"/>
      <c r="G44" s="50"/>
      <c r="H44" s="50"/>
      <c r="I44" s="50"/>
      <c r="J44" s="96"/>
    </row>
    <row r="45" spans="1:10" s="52" customFormat="1" ht="13.8" thickBot="1" x14ac:dyDescent="0.35">
      <c r="A45" s="95"/>
      <c r="B45" s="107" t="s">
        <v>55</v>
      </c>
      <c r="C45" s="107" t="s">
        <v>56</v>
      </c>
      <c r="E45" s="50"/>
      <c r="F45" s="50"/>
      <c r="G45" s="50"/>
      <c r="H45" s="50"/>
      <c r="I45" s="50"/>
      <c r="J45" s="96"/>
    </row>
    <row r="46" spans="1:10" s="52" customFormat="1" ht="12.75" customHeight="1" x14ac:dyDescent="0.3">
      <c r="A46" s="95"/>
      <c r="B46" s="62"/>
      <c r="C46" s="63" t="s">
        <v>57</v>
      </c>
      <c r="D46" s="63" t="s">
        <v>49</v>
      </c>
      <c r="E46" s="197">
        <v>0.02</v>
      </c>
      <c r="F46" s="50"/>
      <c r="G46" s="58">
        <v>4500</v>
      </c>
      <c r="H46" s="5"/>
      <c r="I46" s="58">
        <f>E46*G46</f>
        <v>90</v>
      </c>
      <c r="J46" s="96"/>
    </row>
    <row r="47" spans="1:10" s="52" customFormat="1" ht="12.75" customHeight="1" x14ac:dyDescent="0.3">
      <c r="A47" s="95"/>
      <c r="B47" s="62"/>
      <c r="C47" s="59" t="s">
        <v>58</v>
      </c>
      <c r="D47" s="59" t="s">
        <v>49</v>
      </c>
      <c r="E47" s="198">
        <v>0.02</v>
      </c>
      <c r="F47" s="50"/>
      <c r="G47" s="58">
        <v>5500</v>
      </c>
      <c r="H47" s="5"/>
      <c r="I47" s="58">
        <f>E47*G47</f>
        <v>110</v>
      </c>
      <c r="J47" s="96"/>
    </row>
    <row r="48" spans="1:10" s="52" customFormat="1" x14ac:dyDescent="0.3">
      <c r="A48" s="95"/>
      <c r="B48" s="62"/>
      <c r="C48" s="59" t="s">
        <v>59</v>
      </c>
      <c r="D48" s="52" t="s">
        <v>49</v>
      </c>
      <c r="E48" s="198">
        <v>0.02</v>
      </c>
      <c r="F48" s="50"/>
      <c r="G48" s="58">
        <v>4000</v>
      </c>
      <c r="H48" s="5"/>
      <c r="I48" s="58">
        <f t="shared" ref="I48" si="4">E48*G48</f>
        <v>80</v>
      </c>
      <c r="J48" s="96"/>
    </row>
    <row r="49" spans="1:10" s="52" customFormat="1" ht="93" thickBot="1" x14ac:dyDescent="0.35">
      <c r="A49" s="95"/>
      <c r="B49" s="55"/>
      <c r="C49" s="64" t="s">
        <v>60</v>
      </c>
      <c r="D49" s="196" t="s">
        <v>49</v>
      </c>
      <c r="E49" s="199">
        <v>0.02</v>
      </c>
      <c r="F49" s="50"/>
      <c r="G49" s="58">
        <v>4000</v>
      </c>
      <c r="H49" s="5"/>
      <c r="I49" s="58">
        <f>E49*G49</f>
        <v>80</v>
      </c>
      <c r="J49" s="96"/>
    </row>
    <row r="50" spans="1:10" s="52" customFormat="1" x14ac:dyDescent="0.3">
      <c r="A50" s="95"/>
      <c r="C50" s="78"/>
      <c r="D50" s="50"/>
      <c r="E50" s="65"/>
      <c r="F50" s="50"/>
      <c r="G50" s="66">
        <f>SUM(G46:G49)</f>
        <v>18000</v>
      </c>
      <c r="H50" s="5"/>
      <c r="I50" s="66">
        <f>SUM(I46:I49)</f>
        <v>360</v>
      </c>
      <c r="J50" s="96"/>
    </row>
    <row r="51" spans="1:10" s="52" customFormat="1" x14ac:dyDescent="0.3">
      <c r="C51" s="78"/>
      <c r="D51" s="50"/>
      <c r="E51" s="65"/>
      <c r="F51" s="50"/>
      <c r="G51" s="66"/>
      <c r="H51" s="5"/>
      <c r="I51" s="66"/>
      <c r="J51" s="96"/>
    </row>
    <row r="52" spans="1:10" s="52" customFormat="1" x14ac:dyDescent="0.3">
      <c r="C52" s="78" t="s">
        <v>61</v>
      </c>
      <c r="D52" s="50"/>
      <c r="E52" s="65"/>
      <c r="F52" s="50"/>
      <c r="G52" s="66"/>
      <c r="H52" s="5"/>
      <c r="I52" s="161">
        <f>I50+I41</f>
        <v>39695</v>
      </c>
      <c r="J52" s="96"/>
    </row>
    <row r="53" spans="1:10" s="52" customFormat="1" x14ac:dyDescent="0.3">
      <c r="C53" s="78"/>
      <c r="D53" s="50"/>
      <c r="E53" s="65"/>
      <c r="F53" s="50"/>
      <c r="G53" s="66"/>
      <c r="H53" s="5"/>
      <c r="I53" s="66"/>
      <c r="J53" s="96"/>
    </row>
    <row r="54" spans="1:10" x14ac:dyDescent="0.25">
      <c r="A54" s="110" t="s">
        <v>62</v>
      </c>
      <c r="B54" s="382" t="s">
        <v>63</v>
      </c>
      <c r="C54" s="381"/>
      <c r="D54" s="88"/>
      <c r="E54" s="88"/>
      <c r="F54" s="108"/>
      <c r="G54" s="108"/>
      <c r="H54" s="108"/>
      <c r="I54" s="108"/>
      <c r="J54" s="93"/>
    </row>
    <row r="55" spans="1:10" ht="7.2" customHeight="1" x14ac:dyDescent="0.25">
      <c r="B55" s="52"/>
      <c r="C55" s="52"/>
      <c r="D55" s="52"/>
      <c r="E55" s="52"/>
      <c r="J55" s="93"/>
    </row>
    <row r="56" spans="1:10" x14ac:dyDescent="0.25">
      <c r="C56" s="107"/>
      <c r="D56" s="52"/>
      <c r="E56" s="52"/>
      <c r="J56" s="93"/>
    </row>
    <row r="57" spans="1:10" x14ac:dyDescent="0.25">
      <c r="B57" s="107" t="s">
        <v>64</v>
      </c>
      <c r="C57" s="379" t="s">
        <v>65</v>
      </c>
      <c r="D57" s="379"/>
      <c r="E57" s="320">
        <v>0.01</v>
      </c>
      <c r="F57" s="159"/>
      <c r="G57" s="158">
        <f>E57*I52</f>
        <v>396.95</v>
      </c>
      <c r="I57" s="158">
        <f>G57+I52</f>
        <v>40091.949999999997</v>
      </c>
      <c r="J57" s="93"/>
    </row>
    <row r="58" spans="1:10" x14ac:dyDescent="0.25">
      <c r="B58" s="107"/>
      <c r="C58" s="87"/>
      <c r="D58" s="87"/>
      <c r="E58" s="160"/>
      <c r="F58" s="159"/>
      <c r="J58" s="93"/>
    </row>
    <row r="59" spans="1:10" x14ac:dyDescent="0.25">
      <c r="B59" s="269" t="s">
        <v>66</v>
      </c>
      <c r="C59" s="52" t="s">
        <v>67</v>
      </c>
      <c r="D59" s="52"/>
      <c r="E59" s="320">
        <v>0.01</v>
      </c>
      <c r="F59" s="50"/>
      <c r="G59" s="66">
        <f>E59*I57</f>
        <v>400.91949999999997</v>
      </c>
      <c r="H59" s="5"/>
      <c r="I59" s="66">
        <f>G59+I57</f>
        <v>40492.869500000001</v>
      </c>
      <c r="J59" s="93"/>
    </row>
    <row r="60" spans="1:10" ht="13.8" thickBot="1" x14ac:dyDescent="0.3">
      <c r="A60" s="98"/>
      <c r="B60" s="67"/>
      <c r="C60" s="67"/>
      <c r="D60" s="67"/>
      <c r="E60" s="68"/>
      <c r="F60" s="68"/>
      <c r="G60" s="68"/>
      <c r="H60" s="68"/>
      <c r="I60" s="68"/>
      <c r="J60" s="93"/>
    </row>
    <row r="61" spans="1:10" ht="27" thickTop="1" x14ac:dyDescent="0.25">
      <c r="A61" s="99"/>
      <c r="B61" s="100"/>
      <c r="C61" s="100"/>
      <c r="D61" s="100"/>
      <c r="E61" s="101"/>
      <c r="F61" s="101"/>
      <c r="G61" s="102" t="s">
        <v>25</v>
      </c>
      <c r="H61" s="101"/>
      <c r="I61" s="103">
        <f>I59</f>
        <v>40492.869500000001</v>
      </c>
      <c r="J61" s="321" t="s">
        <v>26</v>
      </c>
    </row>
    <row r="63" spans="1:10" hidden="1" x14ac:dyDescent="0.25"/>
    <row r="64" spans="1:10" hidden="1" x14ac:dyDescent="0.25"/>
    <row r="65" spans="5:9" hidden="1" x14ac:dyDescent="0.25"/>
    <row r="66" spans="5:9" hidden="1" x14ac:dyDescent="0.25"/>
    <row r="67" spans="5:9" hidden="1" x14ac:dyDescent="0.25"/>
    <row r="68" spans="5:9" hidden="1" x14ac:dyDescent="0.25"/>
    <row r="69" spans="5:9" hidden="1" x14ac:dyDescent="0.25"/>
    <row r="70" spans="5:9" hidden="1" x14ac:dyDescent="0.25"/>
    <row r="71" spans="5:9" hidden="1" x14ac:dyDescent="0.25">
      <c r="E71" s="69">
        <v>0</v>
      </c>
      <c r="G71" s="70">
        <v>0.03</v>
      </c>
      <c r="I71" s="70">
        <v>0</v>
      </c>
    </row>
    <row r="72" spans="5:9" hidden="1" x14ac:dyDescent="0.25">
      <c r="E72" s="69">
        <v>0.01</v>
      </c>
      <c r="G72" s="70">
        <v>3.2500000000000001E-2</v>
      </c>
      <c r="I72" s="70">
        <v>2.5000000000000001E-3</v>
      </c>
    </row>
    <row r="73" spans="5:9" hidden="1" x14ac:dyDescent="0.25">
      <c r="E73" s="69">
        <v>0.02</v>
      </c>
      <c r="G73" s="70">
        <v>3.5000000000000003E-2</v>
      </c>
      <c r="I73" s="70">
        <v>5.0000000000000001E-3</v>
      </c>
    </row>
    <row r="74" spans="5:9" hidden="1" x14ac:dyDescent="0.25">
      <c r="E74" s="69">
        <v>0.03</v>
      </c>
      <c r="G74" s="70">
        <v>3.7499999999999999E-2</v>
      </c>
      <c r="I74" s="70">
        <v>7.4999999999999997E-3</v>
      </c>
    </row>
    <row r="75" spans="5:9" hidden="1" x14ac:dyDescent="0.25">
      <c r="E75" s="69">
        <v>0.04</v>
      </c>
      <c r="G75" s="70">
        <v>0.04</v>
      </c>
      <c r="I75" s="70">
        <v>0.01</v>
      </c>
    </row>
    <row r="76" spans="5:9" hidden="1" x14ac:dyDescent="0.25">
      <c r="E76" s="69">
        <v>0.04</v>
      </c>
      <c r="G76" s="70">
        <v>0.04</v>
      </c>
      <c r="I76" s="70">
        <v>0.01</v>
      </c>
    </row>
    <row r="77" spans="5:9" hidden="1" x14ac:dyDescent="0.25">
      <c r="E77" s="69">
        <v>0.05</v>
      </c>
      <c r="G77" s="70">
        <v>4.2500000000000003E-2</v>
      </c>
      <c r="I77" s="70">
        <v>1.2500000000000001E-2</v>
      </c>
    </row>
    <row r="78" spans="5:9" hidden="1" x14ac:dyDescent="0.25">
      <c r="E78" s="69">
        <v>0.06</v>
      </c>
      <c r="G78" s="70">
        <v>4.4999999999999998E-2</v>
      </c>
      <c r="I78" s="70">
        <v>1.4999999999999999E-2</v>
      </c>
    </row>
    <row r="79" spans="5:9" hidden="1" x14ac:dyDescent="0.25">
      <c r="E79" s="69">
        <v>7.0000000000000007E-2</v>
      </c>
      <c r="G79" s="70">
        <v>4.7500000000000001E-2</v>
      </c>
      <c r="I79" s="70">
        <v>1.7500000000000002E-2</v>
      </c>
    </row>
    <row r="80" spans="5:9" hidden="1" x14ac:dyDescent="0.25">
      <c r="E80" s="69">
        <v>0.08</v>
      </c>
      <c r="G80" s="70">
        <v>0.05</v>
      </c>
      <c r="I80" s="70">
        <v>0.02</v>
      </c>
    </row>
    <row r="81" spans="5:9" hidden="1" x14ac:dyDescent="0.25">
      <c r="E81" s="69">
        <v>0.09</v>
      </c>
      <c r="G81" s="70">
        <v>5.2499999999999998E-2</v>
      </c>
      <c r="I81" s="70">
        <v>2.2499999999999999E-2</v>
      </c>
    </row>
    <row r="82" spans="5:9" hidden="1" x14ac:dyDescent="0.25">
      <c r="E82" s="69">
        <v>0.1</v>
      </c>
      <c r="G82" s="70">
        <v>5.5E-2</v>
      </c>
      <c r="I82" s="70">
        <v>2.5000000000000001E-2</v>
      </c>
    </row>
    <row r="83" spans="5:9" hidden="1" x14ac:dyDescent="0.25">
      <c r="E83" s="69">
        <v>0.11</v>
      </c>
      <c r="G83" s="70">
        <v>5.7500000000000002E-2</v>
      </c>
      <c r="I83" s="70">
        <v>2.75E-2</v>
      </c>
    </row>
    <row r="84" spans="5:9" hidden="1" x14ac:dyDescent="0.25">
      <c r="E84" s="69">
        <v>0.12</v>
      </c>
      <c r="G84" s="70">
        <v>0.06</v>
      </c>
      <c r="I84" s="70">
        <v>0.03</v>
      </c>
    </row>
    <row r="85" spans="5:9" hidden="1" x14ac:dyDescent="0.25">
      <c r="E85" s="69">
        <v>0.13</v>
      </c>
      <c r="G85" s="70">
        <v>6.25E-2</v>
      </c>
      <c r="I85" s="70">
        <v>3.2500000000000001E-2</v>
      </c>
    </row>
    <row r="86" spans="5:9" hidden="1" x14ac:dyDescent="0.25">
      <c r="E86" s="69">
        <v>0.14000000000000001</v>
      </c>
      <c r="G86" s="70">
        <v>6.5000000000000002E-2</v>
      </c>
      <c r="I86" s="70">
        <v>3.5000000000000003E-2</v>
      </c>
    </row>
    <row r="87" spans="5:9" hidden="1" x14ac:dyDescent="0.25">
      <c r="E87" s="69">
        <v>0.15</v>
      </c>
      <c r="G87" s="70">
        <v>6.7500000000000004E-2</v>
      </c>
      <c r="I87" s="70">
        <v>3.7499999999999999E-2</v>
      </c>
    </row>
    <row r="88" spans="5:9" hidden="1" x14ac:dyDescent="0.25">
      <c r="E88" s="69">
        <v>0.16</v>
      </c>
      <c r="G88" s="70">
        <v>7.0000000000000007E-2</v>
      </c>
      <c r="I88" s="70">
        <v>0.04</v>
      </c>
    </row>
    <row r="89" spans="5:9" hidden="1" x14ac:dyDescent="0.25">
      <c r="E89" s="69">
        <v>0.17</v>
      </c>
      <c r="G89" s="70">
        <v>7.2499999999999995E-2</v>
      </c>
      <c r="I89" s="70">
        <v>4.2500000000000003E-2</v>
      </c>
    </row>
    <row r="90" spans="5:9" hidden="1" x14ac:dyDescent="0.25">
      <c r="E90" s="69">
        <v>0.18</v>
      </c>
      <c r="G90" s="70">
        <v>7.4999999999999997E-2</v>
      </c>
      <c r="I90" s="70">
        <v>4.4999999999999998E-2</v>
      </c>
    </row>
    <row r="91" spans="5:9" hidden="1" x14ac:dyDescent="0.25">
      <c r="E91" s="69">
        <v>0.19</v>
      </c>
      <c r="G91" s="70">
        <v>7.7499999999999999E-2</v>
      </c>
      <c r="I91" s="70">
        <v>4.7500000000000001E-2</v>
      </c>
    </row>
    <row r="92" spans="5:9" hidden="1" x14ac:dyDescent="0.25">
      <c r="E92" s="69">
        <v>0.2</v>
      </c>
      <c r="G92" s="70">
        <v>0.08</v>
      </c>
      <c r="I92" s="70">
        <v>0.05</v>
      </c>
    </row>
    <row r="93" spans="5:9" hidden="1" x14ac:dyDescent="0.25">
      <c r="E93" s="69">
        <v>0.21</v>
      </c>
      <c r="G93" s="70">
        <v>8.2500000000000004E-2</v>
      </c>
      <c r="I93" s="70">
        <v>5.2499999999999998E-2</v>
      </c>
    </row>
    <row r="94" spans="5:9" hidden="1" x14ac:dyDescent="0.25">
      <c r="E94" s="69">
        <v>0.22</v>
      </c>
      <c r="G94" s="70">
        <v>8.5000000000000006E-2</v>
      </c>
      <c r="I94" s="70">
        <v>5.5E-2</v>
      </c>
    </row>
    <row r="95" spans="5:9" hidden="1" x14ac:dyDescent="0.25">
      <c r="E95" s="69">
        <v>0.23</v>
      </c>
      <c r="G95" s="70">
        <v>8.7500000000000105E-2</v>
      </c>
      <c r="I95" s="70">
        <v>5.7500000000000002E-2</v>
      </c>
    </row>
    <row r="96" spans="5:9" hidden="1" x14ac:dyDescent="0.25">
      <c r="E96" s="69">
        <v>0.24</v>
      </c>
      <c r="G96" s="70">
        <v>9.0000000000000094E-2</v>
      </c>
      <c r="I96" s="70">
        <v>0.06</v>
      </c>
    </row>
    <row r="97" spans="5:9" hidden="1" x14ac:dyDescent="0.25">
      <c r="E97" s="69">
        <v>0.25</v>
      </c>
      <c r="G97" s="70">
        <v>9.2500000000000096E-2</v>
      </c>
      <c r="I97" s="70">
        <v>6.25E-2</v>
      </c>
    </row>
    <row r="98" spans="5:9" hidden="1" x14ac:dyDescent="0.25">
      <c r="E98" s="69">
        <v>0.26</v>
      </c>
      <c r="G98" s="70">
        <v>9.5000000000000001E-2</v>
      </c>
      <c r="I98" s="70">
        <v>6.5000000000000002E-2</v>
      </c>
    </row>
    <row r="99" spans="5:9" hidden="1" x14ac:dyDescent="0.25">
      <c r="E99" s="69">
        <v>0.27</v>
      </c>
      <c r="G99" s="70">
        <v>9.75000000000001E-2</v>
      </c>
      <c r="I99" s="70">
        <v>6.7500000000000004E-2</v>
      </c>
    </row>
    <row r="100" spans="5:9" hidden="1" x14ac:dyDescent="0.25">
      <c r="E100" s="69">
        <v>0.28000000000000003</v>
      </c>
      <c r="G100" s="70">
        <v>0.1</v>
      </c>
      <c r="I100" s="70">
        <v>7.0000000000000007E-2</v>
      </c>
    </row>
    <row r="101" spans="5:9" hidden="1" x14ac:dyDescent="0.25">
      <c r="E101" s="69">
        <v>0.28999999999999998</v>
      </c>
      <c r="G101" s="70">
        <v>0.10249999999999999</v>
      </c>
      <c r="I101" s="70">
        <v>7.2499999999999995E-2</v>
      </c>
    </row>
    <row r="102" spans="5:9" hidden="1" x14ac:dyDescent="0.25">
      <c r="E102" s="69">
        <v>0.3</v>
      </c>
      <c r="G102" s="70">
        <v>0.105</v>
      </c>
      <c r="I102" s="70">
        <v>7.4999999999999997E-2</v>
      </c>
    </row>
    <row r="103" spans="5:9" hidden="1" x14ac:dyDescent="0.25">
      <c r="E103" s="69">
        <v>0.31</v>
      </c>
      <c r="G103" s="70">
        <v>0.1075</v>
      </c>
      <c r="I103" s="70">
        <v>7.7499999999999999E-2</v>
      </c>
    </row>
    <row r="104" spans="5:9" hidden="1" x14ac:dyDescent="0.25">
      <c r="E104" s="69">
        <v>0.32</v>
      </c>
      <c r="G104" s="70">
        <v>0.11</v>
      </c>
      <c r="I104" s="70">
        <v>0.08</v>
      </c>
    </row>
    <row r="105" spans="5:9" hidden="1" x14ac:dyDescent="0.25">
      <c r="E105" s="69">
        <v>0.33</v>
      </c>
      <c r="G105" s="70">
        <v>0.1125</v>
      </c>
      <c r="I105" s="70">
        <v>8.2500000000000004E-2</v>
      </c>
    </row>
    <row r="106" spans="5:9" hidden="1" x14ac:dyDescent="0.25">
      <c r="E106" s="69">
        <v>0.34</v>
      </c>
      <c r="G106" s="70">
        <v>0.115</v>
      </c>
      <c r="I106" s="70">
        <v>8.5000000000000006E-2</v>
      </c>
    </row>
    <row r="107" spans="5:9" hidden="1" x14ac:dyDescent="0.25">
      <c r="E107" s="69">
        <v>0.35</v>
      </c>
      <c r="G107" s="70">
        <v>0.11749999999999999</v>
      </c>
      <c r="I107" s="70">
        <v>8.7500000000000105E-2</v>
      </c>
    </row>
    <row r="108" spans="5:9" hidden="1" x14ac:dyDescent="0.25">
      <c r="E108" s="69">
        <v>0.36</v>
      </c>
      <c r="G108" s="70">
        <v>0.12</v>
      </c>
      <c r="I108" s="70">
        <v>9.0000000000000094E-2</v>
      </c>
    </row>
    <row r="109" spans="5:9" hidden="1" x14ac:dyDescent="0.25">
      <c r="E109" s="69">
        <v>0.37</v>
      </c>
      <c r="G109" s="70">
        <v>0.1225</v>
      </c>
      <c r="I109" s="70">
        <v>9.2500000000000096E-2</v>
      </c>
    </row>
    <row r="110" spans="5:9" hidden="1" x14ac:dyDescent="0.25">
      <c r="E110" s="69">
        <v>0.38</v>
      </c>
      <c r="G110" s="70">
        <v>0.125</v>
      </c>
      <c r="I110" s="70">
        <v>9.5000000000000001E-2</v>
      </c>
    </row>
    <row r="111" spans="5:9" hidden="1" x14ac:dyDescent="0.25">
      <c r="E111" s="69">
        <v>0.39</v>
      </c>
      <c r="G111" s="70">
        <v>0.1275</v>
      </c>
      <c r="I111" s="70">
        <v>9.75000000000001E-2</v>
      </c>
    </row>
    <row r="112" spans="5:9" hidden="1" x14ac:dyDescent="0.25">
      <c r="E112" s="69">
        <v>0.4</v>
      </c>
      <c r="G112" s="70">
        <v>0.13</v>
      </c>
      <c r="I112" s="70">
        <v>0.1</v>
      </c>
    </row>
    <row r="113" spans="5:9" hidden="1" x14ac:dyDescent="0.25">
      <c r="E113" s="69">
        <v>0.41</v>
      </c>
      <c r="G113" s="70">
        <v>0.13250000000000001</v>
      </c>
      <c r="I113" s="70">
        <v>0.10249999999999999</v>
      </c>
    </row>
    <row r="114" spans="5:9" hidden="1" x14ac:dyDescent="0.25">
      <c r="E114" s="69">
        <v>0.42</v>
      </c>
      <c r="G114" s="70">
        <v>0.13500000000000001</v>
      </c>
      <c r="I114" s="70">
        <v>0.105</v>
      </c>
    </row>
    <row r="115" spans="5:9" hidden="1" x14ac:dyDescent="0.25">
      <c r="E115" s="69">
        <v>0.43</v>
      </c>
      <c r="G115" s="70">
        <v>0.13750000000000001</v>
      </c>
      <c r="I115" s="70">
        <v>0.1075</v>
      </c>
    </row>
    <row r="116" spans="5:9" hidden="1" x14ac:dyDescent="0.25">
      <c r="E116" s="69">
        <v>0.44</v>
      </c>
      <c r="G116" s="70">
        <v>0.14000000000000001</v>
      </c>
      <c r="I116" s="70">
        <v>0.11</v>
      </c>
    </row>
    <row r="117" spans="5:9" hidden="1" x14ac:dyDescent="0.25">
      <c r="E117" s="69">
        <v>0.45</v>
      </c>
      <c r="G117" s="70">
        <v>0.14249999999999999</v>
      </c>
      <c r="I117" s="70">
        <v>0.1125</v>
      </c>
    </row>
    <row r="118" spans="5:9" hidden="1" x14ac:dyDescent="0.25">
      <c r="E118" s="69">
        <v>0.46</v>
      </c>
      <c r="G118" s="70">
        <v>0.14499999999999999</v>
      </c>
      <c r="I118" s="70">
        <v>0.115</v>
      </c>
    </row>
    <row r="119" spans="5:9" hidden="1" x14ac:dyDescent="0.25">
      <c r="E119" s="69">
        <v>0.47</v>
      </c>
      <c r="G119" s="70">
        <v>0.14749999999999999</v>
      </c>
      <c r="I119" s="70">
        <v>0.11749999999999999</v>
      </c>
    </row>
    <row r="120" spans="5:9" hidden="1" x14ac:dyDescent="0.25">
      <c r="E120" s="69">
        <v>0.48</v>
      </c>
      <c r="G120" s="70">
        <v>0.15</v>
      </c>
      <c r="I120" s="70">
        <v>0.12</v>
      </c>
    </row>
    <row r="121" spans="5:9" hidden="1" x14ac:dyDescent="0.25">
      <c r="E121" s="69">
        <v>0.49</v>
      </c>
      <c r="G121" s="71"/>
      <c r="I121" s="70">
        <v>0.1225</v>
      </c>
    </row>
    <row r="122" spans="5:9" hidden="1" x14ac:dyDescent="0.25">
      <c r="E122" s="69">
        <v>0.5</v>
      </c>
      <c r="G122" s="71"/>
      <c r="I122" s="70">
        <v>0.125</v>
      </c>
    </row>
    <row r="123" spans="5:9" hidden="1" x14ac:dyDescent="0.25">
      <c r="E123" s="69">
        <v>0.51</v>
      </c>
      <c r="G123" s="71"/>
      <c r="I123" s="70">
        <v>0.1275</v>
      </c>
    </row>
    <row r="124" spans="5:9" hidden="1" x14ac:dyDescent="0.25">
      <c r="E124" s="69">
        <v>0.52</v>
      </c>
      <c r="G124" s="71"/>
      <c r="I124" s="70">
        <v>0.13</v>
      </c>
    </row>
    <row r="125" spans="5:9" hidden="1" x14ac:dyDescent="0.25">
      <c r="E125" s="69">
        <v>0.53</v>
      </c>
      <c r="G125" s="71"/>
      <c r="I125" s="70">
        <v>0.13250000000000001</v>
      </c>
    </row>
    <row r="126" spans="5:9" hidden="1" x14ac:dyDescent="0.25">
      <c r="E126" s="69">
        <v>0.54</v>
      </c>
      <c r="G126" s="71"/>
      <c r="I126" s="70">
        <v>0.13500000000000001</v>
      </c>
    </row>
    <row r="127" spans="5:9" hidden="1" x14ac:dyDescent="0.25">
      <c r="E127" s="69">
        <v>0.55000000000000004</v>
      </c>
      <c r="G127" s="71"/>
      <c r="I127" s="70">
        <v>0.13750000000000001</v>
      </c>
    </row>
    <row r="128" spans="5:9" hidden="1" x14ac:dyDescent="0.25">
      <c r="E128" s="69">
        <v>0.56000000000000005</v>
      </c>
      <c r="G128" s="71"/>
      <c r="I128" s="70">
        <v>0.14000000000000001</v>
      </c>
    </row>
    <row r="129" spans="5:9" hidden="1" x14ac:dyDescent="0.25">
      <c r="E129" s="69">
        <v>0.56999999999999995</v>
      </c>
      <c r="G129" s="71"/>
      <c r="I129" s="70">
        <v>0.14249999999999999</v>
      </c>
    </row>
    <row r="130" spans="5:9" hidden="1" x14ac:dyDescent="0.25">
      <c r="E130" s="69">
        <v>0.57999999999999996</v>
      </c>
      <c r="G130" s="71"/>
      <c r="I130" s="70">
        <v>0.14499999999999999</v>
      </c>
    </row>
    <row r="131" spans="5:9" hidden="1" x14ac:dyDescent="0.25">
      <c r="E131" s="69">
        <v>0.59</v>
      </c>
      <c r="G131" s="71"/>
      <c r="I131" s="70">
        <v>0.14749999999999999</v>
      </c>
    </row>
    <row r="132" spans="5:9" hidden="1" x14ac:dyDescent="0.25">
      <c r="E132" s="69">
        <v>0.6</v>
      </c>
      <c r="G132" s="71"/>
      <c r="I132" s="70">
        <v>0.15</v>
      </c>
    </row>
    <row r="133" spans="5:9" hidden="1" x14ac:dyDescent="0.25">
      <c r="E133" s="69">
        <v>0.61</v>
      </c>
      <c r="G133" s="71"/>
      <c r="H133" s="72"/>
    </row>
    <row r="134" spans="5:9" hidden="1" x14ac:dyDescent="0.25">
      <c r="E134" s="69">
        <v>0.62</v>
      </c>
      <c r="G134" s="71"/>
      <c r="H134" s="72"/>
    </row>
    <row r="135" spans="5:9" hidden="1" x14ac:dyDescent="0.25">
      <c r="E135" s="69">
        <v>0.63</v>
      </c>
      <c r="G135" s="71"/>
      <c r="H135" s="72"/>
    </row>
    <row r="136" spans="5:9" hidden="1" x14ac:dyDescent="0.25">
      <c r="E136" s="69">
        <v>0.64</v>
      </c>
      <c r="G136" s="71"/>
      <c r="H136" s="72"/>
    </row>
    <row r="137" spans="5:9" hidden="1" x14ac:dyDescent="0.25">
      <c r="E137" s="69">
        <v>0.65</v>
      </c>
      <c r="G137" s="71"/>
      <c r="H137" s="72"/>
    </row>
    <row r="138" spans="5:9" hidden="1" x14ac:dyDescent="0.25">
      <c r="E138" s="69">
        <v>0.66</v>
      </c>
      <c r="G138" s="71"/>
      <c r="H138" s="72"/>
    </row>
    <row r="139" spans="5:9" hidden="1" x14ac:dyDescent="0.25">
      <c r="E139" s="69">
        <v>0.67</v>
      </c>
      <c r="G139" s="71"/>
      <c r="H139" s="72"/>
    </row>
    <row r="140" spans="5:9" hidden="1" x14ac:dyDescent="0.25">
      <c r="E140" s="69">
        <v>0.68</v>
      </c>
      <c r="G140" s="71"/>
      <c r="H140" s="72"/>
    </row>
    <row r="141" spans="5:9" hidden="1" x14ac:dyDescent="0.25">
      <c r="E141" s="69">
        <v>0.69</v>
      </c>
      <c r="G141" s="71"/>
      <c r="H141" s="72"/>
    </row>
    <row r="142" spans="5:9" hidden="1" x14ac:dyDescent="0.25">
      <c r="E142" s="69">
        <v>0.7</v>
      </c>
      <c r="G142" s="71"/>
      <c r="H142" s="72"/>
    </row>
    <row r="143" spans="5:9" hidden="1" x14ac:dyDescent="0.25">
      <c r="E143" s="69">
        <v>0.71</v>
      </c>
      <c r="G143" s="71"/>
      <c r="H143" s="72"/>
    </row>
    <row r="144" spans="5:9" hidden="1" x14ac:dyDescent="0.25">
      <c r="E144" s="69">
        <v>0.72</v>
      </c>
      <c r="G144" s="71"/>
      <c r="H144" s="72"/>
    </row>
    <row r="145" spans="5:8" hidden="1" x14ac:dyDescent="0.25">
      <c r="E145" s="69">
        <v>0.73</v>
      </c>
      <c r="G145" s="71"/>
      <c r="H145" s="72"/>
    </row>
    <row r="146" spans="5:8" hidden="1" x14ac:dyDescent="0.25">
      <c r="E146" s="69">
        <v>0.74</v>
      </c>
      <c r="G146" s="71"/>
      <c r="H146" s="72"/>
    </row>
    <row r="147" spans="5:8" hidden="1" x14ac:dyDescent="0.25">
      <c r="E147" s="69">
        <v>0.75</v>
      </c>
      <c r="G147" s="71"/>
      <c r="H147" s="72"/>
    </row>
    <row r="148" spans="5:8" hidden="1" x14ac:dyDescent="0.25">
      <c r="E148" s="69">
        <v>0.76</v>
      </c>
      <c r="G148" s="71"/>
      <c r="H148" s="72"/>
    </row>
    <row r="149" spans="5:8" hidden="1" x14ac:dyDescent="0.25">
      <c r="E149" s="69">
        <v>0.77</v>
      </c>
      <c r="G149" s="71"/>
      <c r="H149" s="72"/>
    </row>
    <row r="150" spans="5:8" hidden="1" x14ac:dyDescent="0.25">
      <c r="E150" s="69">
        <v>0.78</v>
      </c>
      <c r="F150" s="71"/>
      <c r="G150" s="72"/>
    </row>
    <row r="151" spans="5:8" hidden="1" x14ac:dyDescent="0.25">
      <c r="E151" s="69">
        <v>0.79</v>
      </c>
      <c r="F151" s="71"/>
      <c r="G151" s="72"/>
    </row>
    <row r="152" spans="5:8" hidden="1" x14ac:dyDescent="0.25">
      <c r="E152" s="69">
        <v>0.8</v>
      </c>
      <c r="F152" s="71"/>
      <c r="G152" s="72"/>
    </row>
    <row r="153" spans="5:8" hidden="1" x14ac:dyDescent="0.25">
      <c r="E153" s="69">
        <v>0.81</v>
      </c>
      <c r="F153" s="71"/>
      <c r="G153" s="72"/>
    </row>
    <row r="154" spans="5:8" hidden="1" x14ac:dyDescent="0.25">
      <c r="E154" s="69">
        <v>0.82</v>
      </c>
      <c r="F154" s="71"/>
      <c r="G154" s="72"/>
    </row>
    <row r="155" spans="5:8" hidden="1" x14ac:dyDescent="0.25">
      <c r="E155" s="69">
        <v>0.83</v>
      </c>
      <c r="F155" s="71"/>
      <c r="G155" s="72"/>
    </row>
    <row r="156" spans="5:8" hidden="1" x14ac:dyDescent="0.25">
      <c r="E156" s="69">
        <v>0.84</v>
      </c>
      <c r="F156" s="71"/>
      <c r="G156" s="72"/>
    </row>
    <row r="157" spans="5:8" hidden="1" x14ac:dyDescent="0.25">
      <c r="E157" s="69">
        <v>0.85</v>
      </c>
      <c r="F157" s="71"/>
      <c r="G157" s="72"/>
    </row>
    <row r="158" spans="5:8" hidden="1" x14ac:dyDescent="0.25">
      <c r="E158" s="69">
        <v>0.86</v>
      </c>
      <c r="F158" s="71"/>
      <c r="G158" s="72"/>
    </row>
    <row r="159" spans="5:8" hidden="1" x14ac:dyDescent="0.25">
      <c r="E159" s="69">
        <v>0.87</v>
      </c>
      <c r="F159" s="71"/>
      <c r="G159" s="72"/>
    </row>
    <row r="160" spans="5:8" hidden="1" x14ac:dyDescent="0.25">
      <c r="E160" s="69">
        <v>0.88</v>
      </c>
      <c r="F160" s="71"/>
      <c r="G160" s="72"/>
    </row>
    <row r="161" spans="5:7" hidden="1" x14ac:dyDescent="0.25">
      <c r="E161" s="69">
        <v>0.89</v>
      </c>
      <c r="F161" s="71"/>
      <c r="G161" s="72"/>
    </row>
    <row r="162" spans="5:7" hidden="1" x14ac:dyDescent="0.25">
      <c r="E162" s="69">
        <v>0.9</v>
      </c>
      <c r="F162" s="71"/>
      <c r="G162" s="72"/>
    </row>
    <row r="163" spans="5:7" hidden="1" x14ac:dyDescent="0.25">
      <c r="E163" s="69">
        <v>0.91</v>
      </c>
      <c r="F163" s="71"/>
      <c r="G163" s="72"/>
    </row>
    <row r="164" spans="5:7" hidden="1" x14ac:dyDescent="0.25">
      <c r="E164" s="69">
        <v>0.92</v>
      </c>
      <c r="F164" s="71"/>
      <c r="G164" s="72"/>
    </row>
    <row r="165" spans="5:7" hidden="1" x14ac:dyDescent="0.25">
      <c r="E165" s="69">
        <v>0.93</v>
      </c>
      <c r="F165" s="71"/>
      <c r="G165" s="72"/>
    </row>
    <row r="166" spans="5:7" hidden="1" x14ac:dyDescent="0.25">
      <c r="E166" s="69">
        <v>0.94</v>
      </c>
      <c r="F166" s="71"/>
      <c r="G166" s="72"/>
    </row>
    <row r="167" spans="5:7" hidden="1" x14ac:dyDescent="0.25">
      <c r="E167" s="69">
        <v>0.95</v>
      </c>
      <c r="F167" s="71"/>
      <c r="G167" s="72"/>
    </row>
    <row r="168" spans="5:7" hidden="1" x14ac:dyDescent="0.25">
      <c r="E168" s="69">
        <v>0.96</v>
      </c>
      <c r="F168" s="71"/>
      <c r="G168" s="72"/>
    </row>
    <row r="169" spans="5:7" hidden="1" x14ac:dyDescent="0.25">
      <c r="E169" s="69">
        <v>0.97</v>
      </c>
      <c r="F169" s="71"/>
      <c r="G169" s="72"/>
    </row>
    <row r="170" spans="5:7" hidden="1" x14ac:dyDescent="0.25">
      <c r="E170" s="69">
        <v>0.98</v>
      </c>
      <c r="F170" s="71"/>
      <c r="G170" s="72"/>
    </row>
    <row r="171" spans="5:7" hidden="1" x14ac:dyDescent="0.25">
      <c r="E171" s="69">
        <v>0.99</v>
      </c>
      <c r="F171" s="71"/>
      <c r="G171" s="72"/>
    </row>
    <row r="172" spans="5:7" hidden="1" x14ac:dyDescent="0.25">
      <c r="E172" s="69">
        <v>1</v>
      </c>
      <c r="F172" s="71"/>
      <c r="G172" s="72"/>
    </row>
    <row r="173" spans="5:7" hidden="1" x14ac:dyDescent="0.25">
      <c r="F173" s="54"/>
    </row>
    <row r="174" spans="5:7" hidden="1" x14ac:dyDescent="0.25">
      <c r="F174" s="54"/>
    </row>
    <row r="175" spans="5:7" hidden="1" x14ac:dyDescent="0.25">
      <c r="F175" s="54"/>
    </row>
    <row r="176" spans="5:7" hidden="1" x14ac:dyDescent="0.25">
      <c r="F176" s="54"/>
    </row>
    <row r="177" spans="6:6" hidden="1" x14ac:dyDescent="0.25">
      <c r="F177" s="54"/>
    </row>
    <row r="178" spans="6:6" hidden="1" x14ac:dyDescent="0.25">
      <c r="F178" s="54"/>
    </row>
    <row r="179" spans="6:6" hidden="1" x14ac:dyDescent="0.25">
      <c r="F179" s="54"/>
    </row>
    <row r="180" spans="6:6" hidden="1" x14ac:dyDescent="0.25">
      <c r="F180" s="54"/>
    </row>
    <row r="181" spans="6:6" hidden="1" x14ac:dyDescent="0.25">
      <c r="F181" s="54"/>
    </row>
    <row r="182" spans="6:6" hidden="1" x14ac:dyDescent="0.25">
      <c r="F182" s="54"/>
    </row>
    <row r="183" spans="6:6" hidden="1" x14ac:dyDescent="0.25">
      <c r="F183" s="54"/>
    </row>
    <row r="184" spans="6:6" hidden="1" x14ac:dyDescent="0.25">
      <c r="F184" s="54"/>
    </row>
    <row r="185" spans="6:6" hidden="1" x14ac:dyDescent="0.25">
      <c r="F185" s="54"/>
    </row>
    <row r="186" spans="6:6" hidden="1" x14ac:dyDescent="0.25">
      <c r="F186" s="54"/>
    </row>
    <row r="187" spans="6:6" hidden="1" x14ac:dyDescent="0.25">
      <c r="F187" s="54"/>
    </row>
    <row r="188" spans="6:6" hidden="1" x14ac:dyDescent="0.25">
      <c r="F188" s="54"/>
    </row>
    <row r="189" spans="6:6" hidden="1" x14ac:dyDescent="0.25">
      <c r="F189" s="54"/>
    </row>
    <row r="190" spans="6:6" hidden="1" x14ac:dyDescent="0.25">
      <c r="F190" s="54"/>
    </row>
    <row r="191" spans="6:6" hidden="1" x14ac:dyDescent="0.25">
      <c r="F191" s="54"/>
    </row>
    <row r="192" spans="6:6" hidden="1" x14ac:dyDescent="0.25"/>
    <row r="193" spans="12:14" hidden="1" x14ac:dyDescent="0.25"/>
    <row r="194" spans="12:14" hidden="1" x14ac:dyDescent="0.25"/>
    <row r="195" spans="12:14" hidden="1" x14ac:dyDescent="0.25">
      <c r="L195" s="69">
        <v>0</v>
      </c>
      <c r="M195" s="70">
        <v>0.03</v>
      </c>
      <c r="N195" s="190">
        <v>0</v>
      </c>
    </row>
    <row r="196" spans="12:14" hidden="1" x14ac:dyDescent="0.25">
      <c r="L196" s="69">
        <v>0.01</v>
      </c>
      <c r="M196" s="70">
        <v>3.2500000000000001E-2</v>
      </c>
      <c r="N196" s="190">
        <v>2.5000000000000001E-3</v>
      </c>
    </row>
    <row r="197" spans="12:14" hidden="1" x14ac:dyDescent="0.25">
      <c r="L197" s="69">
        <v>0.02</v>
      </c>
      <c r="M197" s="70">
        <v>3.5000000000000003E-2</v>
      </c>
      <c r="N197" s="190">
        <v>5.0000000000000001E-3</v>
      </c>
    </row>
    <row r="198" spans="12:14" hidden="1" x14ac:dyDescent="0.25">
      <c r="L198" s="69">
        <v>0.03</v>
      </c>
      <c r="M198" s="70">
        <v>3.7499999999999999E-2</v>
      </c>
      <c r="N198" s="190">
        <v>7.4999999999999997E-3</v>
      </c>
    </row>
    <row r="199" spans="12:14" hidden="1" x14ac:dyDescent="0.25">
      <c r="L199" s="69">
        <v>0.04</v>
      </c>
      <c r="M199" s="70">
        <v>0.04</v>
      </c>
      <c r="N199" s="190">
        <v>0.01</v>
      </c>
    </row>
    <row r="200" spans="12:14" hidden="1" x14ac:dyDescent="0.25">
      <c r="L200" s="69">
        <v>0.04</v>
      </c>
      <c r="M200" s="70">
        <v>0.04</v>
      </c>
      <c r="N200" s="190">
        <v>0.01</v>
      </c>
    </row>
    <row r="201" spans="12:14" hidden="1" x14ac:dyDescent="0.25">
      <c r="L201" s="69">
        <v>0.05</v>
      </c>
      <c r="M201" s="70">
        <v>4.2500000000000003E-2</v>
      </c>
      <c r="N201" s="190">
        <v>1.2500000000000001E-2</v>
      </c>
    </row>
    <row r="202" spans="12:14" hidden="1" x14ac:dyDescent="0.25">
      <c r="L202" s="69">
        <v>0.06</v>
      </c>
      <c r="M202" s="70">
        <v>4.4999999999999998E-2</v>
      </c>
      <c r="N202" s="190">
        <v>1.4999999999999999E-2</v>
      </c>
    </row>
    <row r="203" spans="12:14" hidden="1" x14ac:dyDescent="0.25">
      <c r="L203" s="69">
        <v>7.0000000000000007E-2</v>
      </c>
      <c r="M203" s="70">
        <v>4.7500000000000001E-2</v>
      </c>
      <c r="N203" s="190">
        <v>1.7500000000000002E-2</v>
      </c>
    </row>
    <row r="204" spans="12:14" hidden="1" x14ac:dyDescent="0.25">
      <c r="L204" s="69">
        <v>0.08</v>
      </c>
      <c r="M204" s="70">
        <v>0.05</v>
      </c>
      <c r="N204" s="190">
        <v>0.02</v>
      </c>
    </row>
    <row r="205" spans="12:14" hidden="1" x14ac:dyDescent="0.25">
      <c r="L205" s="69">
        <v>0.09</v>
      </c>
      <c r="M205" s="70">
        <v>5.2499999999999998E-2</v>
      </c>
      <c r="N205" s="190">
        <v>2.2499999999999999E-2</v>
      </c>
    </row>
    <row r="206" spans="12:14" hidden="1" x14ac:dyDescent="0.25">
      <c r="L206" s="69">
        <v>0.1</v>
      </c>
      <c r="M206" s="70">
        <v>5.5E-2</v>
      </c>
      <c r="N206" s="190">
        <v>2.5000000000000001E-2</v>
      </c>
    </row>
    <row r="207" spans="12:14" hidden="1" x14ac:dyDescent="0.25">
      <c r="L207" s="69">
        <v>0.11</v>
      </c>
      <c r="M207" s="70">
        <v>5.7500000000000002E-2</v>
      </c>
      <c r="N207" s="190">
        <v>2.75E-2</v>
      </c>
    </row>
    <row r="208" spans="12:14" hidden="1" x14ac:dyDescent="0.25">
      <c r="L208" s="69">
        <v>0.12</v>
      </c>
      <c r="M208" s="70">
        <v>0.06</v>
      </c>
      <c r="N208" s="190">
        <v>0.03</v>
      </c>
    </row>
    <row r="209" spans="12:14" hidden="1" x14ac:dyDescent="0.25">
      <c r="L209" s="69">
        <v>0.13</v>
      </c>
      <c r="M209" s="70">
        <v>6.25E-2</v>
      </c>
      <c r="N209" s="190">
        <v>3.2500000000000001E-2</v>
      </c>
    </row>
    <row r="210" spans="12:14" hidden="1" x14ac:dyDescent="0.25">
      <c r="L210" s="69">
        <v>0.14000000000000001</v>
      </c>
      <c r="M210" s="70">
        <v>6.5000000000000002E-2</v>
      </c>
      <c r="N210" s="190">
        <v>3.5000000000000003E-2</v>
      </c>
    </row>
    <row r="211" spans="12:14" hidden="1" x14ac:dyDescent="0.25">
      <c r="L211" s="69">
        <v>0.15</v>
      </c>
      <c r="M211" s="70">
        <v>6.7500000000000004E-2</v>
      </c>
      <c r="N211" s="190">
        <v>3.7499999999999999E-2</v>
      </c>
    </row>
    <row r="212" spans="12:14" hidden="1" x14ac:dyDescent="0.25">
      <c r="L212" s="69">
        <v>0.16</v>
      </c>
      <c r="M212" s="70">
        <v>7.0000000000000007E-2</v>
      </c>
      <c r="N212" s="190">
        <v>0.04</v>
      </c>
    </row>
    <row r="213" spans="12:14" hidden="1" x14ac:dyDescent="0.25">
      <c r="L213" s="69">
        <v>0.17</v>
      </c>
      <c r="M213" s="70">
        <v>7.2499999999999995E-2</v>
      </c>
      <c r="N213" s="190">
        <v>4.2500000000000003E-2</v>
      </c>
    </row>
    <row r="214" spans="12:14" hidden="1" x14ac:dyDescent="0.25">
      <c r="L214" s="69">
        <v>0.18</v>
      </c>
      <c r="M214" s="70">
        <v>7.4999999999999997E-2</v>
      </c>
      <c r="N214" s="190">
        <v>4.4999999999999998E-2</v>
      </c>
    </row>
    <row r="215" spans="12:14" hidden="1" x14ac:dyDescent="0.25">
      <c r="L215" s="69">
        <v>0.19</v>
      </c>
      <c r="M215" s="70">
        <v>7.7499999999999999E-2</v>
      </c>
      <c r="N215" s="190">
        <v>4.7500000000000001E-2</v>
      </c>
    </row>
    <row r="216" spans="12:14" hidden="1" x14ac:dyDescent="0.25">
      <c r="L216" s="69">
        <v>0.2</v>
      </c>
      <c r="M216" s="70">
        <v>0.08</v>
      </c>
      <c r="N216" s="190">
        <v>0.05</v>
      </c>
    </row>
    <row r="217" spans="12:14" hidden="1" x14ac:dyDescent="0.25">
      <c r="L217" s="69">
        <v>0.21</v>
      </c>
      <c r="M217" s="70">
        <v>8.2500000000000004E-2</v>
      </c>
      <c r="N217" s="190">
        <v>5.2499999999999998E-2</v>
      </c>
    </row>
    <row r="218" spans="12:14" hidden="1" x14ac:dyDescent="0.25">
      <c r="L218" s="69">
        <v>0.22</v>
      </c>
      <c r="M218" s="70">
        <v>8.5000000000000006E-2</v>
      </c>
      <c r="N218" s="190">
        <v>5.5E-2</v>
      </c>
    </row>
    <row r="219" spans="12:14" hidden="1" x14ac:dyDescent="0.25">
      <c r="L219" s="69">
        <v>0.23</v>
      </c>
      <c r="M219" s="70">
        <v>8.7500000000000105E-2</v>
      </c>
      <c r="N219" s="190">
        <v>5.7500000000000002E-2</v>
      </c>
    </row>
    <row r="220" spans="12:14" hidden="1" x14ac:dyDescent="0.25">
      <c r="L220" s="69">
        <v>0.24</v>
      </c>
      <c r="M220" s="70">
        <v>9.0000000000000094E-2</v>
      </c>
      <c r="N220" s="190">
        <v>0.06</v>
      </c>
    </row>
    <row r="221" spans="12:14" hidden="1" x14ac:dyDescent="0.25">
      <c r="L221" s="69">
        <v>0.25</v>
      </c>
      <c r="M221" s="70">
        <v>9.2500000000000096E-2</v>
      </c>
      <c r="N221" s="190">
        <v>6.25E-2</v>
      </c>
    </row>
    <row r="222" spans="12:14" hidden="1" x14ac:dyDescent="0.25">
      <c r="L222" s="69">
        <v>0.26</v>
      </c>
      <c r="M222" s="70">
        <v>9.5000000000000001E-2</v>
      </c>
      <c r="N222" s="190">
        <v>6.5000000000000002E-2</v>
      </c>
    </row>
    <row r="223" spans="12:14" hidden="1" x14ac:dyDescent="0.25">
      <c r="L223" s="69">
        <v>0.27</v>
      </c>
      <c r="M223" s="70">
        <v>9.75000000000001E-2</v>
      </c>
      <c r="N223" s="190">
        <v>6.7500000000000004E-2</v>
      </c>
    </row>
    <row r="224" spans="12:14" hidden="1" x14ac:dyDescent="0.25">
      <c r="L224" s="69">
        <v>0.28000000000000003</v>
      </c>
      <c r="M224" s="70">
        <v>0.1</v>
      </c>
      <c r="N224" s="190">
        <v>7.0000000000000007E-2</v>
      </c>
    </row>
    <row r="225" spans="12:14" hidden="1" x14ac:dyDescent="0.25">
      <c r="L225" s="69">
        <v>0.28999999999999998</v>
      </c>
      <c r="M225" s="70">
        <v>0.10249999999999999</v>
      </c>
      <c r="N225" s="190">
        <v>7.2499999999999995E-2</v>
      </c>
    </row>
    <row r="226" spans="12:14" hidden="1" x14ac:dyDescent="0.25">
      <c r="L226" s="69">
        <v>0.3</v>
      </c>
      <c r="M226" s="70">
        <v>0.105</v>
      </c>
      <c r="N226" s="190">
        <v>7.4999999999999997E-2</v>
      </c>
    </row>
    <row r="227" spans="12:14" hidden="1" x14ac:dyDescent="0.25">
      <c r="L227" s="69">
        <v>0.31</v>
      </c>
      <c r="M227" s="70">
        <v>0.1075</v>
      </c>
      <c r="N227" s="190">
        <v>7.7499999999999999E-2</v>
      </c>
    </row>
    <row r="228" spans="12:14" hidden="1" x14ac:dyDescent="0.25">
      <c r="L228" s="69">
        <v>0.32</v>
      </c>
      <c r="M228" s="70">
        <v>0.11</v>
      </c>
      <c r="N228" s="190">
        <v>0.08</v>
      </c>
    </row>
    <row r="229" spans="12:14" hidden="1" x14ac:dyDescent="0.25">
      <c r="L229" s="69">
        <v>0.33</v>
      </c>
      <c r="M229" s="70">
        <v>0.1125</v>
      </c>
      <c r="N229" s="190">
        <v>8.2500000000000004E-2</v>
      </c>
    </row>
    <row r="230" spans="12:14" hidden="1" x14ac:dyDescent="0.25">
      <c r="L230" s="69">
        <v>0.34</v>
      </c>
      <c r="M230" s="70">
        <v>0.115</v>
      </c>
      <c r="N230" s="190">
        <v>8.5000000000000006E-2</v>
      </c>
    </row>
    <row r="231" spans="12:14" hidden="1" x14ac:dyDescent="0.25">
      <c r="L231" s="69">
        <v>0.35</v>
      </c>
      <c r="M231" s="70">
        <v>0.11749999999999999</v>
      </c>
      <c r="N231" s="190">
        <v>8.7500000000000105E-2</v>
      </c>
    </row>
    <row r="232" spans="12:14" hidden="1" x14ac:dyDescent="0.25">
      <c r="L232" s="69">
        <v>0.36</v>
      </c>
      <c r="M232" s="70">
        <v>0.12</v>
      </c>
      <c r="N232" s="190">
        <v>9.0000000000000094E-2</v>
      </c>
    </row>
    <row r="233" spans="12:14" hidden="1" x14ac:dyDescent="0.25">
      <c r="L233" s="69">
        <v>0.37</v>
      </c>
      <c r="M233" s="70">
        <v>0.1225</v>
      </c>
      <c r="N233" s="190">
        <v>9.2500000000000096E-2</v>
      </c>
    </row>
    <row r="234" spans="12:14" hidden="1" x14ac:dyDescent="0.25">
      <c r="L234" s="69">
        <v>0.38</v>
      </c>
      <c r="M234" s="70">
        <v>0.125</v>
      </c>
      <c r="N234" s="190">
        <v>9.5000000000000001E-2</v>
      </c>
    </row>
    <row r="235" spans="12:14" hidden="1" x14ac:dyDescent="0.25">
      <c r="L235" s="69">
        <v>0.39</v>
      </c>
      <c r="M235" s="70">
        <v>0.1275</v>
      </c>
      <c r="N235" s="190">
        <v>9.75000000000001E-2</v>
      </c>
    </row>
    <row r="236" spans="12:14" hidden="1" x14ac:dyDescent="0.25">
      <c r="L236" s="69">
        <v>0.4</v>
      </c>
      <c r="M236" s="70">
        <v>0.13</v>
      </c>
      <c r="N236" s="190">
        <v>0.1</v>
      </c>
    </row>
    <row r="237" spans="12:14" hidden="1" x14ac:dyDescent="0.25">
      <c r="L237" s="69">
        <v>0.41</v>
      </c>
      <c r="M237" s="70">
        <v>0.13250000000000001</v>
      </c>
      <c r="N237" s="190">
        <v>0.10249999999999999</v>
      </c>
    </row>
    <row r="238" spans="12:14" hidden="1" x14ac:dyDescent="0.25">
      <c r="L238" s="69">
        <v>0.42</v>
      </c>
      <c r="M238" s="70">
        <v>0.13500000000000001</v>
      </c>
      <c r="N238" s="190">
        <v>0.105</v>
      </c>
    </row>
    <row r="239" spans="12:14" hidden="1" x14ac:dyDescent="0.25">
      <c r="L239" s="69">
        <v>0.43</v>
      </c>
      <c r="M239" s="70">
        <v>0.13750000000000001</v>
      </c>
      <c r="N239" s="190">
        <v>0.1075</v>
      </c>
    </row>
    <row r="240" spans="12:14" hidden="1" x14ac:dyDescent="0.25">
      <c r="L240" s="69">
        <v>0.44</v>
      </c>
      <c r="M240" s="70">
        <v>0.14000000000000001</v>
      </c>
      <c r="N240" s="190">
        <v>0.11</v>
      </c>
    </row>
    <row r="241" spans="12:14" hidden="1" x14ac:dyDescent="0.25">
      <c r="L241" s="69">
        <v>0.45</v>
      </c>
      <c r="M241" s="70">
        <v>0.14249999999999999</v>
      </c>
      <c r="N241" s="190">
        <v>0.1125</v>
      </c>
    </row>
    <row r="242" spans="12:14" hidden="1" x14ac:dyDescent="0.25">
      <c r="L242" s="69">
        <v>0.46</v>
      </c>
      <c r="M242" s="70">
        <v>0.14499999999999999</v>
      </c>
      <c r="N242" s="190">
        <v>0.115</v>
      </c>
    </row>
    <row r="243" spans="12:14" hidden="1" x14ac:dyDescent="0.25">
      <c r="L243" s="69">
        <v>0.47</v>
      </c>
      <c r="M243" s="70">
        <v>0.14749999999999999</v>
      </c>
      <c r="N243" s="190">
        <v>0.11749999999999999</v>
      </c>
    </row>
    <row r="244" spans="12:14" hidden="1" x14ac:dyDescent="0.25">
      <c r="L244" s="69">
        <v>0.48</v>
      </c>
      <c r="M244" s="70">
        <v>0.15</v>
      </c>
      <c r="N244" s="190">
        <v>0.12</v>
      </c>
    </row>
    <row r="245" spans="12:14" hidden="1" x14ac:dyDescent="0.25">
      <c r="L245" s="69">
        <v>0.49</v>
      </c>
      <c r="M245" s="71"/>
      <c r="N245" s="190">
        <v>0.1225</v>
      </c>
    </row>
    <row r="246" spans="12:14" hidden="1" x14ac:dyDescent="0.25">
      <c r="L246" s="69">
        <v>0.5</v>
      </c>
      <c r="M246" s="71"/>
      <c r="N246" s="190">
        <v>0.125</v>
      </c>
    </row>
    <row r="247" spans="12:14" hidden="1" x14ac:dyDescent="0.25">
      <c r="L247" s="69">
        <v>0.51</v>
      </c>
      <c r="M247" s="71"/>
      <c r="N247" s="190">
        <v>0.1275</v>
      </c>
    </row>
    <row r="248" spans="12:14" hidden="1" x14ac:dyDescent="0.25">
      <c r="L248" s="69">
        <v>0.52</v>
      </c>
      <c r="M248" s="71"/>
      <c r="N248" s="190">
        <v>0.13</v>
      </c>
    </row>
    <row r="249" spans="12:14" hidden="1" x14ac:dyDescent="0.25">
      <c r="L249" s="69">
        <v>0.53</v>
      </c>
      <c r="M249" s="71"/>
      <c r="N249" s="190">
        <v>0.13250000000000001</v>
      </c>
    </row>
    <row r="250" spans="12:14" hidden="1" x14ac:dyDescent="0.25">
      <c r="L250" s="69">
        <v>0.54</v>
      </c>
      <c r="M250" s="71"/>
      <c r="N250" s="190">
        <v>0.13500000000000001</v>
      </c>
    </row>
    <row r="251" spans="12:14" hidden="1" x14ac:dyDescent="0.25">
      <c r="L251" s="69">
        <v>0.55000000000000004</v>
      </c>
      <c r="M251" s="71"/>
      <c r="N251" s="190">
        <v>0.13750000000000001</v>
      </c>
    </row>
    <row r="252" spans="12:14" hidden="1" x14ac:dyDescent="0.25">
      <c r="L252" s="69">
        <v>0.56000000000000005</v>
      </c>
      <c r="M252" s="71"/>
      <c r="N252" s="190">
        <v>0.14000000000000001</v>
      </c>
    </row>
    <row r="253" spans="12:14" hidden="1" x14ac:dyDescent="0.25">
      <c r="L253" s="69">
        <v>0.56999999999999995</v>
      </c>
      <c r="M253" s="71"/>
      <c r="N253" s="190">
        <v>0.14249999999999999</v>
      </c>
    </row>
    <row r="254" spans="12:14" hidden="1" x14ac:dyDescent="0.25">
      <c r="L254" s="69">
        <v>0.57999999999999996</v>
      </c>
      <c r="M254" s="71"/>
      <c r="N254" s="190">
        <v>0.14499999999999999</v>
      </c>
    </row>
    <row r="255" spans="12:14" hidden="1" x14ac:dyDescent="0.25">
      <c r="L255" s="69">
        <v>0.59</v>
      </c>
      <c r="M255" s="71"/>
      <c r="N255" s="190">
        <v>0.14749999999999999</v>
      </c>
    </row>
    <row r="256" spans="12:14" hidden="1" x14ac:dyDescent="0.25">
      <c r="L256" s="69">
        <v>0.6</v>
      </c>
      <c r="M256" s="71"/>
      <c r="N256" s="190">
        <v>0.15</v>
      </c>
    </row>
    <row r="257" spans="12:14" hidden="1" x14ac:dyDescent="0.25">
      <c r="L257" s="69">
        <v>0.61</v>
      </c>
      <c r="M257" s="71"/>
      <c r="N257" s="83"/>
    </row>
    <row r="258" spans="12:14" hidden="1" x14ac:dyDescent="0.25">
      <c r="L258" s="69">
        <v>0.62</v>
      </c>
      <c r="M258" s="71"/>
      <c r="N258" s="83"/>
    </row>
    <row r="259" spans="12:14" hidden="1" x14ac:dyDescent="0.25">
      <c r="L259" s="69">
        <v>0.63</v>
      </c>
      <c r="M259" s="71"/>
      <c r="N259" s="83"/>
    </row>
    <row r="260" spans="12:14" hidden="1" x14ac:dyDescent="0.25">
      <c r="L260" s="69">
        <v>0.64</v>
      </c>
      <c r="M260" s="71"/>
      <c r="N260" s="83"/>
    </row>
    <row r="261" spans="12:14" hidden="1" x14ac:dyDescent="0.25">
      <c r="L261" s="69">
        <v>0.65</v>
      </c>
      <c r="M261" s="71"/>
      <c r="N261" s="83"/>
    </row>
    <row r="262" spans="12:14" hidden="1" x14ac:dyDescent="0.25">
      <c r="L262" s="69">
        <v>0.66</v>
      </c>
      <c r="M262" s="71"/>
      <c r="N262" s="83"/>
    </row>
    <row r="263" spans="12:14" hidden="1" x14ac:dyDescent="0.25">
      <c r="L263" s="69">
        <v>0.67</v>
      </c>
      <c r="M263" s="71"/>
      <c r="N263" s="83"/>
    </row>
    <row r="264" spans="12:14" hidden="1" x14ac:dyDescent="0.25">
      <c r="L264" s="69">
        <v>0.68</v>
      </c>
      <c r="M264" s="71"/>
      <c r="N264" s="83"/>
    </row>
    <row r="265" spans="12:14" hidden="1" x14ac:dyDescent="0.25">
      <c r="L265" s="69">
        <v>0.69</v>
      </c>
      <c r="M265" s="71"/>
      <c r="N265" s="83"/>
    </row>
    <row r="266" spans="12:14" hidden="1" x14ac:dyDescent="0.25">
      <c r="L266" s="69">
        <v>0.7</v>
      </c>
      <c r="M266" s="71"/>
      <c r="N266" s="83"/>
    </row>
    <row r="267" spans="12:14" hidden="1" x14ac:dyDescent="0.25">
      <c r="L267" s="69">
        <v>0.71</v>
      </c>
      <c r="M267" s="71"/>
      <c r="N267" s="83"/>
    </row>
    <row r="268" spans="12:14" hidden="1" x14ac:dyDescent="0.25">
      <c r="L268" s="69">
        <v>0.72</v>
      </c>
      <c r="M268" s="71"/>
      <c r="N268" s="83"/>
    </row>
    <row r="269" spans="12:14" hidden="1" x14ac:dyDescent="0.25">
      <c r="L269" s="69">
        <v>0.73</v>
      </c>
      <c r="M269" s="71"/>
      <c r="N269" s="83"/>
    </row>
    <row r="270" spans="12:14" hidden="1" x14ac:dyDescent="0.25">
      <c r="L270" s="69">
        <v>0.74</v>
      </c>
      <c r="M270" s="71"/>
      <c r="N270" s="83"/>
    </row>
    <row r="271" spans="12:14" hidden="1" x14ac:dyDescent="0.25">
      <c r="L271" s="69">
        <v>0.75</v>
      </c>
      <c r="M271" s="71"/>
      <c r="N271" s="83"/>
    </row>
    <row r="272" spans="12:14" hidden="1" x14ac:dyDescent="0.25">
      <c r="L272" s="69">
        <v>0.76</v>
      </c>
      <c r="M272" s="71"/>
      <c r="N272" s="83"/>
    </row>
    <row r="273" spans="12:14" hidden="1" x14ac:dyDescent="0.25">
      <c r="L273" s="69">
        <v>0.77</v>
      </c>
      <c r="M273" s="71"/>
      <c r="N273" s="83"/>
    </row>
    <row r="274" spans="12:14" hidden="1" x14ac:dyDescent="0.25">
      <c r="L274" s="69">
        <v>0.78</v>
      </c>
      <c r="M274" s="72"/>
      <c r="N274" s="83"/>
    </row>
    <row r="275" spans="12:14" hidden="1" x14ac:dyDescent="0.25">
      <c r="L275" s="69">
        <v>0.79</v>
      </c>
      <c r="M275" s="72"/>
      <c r="N275" s="83"/>
    </row>
    <row r="276" spans="12:14" hidden="1" x14ac:dyDescent="0.25">
      <c r="L276" s="69">
        <v>0.8</v>
      </c>
      <c r="M276" s="72"/>
      <c r="N276" s="83"/>
    </row>
    <row r="277" spans="12:14" hidden="1" x14ac:dyDescent="0.25">
      <c r="L277" s="69">
        <v>0.81</v>
      </c>
      <c r="M277" s="72"/>
      <c r="N277" s="83"/>
    </row>
    <row r="278" spans="12:14" hidden="1" x14ac:dyDescent="0.25">
      <c r="L278" s="69">
        <v>0.82</v>
      </c>
      <c r="M278" s="72"/>
      <c r="N278" s="83"/>
    </row>
    <row r="279" spans="12:14" hidden="1" x14ac:dyDescent="0.25">
      <c r="L279" s="69">
        <v>0.83</v>
      </c>
      <c r="M279" s="72"/>
      <c r="N279" s="83"/>
    </row>
    <row r="280" spans="12:14" hidden="1" x14ac:dyDescent="0.25">
      <c r="L280" s="69">
        <v>0.84</v>
      </c>
      <c r="M280" s="72"/>
      <c r="N280" s="83"/>
    </row>
    <row r="281" spans="12:14" hidden="1" x14ac:dyDescent="0.25">
      <c r="L281" s="69">
        <v>0.85</v>
      </c>
      <c r="M281" s="72"/>
      <c r="N281" s="83"/>
    </row>
    <row r="282" spans="12:14" hidden="1" x14ac:dyDescent="0.25">
      <c r="L282" s="69">
        <v>0.86</v>
      </c>
      <c r="M282" s="72"/>
      <c r="N282" s="83"/>
    </row>
    <row r="283" spans="12:14" hidden="1" x14ac:dyDescent="0.25">
      <c r="L283" s="69">
        <v>0.87</v>
      </c>
      <c r="M283" s="72"/>
      <c r="N283" s="83"/>
    </row>
    <row r="284" spans="12:14" hidden="1" x14ac:dyDescent="0.25">
      <c r="L284" s="69">
        <v>0.88</v>
      </c>
      <c r="M284" s="72"/>
      <c r="N284" s="83"/>
    </row>
    <row r="285" spans="12:14" hidden="1" x14ac:dyDescent="0.25">
      <c r="L285" s="69">
        <v>0.89</v>
      </c>
      <c r="M285" s="72"/>
      <c r="N285" s="83"/>
    </row>
    <row r="286" spans="12:14" hidden="1" x14ac:dyDescent="0.25">
      <c r="L286" s="69">
        <v>0.9</v>
      </c>
      <c r="M286" s="72"/>
      <c r="N286" s="83"/>
    </row>
    <row r="287" spans="12:14" hidden="1" x14ac:dyDescent="0.25">
      <c r="L287" s="69">
        <v>0.91</v>
      </c>
      <c r="M287" s="72"/>
      <c r="N287" s="83"/>
    </row>
    <row r="288" spans="12:14" hidden="1" x14ac:dyDescent="0.25">
      <c r="L288" s="69">
        <v>0.92</v>
      </c>
      <c r="M288" s="72"/>
      <c r="N288" s="83"/>
    </row>
    <row r="289" spans="12:14" hidden="1" x14ac:dyDescent="0.25">
      <c r="L289" s="69">
        <v>0.93</v>
      </c>
      <c r="M289" s="72"/>
      <c r="N289" s="83"/>
    </row>
    <row r="290" spans="12:14" hidden="1" x14ac:dyDescent="0.25">
      <c r="L290" s="69">
        <v>0.94</v>
      </c>
      <c r="M290" s="72"/>
      <c r="N290" s="83"/>
    </row>
    <row r="291" spans="12:14" hidden="1" x14ac:dyDescent="0.25">
      <c r="L291" s="69">
        <v>0.95</v>
      </c>
      <c r="M291" s="72"/>
      <c r="N291" s="83"/>
    </row>
    <row r="292" spans="12:14" hidden="1" x14ac:dyDescent="0.25">
      <c r="L292" s="69">
        <v>0.96</v>
      </c>
      <c r="M292" s="72"/>
      <c r="N292" s="83"/>
    </row>
    <row r="293" spans="12:14" hidden="1" x14ac:dyDescent="0.25">
      <c r="L293" s="69">
        <v>0.97</v>
      </c>
      <c r="M293" s="72"/>
      <c r="N293" s="83"/>
    </row>
    <row r="294" spans="12:14" hidden="1" x14ac:dyDescent="0.25">
      <c r="L294" s="69">
        <v>0.98</v>
      </c>
      <c r="M294" s="72"/>
      <c r="N294" s="83"/>
    </row>
    <row r="295" spans="12:14" hidden="1" x14ac:dyDescent="0.25">
      <c r="L295" s="69">
        <v>0.99</v>
      </c>
      <c r="M295" s="72"/>
      <c r="N295" s="83"/>
    </row>
    <row r="296" spans="12:14" hidden="1" x14ac:dyDescent="0.25">
      <c r="L296" s="69">
        <v>1</v>
      </c>
      <c r="M296" s="72"/>
      <c r="N296" s="83"/>
    </row>
    <row r="297" spans="12:14" hidden="1" x14ac:dyDescent="0.25"/>
    <row r="298" spans="12:14" hidden="1" x14ac:dyDescent="0.25"/>
    <row r="299" spans="12:14" hidden="1" x14ac:dyDescent="0.25"/>
    <row r="300" spans="12:14" hidden="1" x14ac:dyDescent="0.25"/>
    <row r="301" spans="12:14" hidden="1" x14ac:dyDescent="0.25"/>
    <row r="302" spans="12:14" hidden="1" x14ac:dyDescent="0.25"/>
    <row r="303" spans="12:14" hidden="1" x14ac:dyDescent="0.25"/>
    <row r="304" spans="12:14" hidden="1" x14ac:dyDescent="0.25"/>
    <row r="305" hidden="1" x14ac:dyDescent="0.25"/>
    <row r="306" hidden="1" x14ac:dyDescent="0.25"/>
    <row r="307" hidden="1" x14ac:dyDescent="0.25"/>
    <row r="308" hidden="1" x14ac:dyDescent="0.25"/>
  </sheetData>
  <sheetProtection algorithmName="SHA-512" hashValue="9kn/qP59Y6fy7bjUZbgPwqcMAJw4dUU/hLlkaB+n1DO8tUmXZdYWpmcELOAADYi4LLyInahL6bnLE6TX5EKe9w==" saltValue="qEj3Ptx7Xg70J54VKOA0jA==" spinCount="100000" sheet="1" objects="1" scenarios="1"/>
  <mergeCells count="13">
    <mergeCell ref="C57:D57"/>
    <mergeCell ref="B43:C43"/>
    <mergeCell ref="B54:C54"/>
    <mergeCell ref="A5:C5"/>
    <mergeCell ref="A6:C6"/>
    <mergeCell ref="A8:C8"/>
    <mergeCell ref="B12:C12"/>
    <mergeCell ref="D1:F1"/>
    <mergeCell ref="A1:C1"/>
    <mergeCell ref="A2:C2"/>
    <mergeCell ref="A3:I3"/>
    <mergeCell ref="A7:C7"/>
    <mergeCell ref="G1:I1"/>
  </mergeCells>
  <dataValidations count="7">
    <dataValidation type="list" allowBlank="1" showInputMessage="1" showErrorMessage="1" promptTitle="Maak keuze uit de lijst" prompt="Het toeslagpercentage dient minimaal 2% en maximaal 12% te bedragen." sqref="E46:E49" xr:uid="{A64E8344-7A45-437E-8C06-C02BD2C59F37}">
      <formula1>$I$80:$I$120</formula1>
    </dataValidation>
    <dataValidation type="list" allowBlank="1" showInputMessage="1" showErrorMessage="1" promptTitle="Maak keuze uit de lijst" prompt="Het toeslagpercentage dient minimaal 2% en maximaal 12% te bedragen." sqref="E50:E51" xr:uid="{C9CDCDC2-8B6A-4AF2-965B-A1550F39252B}">
      <formula1>$E$73:$E$84</formula1>
    </dataValidation>
    <dataValidation type="list" allowBlank="1" showInputMessage="1" showErrorMessage="1" promptTitle="Maak keuze uit de lijst" prompt="Het toeslagpercentage dient minimaal 3% en maximaal 12% te bedragen." sqref="E52" xr:uid="{C5C6ADA7-D48A-4B35-BC13-D17D49408310}">
      <formula1>$G$71:$G$108</formula1>
    </dataValidation>
    <dataValidation type="list" allowBlank="1" showInputMessage="1" showErrorMessage="1" promptTitle="Maak een keuze uit de lijst" prompt="minimaal 20% maximaal 100%" sqref="E24 E33" xr:uid="{5BDDA4EB-628E-48C0-9B12-63803847ECAE}">
      <formula1>$E$92:$E$172</formula1>
    </dataValidation>
    <dataValidation type="decimal" operator="greaterThanOrEqual" allowBlank="1" showInputMessage="1" showErrorMessage="1" promptTitle="Minimum waarde!" prompt="Het uurtarief dient minimaal € 40,00 te bedragen." sqref="E19:E22 E14:E17" xr:uid="{136BD190-01D9-45A2-9E3C-AE7F831D615B}">
      <formula1>40</formula1>
    </dataValidation>
    <dataValidation type="decimal" operator="greaterThanOrEqual" allowBlank="1" showInputMessage="1" showErrorMessage="1" promptTitle="Minimum waarde!" prompt="Het uurtarief dient minimaal € `35,00 te bedragen." sqref="E18" xr:uid="{731A4687-55ED-4D0C-9744-BABEEBC6E79A}">
      <formula1>35</formula1>
    </dataValidation>
    <dataValidation type="list" allowBlank="1" showInputMessage="1" showErrorMessage="1" promptTitle="Maak keuze uit de lijst" prompt="Het toeslagpercentage dient minimaal 1% en maximaal 12% te bedragen." sqref="E57 E59" xr:uid="{982A7B17-0510-437D-B5A3-E11501C408BC}">
      <formula1>$I$75:$I$120</formula1>
    </dataValidation>
  </dataValidations>
  <pageMargins left="0.7" right="0.7" top="0.75" bottom="0.75" header="0.3" footer="0.3"/>
  <pageSetup paperSize="9" orientation="portrait" horizontalDpi="300" verticalDpi="300"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DFEB2A9-2451-4B93-806F-85D811CE70A8}">
  <dimension ref="A1:H140"/>
  <sheetViews>
    <sheetView showGridLines="0" zoomScaleNormal="100" workbookViewId="0">
      <selection activeCell="C29" sqref="C29"/>
    </sheetView>
  </sheetViews>
  <sheetFormatPr defaultColWidth="9.21875" defaultRowHeight="13.2" x14ac:dyDescent="0.25"/>
  <cols>
    <col min="1" max="1" width="22.77734375" style="1" customWidth="1"/>
    <col min="2" max="2" width="9.5546875" style="1" customWidth="1"/>
    <col min="3" max="3" width="15.77734375" style="139" customWidth="1"/>
    <col min="4" max="4" width="18.5546875" style="1" customWidth="1"/>
    <col min="5" max="16384" width="9.21875" style="1"/>
  </cols>
  <sheetData>
    <row r="1" spans="1:4" ht="14.1" customHeight="1" x14ac:dyDescent="0.25">
      <c r="A1" s="130" t="s">
        <v>68</v>
      </c>
      <c r="B1" s="131" t="s">
        <v>69</v>
      </c>
      <c r="C1" s="2"/>
      <c r="D1" s="254"/>
    </row>
    <row r="2" spans="1:4" ht="14.1" customHeight="1" x14ac:dyDescent="0.25">
      <c r="A2" s="130"/>
      <c r="B2" s="130"/>
      <c r="C2" s="126"/>
      <c r="D2" s="200"/>
    </row>
    <row r="3" spans="1:4" ht="14.1" customHeight="1" x14ac:dyDescent="0.25">
      <c r="A3" s="375" t="s">
        <v>70</v>
      </c>
      <c r="B3" s="375"/>
      <c r="C3" s="375"/>
      <c r="D3" s="200"/>
    </row>
    <row r="4" spans="1:4" ht="14.1" customHeight="1" x14ac:dyDescent="0.25">
      <c r="B4" s="131"/>
      <c r="C4" s="126"/>
      <c r="D4" s="200"/>
    </row>
    <row r="5" spans="1:4" ht="14.1" customHeight="1" x14ac:dyDescent="0.25">
      <c r="A5" s="134" t="s">
        <v>71</v>
      </c>
      <c r="B5" s="134"/>
      <c r="C5" s="126"/>
      <c r="D5" s="200"/>
    </row>
    <row r="6" spans="1:4" ht="14.1" customHeight="1" x14ac:dyDescent="0.25">
      <c r="A6" s="322"/>
      <c r="B6" s="323"/>
      <c r="C6" s="324"/>
      <c r="D6" s="200"/>
    </row>
    <row r="7" spans="1:4" ht="14.1" customHeight="1" thickBot="1" x14ac:dyDescent="0.3">
      <c r="A7" s="239" t="s">
        <v>2</v>
      </c>
      <c r="B7" s="140"/>
      <c r="C7" s="133"/>
      <c r="D7" s="200"/>
    </row>
    <row r="8" spans="1:4" ht="14.1" customHeight="1" thickBot="1" x14ac:dyDescent="0.3">
      <c r="A8" s="390"/>
      <c r="B8" s="391"/>
      <c r="C8" s="392"/>
      <c r="D8" s="200"/>
    </row>
    <row r="9" spans="1:4" ht="14.1" customHeight="1" x14ac:dyDescent="0.25">
      <c r="A9" s="255"/>
      <c r="B9" s="132"/>
      <c r="C9" s="80"/>
      <c r="D9" s="200"/>
    </row>
    <row r="10" spans="1:4" s="9" customFormat="1" ht="26.4" x14ac:dyDescent="0.25">
      <c r="A10" s="256" t="s">
        <v>72</v>
      </c>
      <c r="B10" s="162"/>
      <c r="C10" s="257" t="s">
        <v>73</v>
      </c>
      <c r="D10" s="258"/>
    </row>
    <row r="11" spans="1:4" x14ac:dyDescent="0.25">
      <c r="A11" s="325" t="s">
        <v>74</v>
      </c>
      <c r="B11" s="326"/>
      <c r="C11" s="327">
        <v>0</v>
      </c>
      <c r="D11" s="200"/>
    </row>
    <row r="12" spans="1:4" x14ac:dyDescent="0.25">
      <c r="A12" s="325" t="s">
        <v>75</v>
      </c>
      <c r="B12" s="326"/>
      <c r="C12" s="327">
        <v>0</v>
      </c>
      <c r="D12" s="200"/>
    </row>
    <row r="13" spans="1:4" ht="14.1" customHeight="1" x14ac:dyDescent="0.25">
      <c r="A13" s="325" t="s">
        <v>76</v>
      </c>
      <c r="B13" s="326"/>
      <c r="C13" s="327">
        <v>0</v>
      </c>
      <c r="D13" s="200"/>
    </row>
    <row r="14" spans="1:4" ht="14.1" customHeight="1" x14ac:dyDescent="0.25">
      <c r="A14" s="325" t="s">
        <v>77</v>
      </c>
      <c r="B14" s="326"/>
      <c r="C14" s="327">
        <v>0</v>
      </c>
      <c r="D14" s="200"/>
    </row>
    <row r="15" spans="1:4" x14ac:dyDescent="0.25">
      <c r="A15" s="325" t="s">
        <v>78</v>
      </c>
      <c r="B15" s="326"/>
      <c r="C15" s="327">
        <v>0</v>
      </c>
      <c r="D15" s="200"/>
    </row>
    <row r="16" spans="1:4" x14ac:dyDescent="0.25">
      <c r="A16" s="325" t="s">
        <v>79</v>
      </c>
      <c r="B16" s="326"/>
      <c r="C16" s="327">
        <v>0</v>
      </c>
      <c r="D16" s="200"/>
    </row>
    <row r="17" spans="1:8" x14ac:dyDescent="0.25">
      <c r="A17" s="325" t="s">
        <v>80</v>
      </c>
      <c r="B17" s="326"/>
      <c r="C17" s="327">
        <v>0</v>
      </c>
      <c r="D17" s="200"/>
    </row>
    <row r="18" spans="1:8" ht="14.25" customHeight="1" x14ac:dyDescent="0.25">
      <c r="A18" s="325" t="s">
        <v>81</v>
      </c>
      <c r="B18" s="326"/>
      <c r="C18" s="327">
        <v>0</v>
      </c>
      <c r="D18" s="200"/>
    </row>
    <row r="19" spans="1:8" ht="14.25" customHeight="1" x14ac:dyDescent="0.25">
      <c r="A19" s="325" t="s">
        <v>82</v>
      </c>
      <c r="B19" s="326"/>
      <c r="C19" s="327">
        <v>0</v>
      </c>
      <c r="D19" s="200"/>
    </row>
    <row r="20" spans="1:8" x14ac:dyDescent="0.25">
      <c r="A20" s="325" t="s">
        <v>83</v>
      </c>
      <c r="B20" s="326"/>
      <c r="C20" s="327">
        <v>0</v>
      </c>
      <c r="D20" s="200"/>
    </row>
    <row r="21" spans="1:8" ht="14.1" customHeight="1" thickBot="1" x14ac:dyDescent="0.3">
      <c r="A21" s="259"/>
      <c r="B21" s="135"/>
      <c r="C21" s="47"/>
      <c r="D21" s="200"/>
    </row>
    <row r="22" spans="1:8" ht="14.1" customHeight="1" thickBot="1" x14ac:dyDescent="0.3">
      <c r="A22" s="260"/>
      <c r="B22" s="136" t="s">
        <v>25</v>
      </c>
      <c r="C22" s="16">
        <f>SUM(C11:C21)</f>
        <v>0</v>
      </c>
      <c r="D22" s="200"/>
    </row>
    <row r="23" spans="1:8" ht="14.1" customHeight="1" x14ac:dyDescent="0.25">
      <c r="A23" s="328"/>
      <c r="B23" s="329"/>
      <c r="C23" s="2"/>
      <c r="D23" s="200"/>
    </row>
    <row r="24" spans="1:8" s="52" customFormat="1" ht="26.4" x14ac:dyDescent="0.3">
      <c r="A24" s="261" t="s">
        <v>65</v>
      </c>
      <c r="B24" s="262">
        <v>0.01</v>
      </c>
      <c r="C24" s="137">
        <f>B24*C22</f>
        <v>0</v>
      </c>
      <c r="D24" s="96"/>
    </row>
    <row r="25" spans="1:8" s="52" customFormat="1" x14ac:dyDescent="0.3">
      <c r="A25" s="261"/>
      <c r="B25" s="114"/>
      <c r="C25" s="137">
        <f>C24+C22</f>
        <v>0</v>
      </c>
      <c r="D25" s="96"/>
    </row>
    <row r="26" spans="1:8" s="52" customFormat="1" x14ac:dyDescent="0.3">
      <c r="A26" s="261"/>
      <c r="B26" s="114"/>
      <c r="C26" s="137"/>
      <c r="D26" s="96"/>
    </row>
    <row r="27" spans="1:8" s="6" customFormat="1" x14ac:dyDescent="0.25">
      <c r="A27" s="261" t="s">
        <v>67</v>
      </c>
      <c r="B27" s="262">
        <v>0.01</v>
      </c>
      <c r="C27" s="137">
        <f>B27*C25</f>
        <v>0</v>
      </c>
      <c r="D27" s="93"/>
      <c r="H27" s="54"/>
    </row>
    <row r="28" spans="1:8" s="6" customFormat="1" ht="13.8" thickBot="1" x14ac:dyDescent="0.3">
      <c r="A28" s="98"/>
      <c r="B28" s="67"/>
      <c r="C28" s="138"/>
      <c r="D28" s="93"/>
      <c r="H28" s="54"/>
    </row>
    <row r="29" spans="1:8" s="6" customFormat="1" ht="27" thickTop="1" x14ac:dyDescent="0.25">
      <c r="A29" s="99"/>
      <c r="B29" s="100"/>
      <c r="C29" s="263">
        <f>C25+C27</f>
        <v>0</v>
      </c>
      <c r="D29" s="321" t="s">
        <v>84</v>
      </c>
      <c r="H29" s="54"/>
    </row>
    <row r="30" spans="1:8" s="6" customFormat="1" x14ac:dyDescent="0.25">
      <c r="C30" s="83"/>
      <c r="H30" s="54"/>
    </row>
    <row r="31" spans="1:8" hidden="1" x14ac:dyDescent="0.25"/>
    <row r="32" spans="1:8" hidden="1" x14ac:dyDescent="0.25">
      <c r="E32" s="69">
        <v>0</v>
      </c>
      <c r="F32" s="70">
        <v>0.03</v>
      </c>
      <c r="G32" s="190">
        <v>0</v>
      </c>
    </row>
    <row r="33" spans="5:7" hidden="1" x14ac:dyDescent="0.25">
      <c r="E33" s="69">
        <v>0.01</v>
      </c>
      <c r="F33" s="70">
        <v>3.2500000000000001E-2</v>
      </c>
      <c r="G33" s="190">
        <v>2.5000000000000001E-3</v>
      </c>
    </row>
    <row r="34" spans="5:7" hidden="1" x14ac:dyDescent="0.25">
      <c r="E34" s="69">
        <v>0.02</v>
      </c>
      <c r="F34" s="70">
        <v>3.5000000000000003E-2</v>
      </c>
      <c r="G34" s="190">
        <v>5.0000000000000001E-3</v>
      </c>
    </row>
    <row r="35" spans="5:7" hidden="1" x14ac:dyDescent="0.25">
      <c r="E35" s="69">
        <v>0.03</v>
      </c>
      <c r="F35" s="70">
        <v>3.7499999999999999E-2</v>
      </c>
      <c r="G35" s="190">
        <v>7.4999999999999997E-3</v>
      </c>
    </row>
    <row r="36" spans="5:7" hidden="1" x14ac:dyDescent="0.25">
      <c r="E36" s="69">
        <v>0.04</v>
      </c>
      <c r="F36" s="70">
        <v>0.04</v>
      </c>
      <c r="G36" s="190">
        <v>0.01</v>
      </c>
    </row>
    <row r="37" spans="5:7" hidden="1" x14ac:dyDescent="0.25">
      <c r="E37" s="69">
        <v>0.04</v>
      </c>
      <c r="F37" s="70">
        <v>0.04</v>
      </c>
      <c r="G37" s="190">
        <v>0.01</v>
      </c>
    </row>
    <row r="38" spans="5:7" hidden="1" x14ac:dyDescent="0.25">
      <c r="E38" s="69">
        <v>0.05</v>
      </c>
      <c r="F38" s="70">
        <v>4.2500000000000003E-2</v>
      </c>
      <c r="G38" s="190">
        <v>1.2500000000000001E-2</v>
      </c>
    </row>
    <row r="39" spans="5:7" hidden="1" x14ac:dyDescent="0.25">
      <c r="E39" s="69">
        <v>0.06</v>
      </c>
      <c r="F39" s="70">
        <v>4.4999999999999998E-2</v>
      </c>
      <c r="G39" s="190">
        <v>1.4999999999999999E-2</v>
      </c>
    </row>
    <row r="40" spans="5:7" hidden="1" x14ac:dyDescent="0.25">
      <c r="E40" s="69">
        <v>7.0000000000000007E-2</v>
      </c>
      <c r="F40" s="70">
        <v>4.7500000000000001E-2</v>
      </c>
      <c r="G40" s="190">
        <v>1.7500000000000002E-2</v>
      </c>
    </row>
    <row r="41" spans="5:7" hidden="1" x14ac:dyDescent="0.25">
      <c r="E41" s="69">
        <v>0.08</v>
      </c>
      <c r="F41" s="70">
        <v>0.05</v>
      </c>
      <c r="G41" s="190">
        <v>0.02</v>
      </c>
    </row>
    <row r="42" spans="5:7" hidden="1" x14ac:dyDescent="0.25">
      <c r="E42" s="69">
        <v>0.09</v>
      </c>
      <c r="F42" s="70">
        <v>5.2499999999999998E-2</v>
      </c>
      <c r="G42" s="190">
        <v>2.2499999999999999E-2</v>
      </c>
    </row>
    <row r="43" spans="5:7" hidden="1" x14ac:dyDescent="0.25">
      <c r="E43" s="69">
        <v>0.1</v>
      </c>
      <c r="F43" s="70">
        <v>5.5E-2</v>
      </c>
      <c r="G43" s="190">
        <v>2.5000000000000001E-2</v>
      </c>
    </row>
    <row r="44" spans="5:7" hidden="1" x14ac:dyDescent="0.25">
      <c r="E44" s="69">
        <v>0.11</v>
      </c>
      <c r="F44" s="70">
        <v>5.7500000000000002E-2</v>
      </c>
      <c r="G44" s="190">
        <v>2.75E-2</v>
      </c>
    </row>
    <row r="45" spans="5:7" hidden="1" x14ac:dyDescent="0.25">
      <c r="E45" s="69">
        <v>0.12</v>
      </c>
      <c r="F45" s="70">
        <v>0.06</v>
      </c>
      <c r="G45" s="190">
        <v>0.03</v>
      </c>
    </row>
    <row r="46" spans="5:7" hidden="1" x14ac:dyDescent="0.25">
      <c r="E46" s="69">
        <v>0.13</v>
      </c>
      <c r="F46" s="70">
        <v>6.25E-2</v>
      </c>
      <c r="G46" s="190">
        <v>3.2500000000000001E-2</v>
      </c>
    </row>
    <row r="47" spans="5:7" hidden="1" x14ac:dyDescent="0.25">
      <c r="E47" s="69">
        <v>0.14000000000000001</v>
      </c>
      <c r="F47" s="70">
        <v>6.5000000000000002E-2</v>
      </c>
      <c r="G47" s="190">
        <v>3.5000000000000003E-2</v>
      </c>
    </row>
    <row r="48" spans="5:7" hidden="1" x14ac:dyDescent="0.25">
      <c r="E48" s="69">
        <v>0.15</v>
      </c>
      <c r="F48" s="70">
        <v>6.7500000000000004E-2</v>
      </c>
      <c r="G48" s="190">
        <v>3.7499999999999999E-2</v>
      </c>
    </row>
    <row r="49" spans="5:7" hidden="1" x14ac:dyDescent="0.25">
      <c r="E49" s="69">
        <v>0.16</v>
      </c>
      <c r="F49" s="70">
        <v>7.0000000000000007E-2</v>
      </c>
      <c r="G49" s="190">
        <v>0.04</v>
      </c>
    </row>
    <row r="50" spans="5:7" hidden="1" x14ac:dyDescent="0.25">
      <c r="E50" s="69">
        <v>0.17</v>
      </c>
      <c r="F50" s="70">
        <v>7.2499999999999995E-2</v>
      </c>
      <c r="G50" s="190">
        <v>4.2500000000000003E-2</v>
      </c>
    </row>
    <row r="51" spans="5:7" hidden="1" x14ac:dyDescent="0.25">
      <c r="E51" s="69">
        <v>0.18</v>
      </c>
      <c r="F51" s="70">
        <v>7.4999999999999997E-2</v>
      </c>
      <c r="G51" s="190">
        <v>4.4999999999999998E-2</v>
      </c>
    </row>
    <row r="52" spans="5:7" hidden="1" x14ac:dyDescent="0.25">
      <c r="E52" s="69">
        <v>0.19</v>
      </c>
      <c r="F52" s="70">
        <v>7.7499999999999999E-2</v>
      </c>
      <c r="G52" s="190">
        <v>4.7500000000000001E-2</v>
      </c>
    </row>
    <row r="53" spans="5:7" hidden="1" x14ac:dyDescent="0.25">
      <c r="E53" s="69">
        <v>0.2</v>
      </c>
      <c r="F53" s="70">
        <v>0.08</v>
      </c>
      <c r="G53" s="190">
        <v>0.05</v>
      </c>
    </row>
    <row r="54" spans="5:7" hidden="1" x14ac:dyDescent="0.25">
      <c r="E54" s="69">
        <v>0.21</v>
      </c>
      <c r="F54" s="70">
        <v>8.2500000000000004E-2</v>
      </c>
      <c r="G54" s="190">
        <v>5.2499999999999998E-2</v>
      </c>
    </row>
    <row r="55" spans="5:7" hidden="1" x14ac:dyDescent="0.25">
      <c r="E55" s="69">
        <v>0.22</v>
      </c>
      <c r="F55" s="70">
        <v>8.5000000000000006E-2</v>
      </c>
      <c r="G55" s="190">
        <v>5.5E-2</v>
      </c>
    </row>
    <row r="56" spans="5:7" hidden="1" x14ac:dyDescent="0.25">
      <c r="E56" s="69">
        <v>0.23</v>
      </c>
      <c r="F56" s="70">
        <v>8.7500000000000105E-2</v>
      </c>
      <c r="G56" s="190">
        <v>5.7500000000000002E-2</v>
      </c>
    </row>
    <row r="57" spans="5:7" hidden="1" x14ac:dyDescent="0.25">
      <c r="E57" s="69">
        <v>0.24</v>
      </c>
      <c r="F57" s="70">
        <v>9.0000000000000094E-2</v>
      </c>
      <c r="G57" s="190">
        <v>0.06</v>
      </c>
    </row>
    <row r="58" spans="5:7" hidden="1" x14ac:dyDescent="0.25">
      <c r="E58" s="69">
        <v>0.25</v>
      </c>
      <c r="F58" s="70">
        <v>9.2500000000000096E-2</v>
      </c>
      <c r="G58" s="190">
        <v>6.25E-2</v>
      </c>
    </row>
    <row r="59" spans="5:7" hidden="1" x14ac:dyDescent="0.25">
      <c r="E59" s="69">
        <v>0.26</v>
      </c>
      <c r="F59" s="70">
        <v>9.5000000000000001E-2</v>
      </c>
      <c r="G59" s="190">
        <v>6.5000000000000002E-2</v>
      </c>
    </row>
    <row r="60" spans="5:7" hidden="1" x14ac:dyDescent="0.25">
      <c r="E60" s="69">
        <v>0.27</v>
      </c>
      <c r="F60" s="70">
        <v>9.75000000000001E-2</v>
      </c>
      <c r="G60" s="190">
        <v>6.7500000000000004E-2</v>
      </c>
    </row>
    <row r="61" spans="5:7" hidden="1" x14ac:dyDescent="0.25">
      <c r="E61" s="69">
        <v>0.28000000000000003</v>
      </c>
      <c r="F61" s="70">
        <v>0.1</v>
      </c>
      <c r="G61" s="190">
        <v>7.0000000000000007E-2</v>
      </c>
    </row>
    <row r="62" spans="5:7" hidden="1" x14ac:dyDescent="0.25">
      <c r="E62" s="69">
        <v>0.28999999999999998</v>
      </c>
      <c r="F62" s="70">
        <v>0.10249999999999999</v>
      </c>
      <c r="G62" s="190">
        <v>7.2499999999999995E-2</v>
      </c>
    </row>
    <row r="63" spans="5:7" hidden="1" x14ac:dyDescent="0.25">
      <c r="E63" s="69">
        <v>0.3</v>
      </c>
      <c r="F63" s="70">
        <v>0.105</v>
      </c>
      <c r="G63" s="190">
        <v>7.4999999999999997E-2</v>
      </c>
    </row>
    <row r="64" spans="5:7" hidden="1" x14ac:dyDescent="0.25">
      <c r="E64" s="69">
        <v>0.31</v>
      </c>
      <c r="F64" s="70">
        <v>0.1075</v>
      </c>
      <c r="G64" s="190">
        <v>7.7499999999999999E-2</v>
      </c>
    </row>
    <row r="65" spans="5:7" hidden="1" x14ac:dyDescent="0.25">
      <c r="E65" s="69">
        <v>0.32</v>
      </c>
      <c r="F65" s="70">
        <v>0.11</v>
      </c>
      <c r="G65" s="190">
        <v>0.08</v>
      </c>
    </row>
    <row r="66" spans="5:7" hidden="1" x14ac:dyDescent="0.25">
      <c r="E66" s="69">
        <v>0.33</v>
      </c>
      <c r="F66" s="70">
        <v>0.1125</v>
      </c>
      <c r="G66" s="190">
        <v>8.2500000000000004E-2</v>
      </c>
    </row>
    <row r="67" spans="5:7" hidden="1" x14ac:dyDescent="0.25">
      <c r="E67" s="69">
        <v>0.34</v>
      </c>
      <c r="F67" s="70">
        <v>0.115</v>
      </c>
      <c r="G67" s="190">
        <v>8.5000000000000006E-2</v>
      </c>
    </row>
    <row r="68" spans="5:7" hidden="1" x14ac:dyDescent="0.25">
      <c r="E68" s="69">
        <v>0.35</v>
      </c>
      <c r="F68" s="70">
        <v>0.11749999999999999</v>
      </c>
      <c r="G68" s="190">
        <v>8.7500000000000105E-2</v>
      </c>
    </row>
    <row r="69" spans="5:7" hidden="1" x14ac:dyDescent="0.25">
      <c r="E69" s="69">
        <v>0.36</v>
      </c>
      <c r="F69" s="70">
        <v>0.12</v>
      </c>
      <c r="G69" s="190">
        <v>9.0000000000000094E-2</v>
      </c>
    </row>
    <row r="70" spans="5:7" hidden="1" x14ac:dyDescent="0.25">
      <c r="E70" s="69">
        <v>0.37</v>
      </c>
      <c r="F70" s="70">
        <v>0.1225</v>
      </c>
      <c r="G70" s="190">
        <v>9.2500000000000096E-2</v>
      </c>
    </row>
    <row r="71" spans="5:7" hidden="1" x14ac:dyDescent="0.25">
      <c r="E71" s="69">
        <v>0.38</v>
      </c>
      <c r="F71" s="70">
        <v>0.125</v>
      </c>
      <c r="G71" s="190">
        <v>9.5000000000000001E-2</v>
      </c>
    </row>
    <row r="72" spans="5:7" hidden="1" x14ac:dyDescent="0.25">
      <c r="E72" s="69">
        <v>0.39</v>
      </c>
      <c r="F72" s="70">
        <v>0.1275</v>
      </c>
      <c r="G72" s="190">
        <v>9.75000000000001E-2</v>
      </c>
    </row>
    <row r="73" spans="5:7" hidden="1" x14ac:dyDescent="0.25">
      <c r="E73" s="69">
        <v>0.4</v>
      </c>
      <c r="F73" s="70">
        <v>0.13</v>
      </c>
      <c r="G73" s="190">
        <v>0.1</v>
      </c>
    </row>
    <row r="74" spans="5:7" hidden="1" x14ac:dyDescent="0.25">
      <c r="E74" s="69">
        <v>0.41</v>
      </c>
      <c r="F74" s="70">
        <v>0.13250000000000001</v>
      </c>
      <c r="G74" s="190">
        <v>0.10249999999999999</v>
      </c>
    </row>
    <row r="75" spans="5:7" hidden="1" x14ac:dyDescent="0.25">
      <c r="E75" s="69">
        <v>0.42</v>
      </c>
      <c r="F75" s="70">
        <v>0.13500000000000001</v>
      </c>
      <c r="G75" s="190">
        <v>0.105</v>
      </c>
    </row>
    <row r="76" spans="5:7" hidden="1" x14ac:dyDescent="0.25">
      <c r="E76" s="69">
        <v>0.43</v>
      </c>
      <c r="F76" s="70">
        <v>0.13750000000000001</v>
      </c>
      <c r="G76" s="190">
        <v>0.1075</v>
      </c>
    </row>
    <row r="77" spans="5:7" hidden="1" x14ac:dyDescent="0.25">
      <c r="E77" s="69">
        <v>0.44</v>
      </c>
      <c r="F77" s="70">
        <v>0.14000000000000001</v>
      </c>
      <c r="G77" s="190">
        <v>0.11</v>
      </c>
    </row>
    <row r="78" spans="5:7" hidden="1" x14ac:dyDescent="0.25">
      <c r="E78" s="69">
        <v>0.45</v>
      </c>
      <c r="F78" s="70">
        <v>0.14249999999999999</v>
      </c>
      <c r="G78" s="190">
        <v>0.1125</v>
      </c>
    </row>
    <row r="79" spans="5:7" hidden="1" x14ac:dyDescent="0.25">
      <c r="E79" s="69">
        <v>0.46</v>
      </c>
      <c r="F79" s="70">
        <v>0.14499999999999999</v>
      </c>
      <c r="G79" s="190">
        <v>0.115</v>
      </c>
    </row>
    <row r="80" spans="5:7" hidden="1" x14ac:dyDescent="0.25">
      <c r="E80" s="69">
        <v>0.47</v>
      </c>
      <c r="F80" s="70">
        <v>0.14749999999999999</v>
      </c>
      <c r="G80" s="190">
        <v>0.11749999999999999</v>
      </c>
    </row>
    <row r="81" spans="5:7" hidden="1" x14ac:dyDescent="0.25">
      <c r="E81" s="69">
        <v>0.48</v>
      </c>
      <c r="F81" s="70">
        <v>0.15</v>
      </c>
      <c r="G81" s="190">
        <v>0.12</v>
      </c>
    </row>
    <row r="82" spans="5:7" hidden="1" x14ac:dyDescent="0.25">
      <c r="E82" s="69">
        <v>0.49</v>
      </c>
      <c r="F82" s="71"/>
      <c r="G82" s="190">
        <v>0.1225</v>
      </c>
    </row>
    <row r="83" spans="5:7" hidden="1" x14ac:dyDescent="0.25">
      <c r="E83" s="69">
        <v>0.5</v>
      </c>
      <c r="F83" s="71"/>
      <c r="G83" s="190">
        <v>0.125</v>
      </c>
    </row>
    <row r="84" spans="5:7" hidden="1" x14ac:dyDescent="0.25">
      <c r="E84" s="69">
        <v>0.51</v>
      </c>
      <c r="F84" s="71"/>
      <c r="G84" s="190">
        <v>0.1275</v>
      </c>
    </row>
    <row r="85" spans="5:7" hidden="1" x14ac:dyDescent="0.25">
      <c r="E85" s="69">
        <v>0.52</v>
      </c>
      <c r="F85" s="71"/>
      <c r="G85" s="190">
        <v>0.13</v>
      </c>
    </row>
    <row r="86" spans="5:7" hidden="1" x14ac:dyDescent="0.25">
      <c r="E86" s="69">
        <v>0.53</v>
      </c>
      <c r="F86" s="71"/>
      <c r="G86" s="190">
        <v>0.13250000000000001</v>
      </c>
    </row>
    <row r="87" spans="5:7" hidden="1" x14ac:dyDescent="0.25">
      <c r="E87" s="69">
        <v>0.54</v>
      </c>
      <c r="F87" s="71"/>
      <c r="G87" s="190">
        <v>0.13500000000000001</v>
      </c>
    </row>
    <row r="88" spans="5:7" hidden="1" x14ac:dyDescent="0.25">
      <c r="E88" s="69">
        <v>0.55000000000000004</v>
      </c>
      <c r="F88" s="71"/>
      <c r="G88" s="190">
        <v>0.13750000000000001</v>
      </c>
    </row>
    <row r="89" spans="5:7" hidden="1" x14ac:dyDescent="0.25">
      <c r="E89" s="69">
        <v>0.56000000000000005</v>
      </c>
      <c r="F89" s="71"/>
      <c r="G89" s="190">
        <v>0.14000000000000001</v>
      </c>
    </row>
    <row r="90" spans="5:7" hidden="1" x14ac:dyDescent="0.25">
      <c r="E90" s="69">
        <v>0.56999999999999995</v>
      </c>
      <c r="F90" s="71"/>
      <c r="G90" s="190">
        <v>0.14249999999999999</v>
      </c>
    </row>
    <row r="91" spans="5:7" hidden="1" x14ac:dyDescent="0.25">
      <c r="E91" s="69">
        <v>0.57999999999999996</v>
      </c>
      <c r="F91" s="71"/>
      <c r="G91" s="190">
        <v>0.14499999999999999</v>
      </c>
    </row>
    <row r="92" spans="5:7" hidden="1" x14ac:dyDescent="0.25">
      <c r="E92" s="69">
        <v>0.59</v>
      </c>
      <c r="F92" s="71"/>
      <c r="G92" s="190">
        <v>0.14749999999999999</v>
      </c>
    </row>
    <row r="93" spans="5:7" hidden="1" x14ac:dyDescent="0.25">
      <c r="E93" s="69">
        <v>0.6</v>
      </c>
      <c r="F93" s="71"/>
      <c r="G93" s="190">
        <v>0.15</v>
      </c>
    </row>
    <row r="94" spans="5:7" hidden="1" x14ac:dyDescent="0.25">
      <c r="E94" s="69">
        <v>0.61</v>
      </c>
      <c r="F94" s="71"/>
      <c r="G94" s="83"/>
    </row>
    <row r="95" spans="5:7" hidden="1" x14ac:dyDescent="0.25">
      <c r="E95" s="69">
        <v>0.62</v>
      </c>
      <c r="F95" s="71"/>
      <c r="G95" s="83"/>
    </row>
    <row r="96" spans="5:7" hidden="1" x14ac:dyDescent="0.25">
      <c r="E96" s="69">
        <v>0.63</v>
      </c>
      <c r="F96" s="71"/>
      <c r="G96" s="83"/>
    </row>
    <row r="97" spans="5:7" hidden="1" x14ac:dyDescent="0.25">
      <c r="E97" s="69">
        <v>0.64</v>
      </c>
      <c r="F97" s="71"/>
      <c r="G97" s="83"/>
    </row>
    <row r="98" spans="5:7" hidden="1" x14ac:dyDescent="0.25">
      <c r="E98" s="69">
        <v>0.65</v>
      </c>
      <c r="F98" s="71"/>
      <c r="G98" s="83"/>
    </row>
    <row r="99" spans="5:7" hidden="1" x14ac:dyDescent="0.25">
      <c r="E99" s="69">
        <v>0.66</v>
      </c>
      <c r="F99" s="71"/>
      <c r="G99" s="83"/>
    </row>
    <row r="100" spans="5:7" hidden="1" x14ac:dyDescent="0.25">
      <c r="E100" s="69">
        <v>0.67</v>
      </c>
      <c r="F100" s="71"/>
      <c r="G100" s="83"/>
    </row>
    <row r="101" spans="5:7" hidden="1" x14ac:dyDescent="0.25">
      <c r="E101" s="69">
        <v>0.68</v>
      </c>
      <c r="F101" s="71"/>
      <c r="G101" s="83"/>
    </row>
    <row r="102" spans="5:7" hidden="1" x14ac:dyDescent="0.25">
      <c r="E102" s="69">
        <v>0.69</v>
      </c>
      <c r="F102" s="71"/>
      <c r="G102" s="83"/>
    </row>
    <row r="103" spans="5:7" hidden="1" x14ac:dyDescent="0.25">
      <c r="E103" s="69">
        <v>0.7</v>
      </c>
      <c r="F103" s="71"/>
      <c r="G103" s="83"/>
    </row>
    <row r="104" spans="5:7" hidden="1" x14ac:dyDescent="0.25">
      <c r="E104" s="69">
        <v>0.71</v>
      </c>
      <c r="F104" s="71"/>
      <c r="G104" s="83"/>
    </row>
    <row r="105" spans="5:7" hidden="1" x14ac:dyDescent="0.25">
      <c r="E105" s="69">
        <v>0.72</v>
      </c>
      <c r="F105" s="71"/>
      <c r="G105" s="83"/>
    </row>
    <row r="106" spans="5:7" hidden="1" x14ac:dyDescent="0.25">
      <c r="E106" s="69">
        <v>0.73</v>
      </c>
      <c r="F106" s="71"/>
      <c r="G106" s="83"/>
    </row>
    <row r="107" spans="5:7" hidden="1" x14ac:dyDescent="0.25">
      <c r="E107" s="69">
        <v>0.74</v>
      </c>
      <c r="F107" s="71"/>
      <c r="G107" s="83"/>
    </row>
    <row r="108" spans="5:7" hidden="1" x14ac:dyDescent="0.25">
      <c r="E108" s="69">
        <v>0.75</v>
      </c>
      <c r="F108" s="71"/>
      <c r="G108" s="83"/>
    </row>
    <row r="109" spans="5:7" hidden="1" x14ac:dyDescent="0.25">
      <c r="E109" s="69">
        <v>0.76</v>
      </c>
      <c r="F109" s="71"/>
      <c r="G109" s="83"/>
    </row>
    <row r="110" spans="5:7" hidden="1" x14ac:dyDescent="0.25">
      <c r="E110" s="69">
        <v>0.77</v>
      </c>
      <c r="F110" s="71"/>
      <c r="G110" s="83"/>
    </row>
    <row r="111" spans="5:7" hidden="1" x14ac:dyDescent="0.25">
      <c r="E111" s="69">
        <v>0.78</v>
      </c>
      <c r="F111" s="72"/>
      <c r="G111" s="83"/>
    </row>
    <row r="112" spans="5:7" hidden="1" x14ac:dyDescent="0.25">
      <c r="E112" s="69">
        <v>0.79</v>
      </c>
      <c r="F112" s="72"/>
      <c r="G112" s="83"/>
    </row>
    <row r="113" spans="5:7" hidden="1" x14ac:dyDescent="0.25">
      <c r="E113" s="69">
        <v>0.8</v>
      </c>
      <c r="F113" s="72"/>
      <c r="G113" s="83"/>
    </row>
    <row r="114" spans="5:7" hidden="1" x14ac:dyDescent="0.25">
      <c r="E114" s="69">
        <v>0.81</v>
      </c>
      <c r="F114" s="72"/>
      <c r="G114" s="83"/>
    </row>
    <row r="115" spans="5:7" hidden="1" x14ac:dyDescent="0.25">
      <c r="E115" s="69">
        <v>0.82</v>
      </c>
      <c r="F115" s="72"/>
      <c r="G115" s="83"/>
    </row>
    <row r="116" spans="5:7" hidden="1" x14ac:dyDescent="0.25">
      <c r="E116" s="69">
        <v>0.83</v>
      </c>
      <c r="F116" s="72"/>
      <c r="G116" s="83"/>
    </row>
    <row r="117" spans="5:7" hidden="1" x14ac:dyDescent="0.25">
      <c r="E117" s="69">
        <v>0.84</v>
      </c>
      <c r="F117" s="72"/>
      <c r="G117" s="83"/>
    </row>
    <row r="118" spans="5:7" hidden="1" x14ac:dyDescent="0.25">
      <c r="E118" s="69">
        <v>0.85</v>
      </c>
      <c r="F118" s="72"/>
      <c r="G118" s="83"/>
    </row>
    <row r="119" spans="5:7" hidden="1" x14ac:dyDescent="0.25">
      <c r="E119" s="69">
        <v>0.86</v>
      </c>
      <c r="F119" s="72"/>
      <c r="G119" s="83"/>
    </row>
    <row r="120" spans="5:7" hidden="1" x14ac:dyDescent="0.25">
      <c r="E120" s="69">
        <v>0.87</v>
      </c>
      <c r="F120" s="72"/>
      <c r="G120" s="83"/>
    </row>
    <row r="121" spans="5:7" hidden="1" x14ac:dyDescent="0.25">
      <c r="E121" s="69">
        <v>0.88</v>
      </c>
      <c r="F121" s="72"/>
      <c r="G121" s="83"/>
    </row>
    <row r="122" spans="5:7" hidden="1" x14ac:dyDescent="0.25">
      <c r="E122" s="69">
        <v>0.89</v>
      </c>
      <c r="F122" s="72"/>
      <c r="G122" s="83"/>
    </row>
    <row r="123" spans="5:7" hidden="1" x14ac:dyDescent="0.25">
      <c r="E123" s="69">
        <v>0.9</v>
      </c>
      <c r="F123" s="72"/>
      <c r="G123" s="83"/>
    </row>
    <row r="124" spans="5:7" hidden="1" x14ac:dyDescent="0.25">
      <c r="E124" s="69">
        <v>0.91</v>
      </c>
      <c r="F124" s="72"/>
      <c r="G124" s="83"/>
    </row>
    <row r="125" spans="5:7" hidden="1" x14ac:dyDescent="0.25">
      <c r="E125" s="69">
        <v>0.92</v>
      </c>
      <c r="F125" s="72"/>
      <c r="G125" s="83"/>
    </row>
    <row r="126" spans="5:7" hidden="1" x14ac:dyDescent="0.25">
      <c r="E126" s="69">
        <v>0.93</v>
      </c>
      <c r="F126" s="72"/>
      <c r="G126" s="83"/>
    </row>
    <row r="127" spans="5:7" hidden="1" x14ac:dyDescent="0.25">
      <c r="E127" s="69">
        <v>0.94</v>
      </c>
      <c r="F127" s="72"/>
      <c r="G127" s="83"/>
    </row>
    <row r="128" spans="5:7" hidden="1" x14ac:dyDescent="0.25">
      <c r="E128" s="69">
        <v>0.95</v>
      </c>
      <c r="F128" s="72"/>
      <c r="G128" s="83"/>
    </row>
    <row r="129" spans="5:7" hidden="1" x14ac:dyDescent="0.25">
      <c r="E129" s="69">
        <v>0.96</v>
      </c>
      <c r="F129" s="72"/>
      <c r="G129" s="83"/>
    </row>
    <row r="130" spans="5:7" hidden="1" x14ac:dyDescent="0.25">
      <c r="E130" s="69">
        <v>0.97</v>
      </c>
      <c r="F130" s="72"/>
      <c r="G130" s="83"/>
    </row>
    <row r="131" spans="5:7" hidden="1" x14ac:dyDescent="0.25">
      <c r="E131" s="69">
        <v>0.98</v>
      </c>
      <c r="F131" s="72"/>
      <c r="G131" s="83"/>
    </row>
    <row r="132" spans="5:7" hidden="1" x14ac:dyDescent="0.25">
      <c r="E132" s="69">
        <v>0.99</v>
      </c>
      <c r="F132" s="72"/>
      <c r="G132" s="83"/>
    </row>
    <row r="133" spans="5:7" hidden="1" x14ac:dyDescent="0.25">
      <c r="E133" s="69">
        <v>1</v>
      </c>
      <c r="F133" s="72"/>
      <c r="G133" s="83"/>
    </row>
    <row r="134" spans="5:7" hidden="1" x14ac:dyDescent="0.25"/>
    <row r="135" spans="5:7" hidden="1" x14ac:dyDescent="0.25"/>
    <row r="136" spans="5:7" hidden="1" x14ac:dyDescent="0.25"/>
    <row r="137" spans="5:7" hidden="1" x14ac:dyDescent="0.25"/>
    <row r="138" spans="5:7" hidden="1" x14ac:dyDescent="0.25"/>
    <row r="139" spans="5:7" hidden="1" x14ac:dyDescent="0.25"/>
    <row r="140" spans="5:7" hidden="1" x14ac:dyDescent="0.25"/>
  </sheetData>
  <sheetProtection algorithmName="SHA-512" hashValue="m/71RgiwqEluJHnnCS1ONTOwhk86zXkA2sxqlZeav01H+VYd4yJUdTL0fzvaq+kf3SPQy2YmuHJslE435GBWwg==" saltValue="lpAkIYtWG+aM/9WvsQ1iqw==" spinCount="100000" sheet="1" objects="1" scenarios="1"/>
  <mergeCells count="2">
    <mergeCell ref="A3:C3"/>
    <mergeCell ref="A8:C8"/>
  </mergeCells>
  <dataValidations count="2">
    <dataValidation type="list" allowBlank="1" showInputMessage="1" showErrorMessage="1" promptTitle="Maak keuze uit de lijst" prompt="Het toeslagpercentage dient minimaal 1% en maximaal 12% te bedragen." sqref="B25:B26" xr:uid="{5EA999BD-FEDB-41BA-BFA2-0283336B7D23}">
      <formula1>#REF!</formula1>
    </dataValidation>
    <dataValidation type="list" allowBlank="1" showInputMessage="1" showErrorMessage="1" promptTitle="Maak keuze uit de lijst" prompt="Het toeslagpercentage dient minimaal 1% en maximaal 12% te bedragen." sqref="B24 B27" xr:uid="{C4FB3001-E70B-4143-A15C-4F98CD03A084}">
      <formula1>$G$36:$G$81</formula1>
    </dataValidation>
  </dataValidations>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Blad1"/>
  <dimension ref="A1:I128"/>
  <sheetViews>
    <sheetView showGridLines="0" zoomScaleNormal="100" workbookViewId="0">
      <selection activeCell="D23" sqref="D23"/>
    </sheetView>
  </sheetViews>
  <sheetFormatPr defaultColWidth="9.21875" defaultRowHeight="13.2" x14ac:dyDescent="0.25"/>
  <cols>
    <col min="1" max="1" width="22.44140625" style="1" bestFit="1" customWidth="1"/>
    <col min="2" max="2" width="18.77734375" style="1" customWidth="1"/>
    <col min="3" max="3" width="6" style="2" customWidth="1"/>
    <col min="4" max="4" width="15.77734375" style="1" customWidth="1"/>
    <col min="5" max="5" width="9.21875" style="1" bestFit="1" customWidth="1"/>
    <col min="6" max="16384" width="9.21875" style="1"/>
  </cols>
  <sheetData>
    <row r="1" spans="1:8" s="5" customFormat="1" ht="14.4" x14ac:dyDescent="0.3">
      <c r="A1" s="173" t="s">
        <v>85</v>
      </c>
      <c r="B1" s="201" t="s">
        <v>86</v>
      </c>
      <c r="C1" s="174"/>
      <c r="D1" s="202"/>
      <c r="E1" s="203"/>
    </row>
    <row r="2" spans="1:8" s="5" customFormat="1" ht="14.4" x14ac:dyDescent="0.3">
      <c r="A2" s="204"/>
      <c r="B2" s="205"/>
      <c r="C2" s="205"/>
      <c r="D2" s="206"/>
      <c r="E2" s="207"/>
    </row>
    <row r="3" spans="1:8" s="5" customFormat="1" ht="14.4" x14ac:dyDescent="0.3">
      <c r="A3" s="119" t="s">
        <v>70</v>
      </c>
      <c r="B3" s="208"/>
      <c r="C3" s="208"/>
      <c r="D3" s="208"/>
      <c r="E3" s="207"/>
    </row>
    <row r="4" spans="1:8" s="5" customFormat="1" ht="14.4" x14ac:dyDescent="0.3">
      <c r="A4" s="119"/>
      <c r="B4" s="208"/>
      <c r="C4" s="208"/>
      <c r="D4" s="208"/>
      <c r="E4" s="207"/>
    </row>
    <row r="5" spans="1:8" s="210" customFormat="1" x14ac:dyDescent="0.3">
      <c r="A5" s="123" t="s">
        <v>71</v>
      </c>
      <c r="B5" s="124"/>
      <c r="C5" s="124"/>
      <c r="D5" s="118"/>
      <c r="E5" s="209"/>
      <c r="F5" s="76"/>
      <c r="G5" s="76"/>
      <c r="H5" s="76"/>
    </row>
    <row r="6" spans="1:8" s="210" customFormat="1" x14ac:dyDescent="0.3">
      <c r="A6" s="181"/>
      <c r="B6" s="182"/>
      <c r="C6" s="182"/>
      <c r="D6" s="118"/>
      <c r="E6" s="209"/>
      <c r="F6" s="76"/>
      <c r="G6" s="76"/>
      <c r="H6" s="76"/>
    </row>
    <row r="7" spans="1:8" s="5" customFormat="1" ht="16.05" customHeight="1" thickBot="1" x14ac:dyDescent="0.35">
      <c r="A7" s="396" t="s">
        <v>2</v>
      </c>
      <c r="B7" s="397"/>
      <c r="C7" s="397"/>
      <c r="D7" s="398"/>
      <c r="E7" s="211"/>
    </row>
    <row r="8" spans="1:8" ht="15" thickBot="1" x14ac:dyDescent="0.3">
      <c r="A8" s="393"/>
      <c r="B8" s="394"/>
      <c r="C8" s="394"/>
      <c r="D8" s="395"/>
      <c r="E8" s="211"/>
      <c r="F8" s="5"/>
    </row>
    <row r="9" spans="1:8" x14ac:dyDescent="0.25">
      <c r="A9" s="212"/>
      <c r="E9" s="200"/>
    </row>
    <row r="10" spans="1:8" ht="27" customHeight="1" x14ac:dyDescent="0.25">
      <c r="A10" s="403" t="s">
        <v>87</v>
      </c>
      <c r="B10" s="404"/>
      <c r="C10" s="213"/>
      <c r="D10" s="313" t="s">
        <v>88</v>
      </c>
      <c r="E10" s="200"/>
    </row>
    <row r="11" spans="1:8" ht="15" customHeight="1" x14ac:dyDescent="0.25">
      <c r="A11" s="407" t="s">
        <v>89</v>
      </c>
      <c r="B11" s="408"/>
      <c r="C11" s="214"/>
      <c r="D11" s="215">
        <f>'6 KZ dakveiligheid'!H1</f>
        <v>0</v>
      </c>
      <c r="E11" s="200"/>
    </row>
    <row r="12" spans="1:8" ht="15" customHeight="1" x14ac:dyDescent="0.25">
      <c r="A12" s="407" t="s">
        <v>90</v>
      </c>
      <c r="B12" s="408"/>
      <c r="C12" s="214"/>
      <c r="D12" s="215">
        <f>'7 MP hoog dakveiligheid'!H1</f>
        <v>0</v>
      </c>
      <c r="E12" s="200"/>
    </row>
    <row r="13" spans="1:8" ht="15" customHeight="1" x14ac:dyDescent="0.25">
      <c r="A13" s="407" t="s">
        <v>91</v>
      </c>
      <c r="B13" s="408"/>
      <c r="C13" s="214"/>
      <c r="D13" s="215">
        <f>'8 MP Laag dakveiligheid'!H1</f>
        <v>0</v>
      </c>
      <c r="E13" s="200"/>
    </row>
    <row r="14" spans="1:8" ht="15" customHeight="1" x14ac:dyDescent="0.25">
      <c r="A14" s="409" t="s">
        <v>92</v>
      </c>
      <c r="B14" s="410"/>
      <c r="C14" s="330"/>
      <c r="D14" s="331">
        <f>'9 PDH dakveiligheid'!H1</f>
        <v>0</v>
      </c>
      <c r="E14" s="200"/>
    </row>
    <row r="15" spans="1:8" ht="15" customHeight="1" x14ac:dyDescent="0.25">
      <c r="A15" s="407"/>
      <c r="B15" s="408"/>
      <c r="C15" s="216"/>
      <c r="D15" s="332">
        <f>SUM(D11:D14)</f>
        <v>0</v>
      </c>
      <c r="E15" s="200"/>
    </row>
    <row r="16" spans="1:8" ht="15" customHeight="1" x14ac:dyDescent="0.25">
      <c r="A16" s="217"/>
      <c r="B16" s="218"/>
      <c r="C16" s="216"/>
      <c r="D16" s="219"/>
      <c r="E16" s="200"/>
    </row>
    <row r="17" spans="1:9" ht="15" customHeight="1" thickBot="1" x14ac:dyDescent="0.3">
      <c r="A17" s="220"/>
      <c r="B17" s="221"/>
      <c r="C17" s="222"/>
      <c r="D17" s="223"/>
      <c r="E17" s="200"/>
    </row>
    <row r="18" spans="1:9" ht="15" customHeight="1" thickBot="1" x14ac:dyDescent="0.3">
      <c r="A18" s="411" t="s">
        <v>65</v>
      </c>
      <c r="B18" s="412"/>
      <c r="C18" s="238">
        <v>0.01</v>
      </c>
      <c r="D18" s="333">
        <f>C18*D15</f>
        <v>0</v>
      </c>
      <c r="E18" s="200"/>
    </row>
    <row r="19" spans="1:9" ht="15" customHeight="1" x14ac:dyDescent="0.25">
      <c r="A19" s="224"/>
      <c r="B19" s="87"/>
      <c r="C19" s="225"/>
      <c r="D19" s="334">
        <f>D18+D15</f>
        <v>0</v>
      </c>
      <c r="E19" s="200"/>
    </row>
    <row r="20" spans="1:9" ht="15" customHeight="1" thickBot="1" x14ac:dyDescent="0.3">
      <c r="A20" s="224"/>
      <c r="B20" s="87"/>
      <c r="C20" s="225"/>
      <c r="D20" s="226"/>
      <c r="E20" s="200"/>
    </row>
    <row r="21" spans="1:9" ht="15" customHeight="1" thickBot="1" x14ac:dyDescent="0.3">
      <c r="A21" s="405" t="s">
        <v>93</v>
      </c>
      <c r="B21" s="406"/>
      <c r="C21" s="238">
        <v>0.01</v>
      </c>
      <c r="D21" s="227">
        <f>C21*D19</f>
        <v>0</v>
      </c>
      <c r="E21" s="200"/>
    </row>
    <row r="22" spans="1:9" ht="15" customHeight="1" thickBot="1" x14ac:dyDescent="0.3">
      <c r="A22" s="399"/>
      <c r="B22" s="400"/>
      <c r="C22" s="240"/>
      <c r="D22" s="228"/>
      <c r="E22" s="200"/>
    </row>
    <row r="23" spans="1:9" s="5" customFormat="1" ht="27.6" thickTop="1" thickBot="1" x14ac:dyDescent="0.35">
      <c r="A23" s="401" t="s">
        <v>94</v>
      </c>
      <c r="B23" s="402"/>
      <c r="C23" s="229"/>
      <c r="D23" s="230">
        <f>D19+D21</f>
        <v>0</v>
      </c>
      <c r="E23" s="335" t="s">
        <v>84</v>
      </c>
    </row>
    <row r="24" spans="1:9" ht="13.8" thickTop="1" x14ac:dyDescent="0.25"/>
    <row r="25" spans="1:9" hidden="1" x14ac:dyDescent="0.25">
      <c r="G25" s="69">
        <v>0</v>
      </c>
      <c r="H25" s="70">
        <v>0.03</v>
      </c>
      <c r="I25" s="190">
        <v>0</v>
      </c>
    </row>
    <row r="26" spans="1:9" hidden="1" x14ac:dyDescent="0.25">
      <c r="G26" s="69">
        <v>0.01</v>
      </c>
      <c r="H26" s="70">
        <v>3.2500000000000001E-2</v>
      </c>
      <c r="I26" s="190">
        <v>2.5000000000000001E-3</v>
      </c>
    </row>
    <row r="27" spans="1:9" hidden="1" x14ac:dyDescent="0.25">
      <c r="G27" s="69">
        <v>0.02</v>
      </c>
      <c r="H27" s="70">
        <v>3.5000000000000003E-2</v>
      </c>
      <c r="I27" s="190">
        <v>5.0000000000000001E-3</v>
      </c>
    </row>
    <row r="28" spans="1:9" hidden="1" x14ac:dyDescent="0.25">
      <c r="G28" s="69">
        <v>0.03</v>
      </c>
      <c r="H28" s="70">
        <v>3.7499999999999999E-2</v>
      </c>
      <c r="I28" s="190">
        <v>7.4999999999999997E-3</v>
      </c>
    </row>
    <row r="29" spans="1:9" hidden="1" x14ac:dyDescent="0.25">
      <c r="G29" s="69">
        <v>0.04</v>
      </c>
      <c r="H29" s="70">
        <v>0.04</v>
      </c>
      <c r="I29" s="190">
        <v>0.01</v>
      </c>
    </row>
    <row r="30" spans="1:9" hidden="1" x14ac:dyDescent="0.25">
      <c r="G30" s="69">
        <v>0.04</v>
      </c>
      <c r="H30" s="70">
        <v>0.04</v>
      </c>
      <c r="I30" s="190">
        <v>0.01</v>
      </c>
    </row>
    <row r="31" spans="1:9" hidden="1" x14ac:dyDescent="0.25">
      <c r="G31" s="69">
        <v>0.05</v>
      </c>
      <c r="H31" s="70">
        <v>4.2500000000000003E-2</v>
      </c>
      <c r="I31" s="190">
        <v>1.2500000000000001E-2</v>
      </c>
    </row>
    <row r="32" spans="1:9" hidden="1" x14ac:dyDescent="0.25">
      <c r="G32" s="69">
        <v>0.06</v>
      </c>
      <c r="H32" s="70">
        <v>4.4999999999999998E-2</v>
      </c>
      <c r="I32" s="190">
        <v>1.4999999999999999E-2</v>
      </c>
    </row>
    <row r="33" spans="7:9" hidden="1" x14ac:dyDescent="0.25">
      <c r="G33" s="69">
        <v>7.0000000000000007E-2</v>
      </c>
      <c r="H33" s="70">
        <v>4.7500000000000001E-2</v>
      </c>
      <c r="I33" s="190">
        <v>1.7500000000000002E-2</v>
      </c>
    </row>
    <row r="34" spans="7:9" hidden="1" x14ac:dyDescent="0.25">
      <c r="G34" s="69">
        <v>0.08</v>
      </c>
      <c r="H34" s="70">
        <v>0.05</v>
      </c>
      <c r="I34" s="190">
        <v>0.02</v>
      </c>
    </row>
    <row r="35" spans="7:9" hidden="1" x14ac:dyDescent="0.25">
      <c r="G35" s="69">
        <v>0.09</v>
      </c>
      <c r="H35" s="70">
        <v>5.2499999999999998E-2</v>
      </c>
      <c r="I35" s="190">
        <v>2.2499999999999999E-2</v>
      </c>
    </row>
    <row r="36" spans="7:9" hidden="1" x14ac:dyDescent="0.25">
      <c r="G36" s="69">
        <v>0.1</v>
      </c>
      <c r="H36" s="70">
        <v>5.5E-2</v>
      </c>
      <c r="I36" s="190">
        <v>2.5000000000000001E-2</v>
      </c>
    </row>
    <row r="37" spans="7:9" hidden="1" x14ac:dyDescent="0.25">
      <c r="G37" s="69">
        <v>0.11</v>
      </c>
      <c r="H37" s="70">
        <v>5.7500000000000002E-2</v>
      </c>
      <c r="I37" s="190">
        <v>2.75E-2</v>
      </c>
    </row>
    <row r="38" spans="7:9" ht="12.75" hidden="1" customHeight="1" x14ac:dyDescent="0.25">
      <c r="G38" s="69">
        <v>0.12</v>
      </c>
      <c r="H38" s="70">
        <v>0.06</v>
      </c>
      <c r="I38" s="190">
        <v>0.03</v>
      </c>
    </row>
    <row r="39" spans="7:9" hidden="1" x14ac:dyDescent="0.25">
      <c r="G39" s="69">
        <v>0.13</v>
      </c>
      <c r="H39" s="70">
        <v>6.25E-2</v>
      </c>
      <c r="I39" s="190">
        <v>3.2500000000000001E-2</v>
      </c>
    </row>
    <row r="40" spans="7:9" hidden="1" x14ac:dyDescent="0.25">
      <c r="G40" s="69">
        <v>0.14000000000000001</v>
      </c>
      <c r="H40" s="70">
        <v>6.5000000000000002E-2</v>
      </c>
      <c r="I40" s="190">
        <v>3.5000000000000003E-2</v>
      </c>
    </row>
    <row r="41" spans="7:9" hidden="1" x14ac:dyDescent="0.25">
      <c r="G41" s="69">
        <v>0.15</v>
      </c>
      <c r="H41" s="70">
        <v>6.7500000000000004E-2</v>
      </c>
      <c r="I41" s="190">
        <v>3.7499999999999999E-2</v>
      </c>
    </row>
    <row r="42" spans="7:9" hidden="1" x14ac:dyDescent="0.25">
      <c r="G42" s="69">
        <v>0.16</v>
      </c>
      <c r="H42" s="70">
        <v>7.0000000000000007E-2</v>
      </c>
      <c r="I42" s="190">
        <v>0.04</v>
      </c>
    </row>
    <row r="43" spans="7:9" hidden="1" x14ac:dyDescent="0.25">
      <c r="G43" s="69">
        <v>0.17</v>
      </c>
      <c r="H43" s="70">
        <v>7.2499999999999995E-2</v>
      </c>
      <c r="I43" s="190">
        <v>4.2500000000000003E-2</v>
      </c>
    </row>
    <row r="44" spans="7:9" hidden="1" x14ac:dyDescent="0.25">
      <c r="G44" s="69">
        <v>0.18</v>
      </c>
      <c r="H44" s="70">
        <v>7.4999999999999997E-2</v>
      </c>
      <c r="I44" s="190">
        <v>4.4999999999999998E-2</v>
      </c>
    </row>
    <row r="45" spans="7:9" hidden="1" x14ac:dyDescent="0.25">
      <c r="G45" s="69">
        <v>0.19</v>
      </c>
      <c r="H45" s="70">
        <v>7.7499999999999999E-2</v>
      </c>
      <c r="I45" s="190">
        <v>4.7500000000000001E-2</v>
      </c>
    </row>
    <row r="46" spans="7:9" hidden="1" x14ac:dyDescent="0.25">
      <c r="G46" s="69">
        <v>0.2</v>
      </c>
      <c r="H46" s="70">
        <v>0.08</v>
      </c>
      <c r="I46" s="190">
        <v>0.05</v>
      </c>
    </row>
    <row r="47" spans="7:9" hidden="1" x14ac:dyDescent="0.25">
      <c r="G47" s="69">
        <v>0.21</v>
      </c>
      <c r="H47" s="70">
        <v>8.2500000000000004E-2</v>
      </c>
      <c r="I47" s="190">
        <v>5.2499999999999998E-2</v>
      </c>
    </row>
    <row r="48" spans="7:9" ht="15.75" hidden="1" customHeight="1" x14ac:dyDescent="0.25">
      <c r="G48" s="69">
        <v>0.22</v>
      </c>
      <c r="H48" s="70">
        <v>8.5000000000000006E-2</v>
      </c>
      <c r="I48" s="190">
        <v>5.5E-2</v>
      </c>
    </row>
    <row r="49" spans="7:9" ht="15.75" hidden="1" customHeight="1" x14ac:dyDescent="0.25">
      <c r="G49" s="69">
        <v>0.23</v>
      </c>
      <c r="H49" s="70">
        <v>8.7500000000000105E-2</v>
      </c>
      <c r="I49" s="190">
        <v>5.7500000000000002E-2</v>
      </c>
    </row>
    <row r="50" spans="7:9" ht="15.75" hidden="1" customHeight="1" x14ac:dyDescent="0.25">
      <c r="G50" s="69">
        <v>0.24</v>
      </c>
      <c r="H50" s="70">
        <v>9.0000000000000094E-2</v>
      </c>
      <c r="I50" s="190">
        <v>0.06</v>
      </c>
    </row>
    <row r="51" spans="7:9" hidden="1" x14ac:dyDescent="0.25">
      <c r="G51" s="69">
        <v>0.25</v>
      </c>
      <c r="H51" s="70">
        <v>9.2500000000000096E-2</v>
      </c>
      <c r="I51" s="190">
        <v>6.25E-2</v>
      </c>
    </row>
    <row r="52" spans="7:9" hidden="1" x14ac:dyDescent="0.25">
      <c r="G52" s="69">
        <v>0.26</v>
      </c>
      <c r="H52" s="70">
        <v>9.5000000000000001E-2</v>
      </c>
      <c r="I52" s="190">
        <v>6.5000000000000002E-2</v>
      </c>
    </row>
    <row r="53" spans="7:9" hidden="1" x14ac:dyDescent="0.25">
      <c r="G53" s="69">
        <v>0.27</v>
      </c>
      <c r="H53" s="70">
        <v>9.75000000000001E-2</v>
      </c>
      <c r="I53" s="190">
        <v>6.7500000000000004E-2</v>
      </c>
    </row>
    <row r="54" spans="7:9" hidden="1" x14ac:dyDescent="0.25">
      <c r="G54" s="69">
        <v>0.28000000000000003</v>
      </c>
      <c r="H54" s="70">
        <v>0.1</v>
      </c>
      <c r="I54" s="190">
        <v>7.0000000000000007E-2</v>
      </c>
    </row>
    <row r="55" spans="7:9" hidden="1" x14ac:dyDescent="0.25">
      <c r="G55" s="69">
        <v>0.28999999999999998</v>
      </c>
      <c r="H55" s="70">
        <v>0.10249999999999999</v>
      </c>
      <c r="I55" s="190">
        <v>7.2499999999999995E-2</v>
      </c>
    </row>
    <row r="56" spans="7:9" hidden="1" x14ac:dyDescent="0.25">
      <c r="G56" s="69">
        <v>0.3</v>
      </c>
      <c r="H56" s="70">
        <v>0.105</v>
      </c>
      <c r="I56" s="190">
        <v>7.4999999999999997E-2</v>
      </c>
    </row>
    <row r="57" spans="7:9" ht="51" hidden="1" customHeight="1" x14ac:dyDescent="0.25">
      <c r="G57" s="69">
        <v>0.31</v>
      </c>
      <c r="H57" s="70">
        <v>0.1075</v>
      </c>
      <c r="I57" s="190">
        <v>7.7499999999999999E-2</v>
      </c>
    </row>
    <row r="58" spans="7:9" ht="51" hidden="1" customHeight="1" x14ac:dyDescent="0.25">
      <c r="G58" s="69">
        <v>0.32</v>
      </c>
      <c r="H58" s="70">
        <v>0.11</v>
      </c>
      <c r="I58" s="190">
        <v>0.08</v>
      </c>
    </row>
    <row r="59" spans="7:9" hidden="1" x14ac:dyDescent="0.25">
      <c r="G59" s="69">
        <v>0.33</v>
      </c>
      <c r="H59" s="70">
        <v>0.1125</v>
      </c>
      <c r="I59" s="190">
        <v>8.2500000000000004E-2</v>
      </c>
    </row>
    <row r="60" spans="7:9" hidden="1" x14ac:dyDescent="0.25">
      <c r="G60" s="69">
        <v>0.34</v>
      </c>
      <c r="H60" s="70">
        <v>0.115</v>
      </c>
      <c r="I60" s="190">
        <v>8.5000000000000006E-2</v>
      </c>
    </row>
    <row r="61" spans="7:9" hidden="1" x14ac:dyDescent="0.25">
      <c r="G61" s="69">
        <v>0.35</v>
      </c>
      <c r="H61" s="70">
        <v>0.11749999999999999</v>
      </c>
      <c r="I61" s="190">
        <v>8.7500000000000105E-2</v>
      </c>
    </row>
    <row r="62" spans="7:9" hidden="1" x14ac:dyDescent="0.25">
      <c r="G62" s="69">
        <v>0.36</v>
      </c>
      <c r="H62" s="70">
        <v>0.12</v>
      </c>
      <c r="I62" s="190">
        <v>9.0000000000000094E-2</v>
      </c>
    </row>
    <row r="63" spans="7:9" hidden="1" x14ac:dyDescent="0.25">
      <c r="G63" s="69">
        <v>0.37</v>
      </c>
      <c r="H63" s="70">
        <v>0.1225</v>
      </c>
      <c r="I63" s="190">
        <v>9.2500000000000096E-2</v>
      </c>
    </row>
    <row r="64" spans="7:9" hidden="1" x14ac:dyDescent="0.25">
      <c r="G64" s="69">
        <v>0.38</v>
      </c>
      <c r="H64" s="70">
        <v>0.125</v>
      </c>
      <c r="I64" s="190">
        <v>9.5000000000000001E-2</v>
      </c>
    </row>
    <row r="65" spans="7:9" hidden="1" x14ac:dyDescent="0.25">
      <c r="G65" s="69">
        <v>0.39</v>
      </c>
      <c r="H65" s="70">
        <v>0.1275</v>
      </c>
      <c r="I65" s="190">
        <v>9.75000000000001E-2</v>
      </c>
    </row>
    <row r="66" spans="7:9" hidden="1" x14ac:dyDescent="0.25">
      <c r="G66" s="69">
        <v>0.4</v>
      </c>
      <c r="H66" s="70">
        <v>0.13</v>
      </c>
      <c r="I66" s="190">
        <v>0.1</v>
      </c>
    </row>
    <row r="67" spans="7:9" hidden="1" x14ac:dyDescent="0.25">
      <c r="G67" s="69">
        <v>0.41</v>
      </c>
      <c r="H67" s="70">
        <v>0.13250000000000001</v>
      </c>
      <c r="I67" s="190">
        <v>0.10249999999999999</v>
      </c>
    </row>
    <row r="68" spans="7:9" hidden="1" x14ac:dyDescent="0.25">
      <c r="G68" s="69">
        <v>0.42</v>
      </c>
      <c r="H68" s="70">
        <v>0.13500000000000001</v>
      </c>
      <c r="I68" s="190">
        <v>0.105</v>
      </c>
    </row>
    <row r="69" spans="7:9" hidden="1" x14ac:dyDescent="0.25">
      <c r="G69" s="69">
        <v>0.43</v>
      </c>
      <c r="H69" s="70">
        <v>0.13750000000000001</v>
      </c>
      <c r="I69" s="190">
        <v>0.1075</v>
      </c>
    </row>
    <row r="70" spans="7:9" hidden="1" x14ac:dyDescent="0.25">
      <c r="G70" s="69">
        <v>0.44</v>
      </c>
      <c r="H70" s="70">
        <v>0.14000000000000001</v>
      </c>
      <c r="I70" s="190">
        <v>0.11</v>
      </c>
    </row>
    <row r="71" spans="7:9" hidden="1" x14ac:dyDescent="0.25">
      <c r="G71" s="69">
        <v>0.45</v>
      </c>
      <c r="H71" s="70">
        <v>0.14249999999999999</v>
      </c>
      <c r="I71" s="190">
        <v>0.1125</v>
      </c>
    </row>
    <row r="72" spans="7:9" hidden="1" x14ac:dyDescent="0.25">
      <c r="G72" s="69">
        <v>0.46</v>
      </c>
      <c r="H72" s="70">
        <v>0.14499999999999999</v>
      </c>
      <c r="I72" s="190">
        <v>0.115</v>
      </c>
    </row>
    <row r="73" spans="7:9" hidden="1" x14ac:dyDescent="0.25">
      <c r="G73" s="69">
        <v>0.47</v>
      </c>
      <c r="H73" s="70">
        <v>0.14749999999999999</v>
      </c>
      <c r="I73" s="190">
        <v>0.11749999999999999</v>
      </c>
    </row>
    <row r="74" spans="7:9" hidden="1" x14ac:dyDescent="0.25">
      <c r="G74" s="69">
        <v>0.48</v>
      </c>
      <c r="H74" s="70">
        <v>0.15</v>
      </c>
      <c r="I74" s="190">
        <v>0.12</v>
      </c>
    </row>
    <row r="75" spans="7:9" hidden="1" x14ac:dyDescent="0.25">
      <c r="G75" s="69">
        <v>0.49</v>
      </c>
      <c r="H75" s="71"/>
      <c r="I75" s="190">
        <v>0.1225</v>
      </c>
    </row>
    <row r="76" spans="7:9" hidden="1" x14ac:dyDescent="0.25">
      <c r="G76" s="69">
        <v>0.5</v>
      </c>
      <c r="H76" s="71"/>
      <c r="I76" s="190">
        <v>0.125</v>
      </c>
    </row>
    <row r="77" spans="7:9" hidden="1" x14ac:dyDescent="0.25">
      <c r="G77" s="69">
        <v>0.51</v>
      </c>
      <c r="H77" s="71"/>
      <c r="I77" s="190">
        <v>0.1275</v>
      </c>
    </row>
    <row r="78" spans="7:9" hidden="1" x14ac:dyDescent="0.25">
      <c r="G78" s="69">
        <v>0.52</v>
      </c>
      <c r="H78" s="71"/>
      <c r="I78" s="190">
        <v>0.13</v>
      </c>
    </row>
    <row r="79" spans="7:9" hidden="1" x14ac:dyDescent="0.25">
      <c r="G79" s="69">
        <v>0.53</v>
      </c>
      <c r="H79" s="71"/>
      <c r="I79" s="190">
        <v>0.13250000000000001</v>
      </c>
    </row>
    <row r="80" spans="7:9" hidden="1" x14ac:dyDescent="0.25">
      <c r="G80" s="69">
        <v>0.54</v>
      </c>
      <c r="H80" s="71"/>
      <c r="I80" s="190">
        <v>0.13500000000000001</v>
      </c>
    </row>
    <row r="81" spans="7:9" hidden="1" x14ac:dyDescent="0.25">
      <c r="G81" s="69">
        <v>0.55000000000000004</v>
      </c>
      <c r="H81" s="71"/>
      <c r="I81" s="190">
        <v>0.13750000000000001</v>
      </c>
    </row>
    <row r="82" spans="7:9" hidden="1" x14ac:dyDescent="0.25">
      <c r="G82" s="69">
        <v>0.56000000000000005</v>
      </c>
      <c r="H82" s="71"/>
      <c r="I82" s="190">
        <v>0.14000000000000001</v>
      </c>
    </row>
    <row r="83" spans="7:9" hidden="1" x14ac:dyDescent="0.25">
      <c r="G83" s="69">
        <v>0.56999999999999995</v>
      </c>
      <c r="H83" s="71"/>
      <c r="I83" s="190">
        <v>0.14249999999999999</v>
      </c>
    </row>
    <row r="84" spans="7:9" hidden="1" x14ac:dyDescent="0.25">
      <c r="G84" s="69">
        <v>0.57999999999999996</v>
      </c>
      <c r="H84" s="71"/>
      <c r="I84" s="190">
        <v>0.14499999999999999</v>
      </c>
    </row>
    <row r="85" spans="7:9" hidden="1" x14ac:dyDescent="0.25">
      <c r="G85" s="69">
        <v>0.59</v>
      </c>
      <c r="H85" s="71"/>
      <c r="I85" s="190">
        <v>0.14749999999999999</v>
      </c>
    </row>
    <row r="86" spans="7:9" hidden="1" x14ac:dyDescent="0.25">
      <c r="G86" s="69">
        <v>0.6</v>
      </c>
      <c r="H86" s="71"/>
      <c r="I86" s="190">
        <v>0.15</v>
      </c>
    </row>
    <row r="87" spans="7:9" hidden="1" x14ac:dyDescent="0.25">
      <c r="G87" s="69">
        <v>0.61</v>
      </c>
      <c r="H87" s="71"/>
      <c r="I87" s="83"/>
    </row>
    <row r="88" spans="7:9" hidden="1" x14ac:dyDescent="0.25">
      <c r="G88" s="69">
        <v>0.62</v>
      </c>
      <c r="H88" s="71"/>
      <c r="I88" s="83"/>
    </row>
    <row r="89" spans="7:9" hidden="1" x14ac:dyDescent="0.25">
      <c r="G89" s="69">
        <v>0.63</v>
      </c>
      <c r="H89" s="71"/>
      <c r="I89" s="83"/>
    </row>
    <row r="90" spans="7:9" hidden="1" x14ac:dyDescent="0.25">
      <c r="G90" s="69">
        <v>0.64</v>
      </c>
      <c r="H90" s="71"/>
      <c r="I90" s="83"/>
    </row>
    <row r="91" spans="7:9" hidden="1" x14ac:dyDescent="0.25">
      <c r="G91" s="69">
        <v>0.65</v>
      </c>
      <c r="H91" s="71"/>
      <c r="I91" s="83"/>
    </row>
    <row r="92" spans="7:9" hidden="1" x14ac:dyDescent="0.25">
      <c r="G92" s="69">
        <v>0.66</v>
      </c>
      <c r="H92" s="71"/>
      <c r="I92" s="83"/>
    </row>
    <row r="93" spans="7:9" hidden="1" x14ac:dyDescent="0.25">
      <c r="G93" s="69">
        <v>0.67</v>
      </c>
      <c r="H93" s="71"/>
      <c r="I93" s="83"/>
    </row>
    <row r="94" spans="7:9" hidden="1" x14ac:dyDescent="0.25">
      <c r="G94" s="69">
        <v>0.68</v>
      </c>
      <c r="H94" s="71"/>
      <c r="I94" s="83"/>
    </row>
    <row r="95" spans="7:9" hidden="1" x14ac:dyDescent="0.25">
      <c r="G95" s="69">
        <v>0.69</v>
      </c>
      <c r="H95" s="71"/>
      <c r="I95" s="83"/>
    </row>
    <row r="96" spans="7:9" hidden="1" x14ac:dyDescent="0.25">
      <c r="G96" s="69">
        <v>0.7</v>
      </c>
      <c r="H96" s="71"/>
      <c r="I96" s="83"/>
    </row>
    <row r="97" spans="7:9" hidden="1" x14ac:dyDescent="0.25">
      <c r="G97" s="69">
        <v>0.71</v>
      </c>
      <c r="H97" s="71"/>
      <c r="I97" s="83"/>
    </row>
    <row r="98" spans="7:9" hidden="1" x14ac:dyDescent="0.25">
      <c r="G98" s="69">
        <v>0.72</v>
      </c>
      <c r="H98" s="71"/>
      <c r="I98" s="83"/>
    </row>
    <row r="99" spans="7:9" hidden="1" x14ac:dyDescent="0.25">
      <c r="G99" s="69">
        <v>0.73</v>
      </c>
      <c r="H99" s="71"/>
      <c r="I99" s="83"/>
    </row>
    <row r="100" spans="7:9" hidden="1" x14ac:dyDescent="0.25">
      <c r="G100" s="69">
        <v>0.74</v>
      </c>
      <c r="H100" s="71"/>
      <c r="I100" s="83"/>
    </row>
    <row r="101" spans="7:9" hidden="1" x14ac:dyDescent="0.25">
      <c r="G101" s="69">
        <v>0.75</v>
      </c>
      <c r="H101" s="71"/>
      <c r="I101" s="83"/>
    </row>
    <row r="102" spans="7:9" hidden="1" x14ac:dyDescent="0.25">
      <c r="G102" s="69">
        <v>0.76</v>
      </c>
      <c r="H102" s="71"/>
      <c r="I102" s="83"/>
    </row>
    <row r="103" spans="7:9" hidden="1" x14ac:dyDescent="0.25">
      <c r="G103" s="69">
        <v>0.77</v>
      </c>
      <c r="H103" s="71"/>
      <c r="I103" s="83"/>
    </row>
    <row r="104" spans="7:9" hidden="1" x14ac:dyDescent="0.25">
      <c r="G104" s="69">
        <v>0.78</v>
      </c>
      <c r="H104" s="72"/>
      <c r="I104" s="83"/>
    </row>
    <row r="105" spans="7:9" hidden="1" x14ac:dyDescent="0.25">
      <c r="G105" s="69">
        <v>0.79</v>
      </c>
      <c r="H105" s="72"/>
      <c r="I105" s="83"/>
    </row>
    <row r="106" spans="7:9" hidden="1" x14ac:dyDescent="0.25">
      <c r="G106" s="69">
        <v>0.8</v>
      </c>
      <c r="H106" s="72"/>
      <c r="I106" s="83"/>
    </row>
    <row r="107" spans="7:9" hidden="1" x14ac:dyDescent="0.25">
      <c r="G107" s="69">
        <v>0.81</v>
      </c>
      <c r="H107" s="72"/>
      <c r="I107" s="83"/>
    </row>
    <row r="108" spans="7:9" hidden="1" x14ac:dyDescent="0.25">
      <c r="G108" s="69">
        <v>0.82</v>
      </c>
      <c r="H108" s="72"/>
      <c r="I108" s="83"/>
    </row>
    <row r="109" spans="7:9" hidden="1" x14ac:dyDescent="0.25">
      <c r="G109" s="69">
        <v>0.83</v>
      </c>
      <c r="H109" s="72"/>
      <c r="I109" s="83"/>
    </row>
    <row r="110" spans="7:9" hidden="1" x14ac:dyDescent="0.25">
      <c r="G110" s="69">
        <v>0.84</v>
      </c>
      <c r="H110" s="72"/>
      <c r="I110" s="83"/>
    </row>
    <row r="111" spans="7:9" hidden="1" x14ac:dyDescent="0.25">
      <c r="G111" s="69">
        <v>0.85</v>
      </c>
      <c r="H111" s="72"/>
      <c r="I111" s="83"/>
    </row>
    <row r="112" spans="7:9" hidden="1" x14ac:dyDescent="0.25">
      <c r="G112" s="69">
        <v>0.86</v>
      </c>
      <c r="H112" s="72"/>
      <c r="I112" s="83"/>
    </row>
    <row r="113" spans="7:9" hidden="1" x14ac:dyDescent="0.25">
      <c r="G113" s="69">
        <v>0.87</v>
      </c>
      <c r="H113" s="72"/>
      <c r="I113" s="83"/>
    </row>
    <row r="114" spans="7:9" hidden="1" x14ac:dyDescent="0.25">
      <c r="G114" s="69">
        <v>0.88</v>
      </c>
      <c r="H114" s="72"/>
      <c r="I114" s="83"/>
    </row>
    <row r="115" spans="7:9" hidden="1" x14ac:dyDescent="0.25">
      <c r="G115" s="69">
        <v>0.89</v>
      </c>
      <c r="H115" s="72"/>
      <c r="I115" s="83"/>
    </row>
    <row r="116" spans="7:9" hidden="1" x14ac:dyDescent="0.25">
      <c r="G116" s="69">
        <v>0.9</v>
      </c>
      <c r="H116" s="72"/>
      <c r="I116" s="83"/>
    </row>
    <row r="117" spans="7:9" hidden="1" x14ac:dyDescent="0.25">
      <c r="G117" s="69">
        <v>0.91</v>
      </c>
      <c r="H117" s="72"/>
      <c r="I117" s="83"/>
    </row>
    <row r="118" spans="7:9" hidden="1" x14ac:dyDescent="0.25">
      <c r="G118" s="69">
        <v>0.92</v>
      </c>
      <c r="H118" s="72"/>
      <c r="I118" s="83"/>
    </row>
    <row r="119" spans="7:9" hidden="1" x14ac:dyDescent="0.25">
      <c r="G119" s="69">
        <v>0.93</v>
      </c>
      <c r="H119" s="72"/>
      <c r="I119" s="83"/>
    </row>
    <row r="120" spans="7:9" hidden="1" x14ac:dyDescent="0.25">
      <c r="G120" s="69">
        <v>0.94</v>
      </c>
      <c r="H120" s="72"/>
      <c r="I120" s="83"/>
    </row>
    <row r="121" spans="7:9" hidden="1" x14ac:dyDescent="0.25">
      <c r="G121" s="69">
        <v>0.95</v>
      </c>
      <c r="H121" s="72"/>
      <c r="I121" s="83"/>
    </row>
    <row r="122" spans="7:9" hidden="1" x14ac:dyDescent="0.25">
      <c r="G122" s="69">
        <v>0.96</v>
      </c>
      <c r="H122" s="72"/>
      <c r="I122" s="83"/>
    </row>
    <row r="123" spans="7:9" hidden="1" x14ac:dyDescent="0.25">
      <c r="G123" s="69">
        <v>0.97</v>
      </c>
      <c r="H123" s="72"/>
      <c r="I123" s="83"/>
    </row>
    <row r="124" spans="7:9" hidden="1" x14ac:dyDescent="0.25">
      <c r="G124" s="69">
        <v>0.98</v>
      </c>
      <c r="H124" s="72"/>
      <c r="I124" s="83"/>
    </row>
    <row r="125" spans="7:9" hidden="1" x14ac:dyDescent="0.25">
      <c r="G125" s="69">
        <v>0.99</v>
      </c>
      <c r="H125" s="72"/>
      <c r="I125" s="83"/>
    </row>
    <row r="126" spans="7:9" hidden="1" x14ac:dyDescent="0.25">
      <c r="G126" s="69">
        <v>1</v>
      </c>
      <c r="H126" s="72"/>
      <c r="I126" s="83"/>
    </row>
    <row r="127" spans="7:9" hidden="1" x14ac:dyDescent="0.25"/>
    <row r="128" spans="7:9" hidden="1" x14ac:dyDescent="0.25"/>
  </sheetData>
  <sheetProtection algorithmName="SHA-512" hashValue="jAHQGAGYK4FL1MJgzFYgDWYvGTzo7JrpgVXBStM3L0YSfMPNhD0n/THsY+/CH41i9pT1toK2GbayagNlrKqTzA==" saltValue="ckqoOhhYTEsNZMD2fUl6cA==" spinCount="100000" sheet="1" objects="1" scenarios="1"/>
  <mergeCells count="12">
    <mergeCell ref="A8:D8"/>
    <mergeCell ref="A7:D7"/>
    <mergeCell ref="A22:B22"/>
    <mergeCell ref="A23:B23"/>
    <mergeCell ref="A10:B10"/>
    <mergeCell ref="A21:B21"/>
    <mergeCell ref="A11:B11"/>
    <mergeCell ref="A12:B12"/>
    <mergeCell ref="A13:B13"/>
    <mergeCell ref="A14:B14"/>
    <mergeCell ref="A18:B18"/>
    <mergeCell ref="A15:B15"/>
  </mergeCells>
  <dataValidations xWindow="609" yWindow="831" count="1">
    <dataValidation type="list" allowBlank="1" showInputMessage="1" showErrorMessage="1" promptTitle="Maak keuze uit de lijst" prompt="Het toeslagpercentage dient minimaal 1% en maximaal 12% te bedragen." sqref="C18 C21" xr:uid="{DAB8DD89-7843-4EA8-B7C7-EC9EB7D049F7}">
      <formula1>$I$30:$I$74</formula1>
    </dataValidation>
  </dataValidations>
  <pageMargins left="0.7" right="0.7" top="0.75" bottom="0.75" header="0.3" footer="0.3"/>
  <pageSetup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1AE0401-0FC9-4EBE-9810-3F1EB4ED0F9E}">
  <dimension ref="A1:I95"/>
  <sheetViews>
    <sheetView showGridLines="0" zoomScale="85" zoomScaleNormal="85" workbookViewId="0"/>
  </sheetViews>
  <sheetFormatPr defaultColWidth="9.21875" defaultRowHeight="14.1" customHeight="1" x14ac:dyDescent="0.25"/>
  <cols>
    <col min="1" max="1" width="13.21875" style="2" bestFit="1" customWidth="1"/>
    <col min="2" max="2" width="13.21875" style="2" customWidth="1"/>
    <col min="3" max="3" width="37.21875" style="6" customWidth="1"/>
    <col min="4" max="4" width="69.44140625" style="1" customWidth="1"/>
    <col min="5" max="5" width="6.44140625" style="3" bestFit="1" customWidth="1"/>
    <col min="6" max="6" width="8" style="83" bestFit="1" customWidth="1"/>
    <col min="7" max="8" width="15.77734375" style="4" customWidth="1"/>
    <col min="9" max="9" width="11.77734375" style="1" customWidth="1"/>
    <col min="10" max="11" width="15.77734375" style="1" customWidth="1"/>
    <col min="12" max="12" width="23.5546875" style="1" customWidth="1"/>
    <col min="13" max="16384" width="9.21875" style="1"/>
  </cols>
  <sheetData>
    <row r="1" spans="1:9" ht="14.1" customHeight="1" thickBot="1" x14ac:dyDescent="0.3">
      <c r="A1" s="75" t="s">
        <v>95</v>
      </c>
      <c r="B1" s="122"/>
      <c r="D1" s="122"/>
      <c r="F1" s="2"/>
      <c r="G1" s="289" t="s">
        <v>96</v>
      </c>
      <c r="H1" s="301">
        <f>H93</f>
        <v>0</v>
      </c>
    </row>
    <row r="2" spans="1:9" ht="14.1" customHeight="1" x14ac:dyDescent="0.25">
      <c r="A2" s="74"/>
      <c r="B2" s="122"/>
      <c r="C2" s="122"/>
      <c r="D2" s="122"/>
      <c r="F2" s="2"/>
      <c r="G2" s="128"/>
      <c r="H2" s="129"/>
    </row>
    <row r="3" spans="1:9" ht="14.1" customHeight="1" x14ac:dyDescent="0.25">
      <c r="A3" s="119" t="s">
        <v>15</v>
      </c>
      <c r="B3" s="118"/>
      <c r="C3" s="118"/>
      <c r="D3" s="118"/>
      <c r="E3" s="118"/>
      <c r="F3" s="118"/>
      <c r="G3" s="118"/>
      <c r="H3" s="118"/>
      <c r="I3" s="118"/>
    </row>
    <row r="4" spans="1:9" ht="14.1" customHeight="1" x14ac:dyDescent="0.25">
      <c r="A4" s="74"/>
      <c r="B4" s="122"/>
      <c r="C4" s="122"/>
      <c r="D4" s="122"/>
      <c r="F4" s="2"/>
      <c r="G4" s="128"/>
      <c r="H4" s="129"/>
    </row>
    <row r="5" spans="1:9" ht="14.1" customHeight="1" x14ac:dyDescent="0.25">
      <c r="A5" s="1"/>
      <c r="B5" s="122"/>
      <c r="C5" s="123" t="s">
        <v>71</v>
      </c>
      <c r="E5" s="124"/>
      <c r="F5" s="124"/>
      <c r="G5" s="122"/>
      <c r="H5" s="122"/>
    </row>
    <row r="6" spans="1:9" ht="14.1" customHeight="1" thickBot="1" x14ac:dyDescent="0.3">
      <c r="A6" s="125" t="s">
        <v>89</v>
      </c>
      <c r="B6" s="141"/>
      <c r="C6" s="239" t="s">
        <v>2</v>
      </c>
      <c r="D6" s="241"/>
      <c r="E6" s="109"/>
      <c r="F6" s="126"/>
      <c r="G6" s="122"/>
      <c r="H6" s="122"/>
    </row>
    <row r="7" spans="1:9" ht="14.1" customHeight="1" thickBot="1" x14ac:dyDescent="0.3">
      <c r="A7" s="125" t="s">
        <v>97</v>
      </c>
      <c r="B7" s="127"/>
      <c r="C7" s="242"/>
      <c r="D7" s="243"/>
      <c r="E7" s="244"/>
      <c r="F7" s="10"/>
      <c r="G7" s="127"/>
      <c r="H7" s="127"/>
    </row>
    <row r="8" spans="1:9" ht="14.1" customHeight="1" thickBot="1" x14ac:dyDescent="0.3">
      <c r="A8" s="142"/>
      <c r="B8" s="142"/>
      <c r="C8" s="142"/>
      <c r="D8" s="142"/>
      <c r="E8" s="142"/>
      <c r="F8" s="143"/>
      <c r="G8" s="142"/>
      <c r="H8" s="142"/>
    </row>
    <row r="9" spans="1:9" s="9" customFormat="1" ht="14.1" customHeight="1" thickBot="1" x14ac:dyDescent="0.3">
      <c r="A9" s="11"/>
      <c r="B9" s="28"/>
      <c r="C9" s="32"/>
      <c r="D9" s="33"/>
      <c r="E9" s="413"/>
      <c r="F9" s="414"/>
      <c r="G9" s="414"/>
      <c r="H9" s="415"/>
    </row>
    <row r="10" spans="1:9" ht="14.1" customHeight="1" thickBot="1" x14ac:dyDescent="0.3">
      <c r="A10" s="34" t="s">
        <v>98</v>
      </c>
      <c r="B10" s="35" t="s">
        <v>99</v>
      </c>
      <c r="C10" s="36" t="s">
        <v>100</v>
      </c>
      <c r="D10" s="37" t="s">
        <v>101</v>
      </c>
      <c r="E10" s="38" t="s">
        <v>102</v>
      </c>
      <c r="F10" s="81" t="s">
        <v>103</v>
      </c>
      <c r="G10" s="252" t="s">
        <v>73</v>
      </c>
      <c r="H10" s="39" t="s">
        <v>104</v>
      </c>
    </row>
    <row r="11" spans="1:9" ht="27" thickTop="1" x14ac:dyDescent="0.25">
      <c r="A11" s="297">
        <v>1</v>
      </c>
      <c r="B11" s="336">
        <v>1</v>
      </c>
      <c r="C11" s="337" t="s">
        <v>105</v>
      </c>
      <c r="D11" s="338" t="s">
        <v>106</v>
      </c>
      <c r="E11" s="294">
        <v>1</v>
      </c>
      <c r="F11" s="339" t="s">
        <v>107</v>
      </c>
      <c r="G11" s="302">
        <v>0</v>
      </c>
      <c r="H11" s="303">
        <f>E11*G11</f>
        <v>0</v>
      </c>
      <c r="I11" s="5"/>
    </row>
    <row r="12" spans="1:9" ht="13.2" x14ac:dyDescent="0.25">
      <c r="A12" s="40">
        <v>1</v>
      </c>
      <c r="B12" s="340">
        <v>2</v>
      </c>
      <c r="C12" s="338" t="s">
        <v>108</v>
      </c>
      <c r="D12" s="338" t="s">
        <v>109</v>
      </c>
      <c r="E12" s="294">
        <v>1</v>
      </c>
      <c r="F12" s="339" t="s">
        <v>107</v>
      </c>
      <c r="G12" s="292">
        <v>0</v>
      </c>
      <c r="H12" s="293">
        <f>G12*E12</f>
        <v>0</v>
      </c>
      <c r="I12" s="5"/>
    </row>
    <row r="13" spans="1:9" ht="26.4" x14ac:dyDescent="0.25">
      <c r="A13" s="297">
        <v>1</v>
      </c>
      <c r="B13" s="336">
        <v>3</v>
      </c>
      <c r="C13" s="337" t="s">
        <v>110</v>
      </c>
      <c r="D13" s="338" t="s">
        <v>111</v>
      </c>
      <c r="E13" s="294">
        <v>11</v>
      </c>
      <c r="F13" s="339" t="s">
        <v>112</v>
      </c>
      <c r="G13" s="292">
        <v>0</v>
      </c>
      <c r="H13" s="293">
        <f t="shared" ref="H13:H75" si="0">G13*E13</f>
        <v>0</v>
      </c>
      <c r="I13" s="5"/>
    </row>
    <row r="14" spans="1:9" ht="14.1" customHeight="1" x14ac:dyDescent="0.25">
      <c r="A14" s="40">
        <v>1</v>
      </c>
      <c r="B14" s="340">
        <v>4</v>
      </c>
      <c r="C14" s="338" t="s">
        <v>113</v>
      </c>
      <c r="D14" s="338" t="s">
        <v>114</v>
      </c>
      <c r="E14" s="294">
        <v>1</v>
      </c>
      <c r="F14" s="339" t="s">
        <v>107</v>
      </c>
      <c r="G14" s="292">
        <v>0</v>
      </c>
      <c r="H14" s="293">
        <f t="shared" si="0"/>
        <v>0</v>
      </c>
      <c r="I14" s="5"/>
    </row>
    <row r="15" spans="1:9" ht="26.4" x14ac:dyDescent="0.25">
      <c r="A15" s="297">
        <v>1</v>
      </c>
      <c r="B15" s="336">
        <v>3</v>
      </c>
      <c r="C15" s="337" t="s">
        <v>110</v>
      </c>
      <c r="D15" s="338" t="s">
        <v>111</v>
      </c>
      <c r="E15" s="294">
        <v>21</v>
      </c>
      <c r="F15" s="339" t="s">
        <v>112</v>
      </c>
      <c r="G15" s="292">
        <v>0</v>
      </c>
      <c r="H15" s="293">
        <f t="shared" si="0"/>
        <v>0</v>
      </c>
      <c r="I15" s="5"/>
    </row>
    <row r="16" spans="1:9" ht="13.2" x14ac:dyDescent="0.25">
      <c r="A16" s="40">
        <v>1</v>
      </c>
      <c r="B16" s="340">
        <v>5</v>
      </c>
      <c r="C16" s="338" t="s">
        <v>115</v>
      </c>
      <c r="D16" s="338" t="s">
        <v>116</v>
      </c>
      <c r="E16" s="294">
        <v>11</v>
      </c>
      <c r="F16" s="339" t="s">
        <v>112</v>
      </c>
      <c r="G16" s="292">
        <v>0</v>
      </c>
      <c r="H16" s="293">
        <f t="shared" si="0"/>
        <v>0</v>
      </c>
      <c r="I16" s="5"/>
    </row>
    <row r="17" spans="1:9" ht="26.4" x14ac:dyDescent="0.25">
      <c r="A17" s="297">
        <v>2</v>
      </c>
      <c r="B17" s="336">
        <v>3</v>
      </c>
      <c r="C17" s="337" t="s">
        <v>110</v>
      </c>
      <c r="D17" s="338" t="s">
        <v>111</v>
      </c>
      <c r="E17" s="294">
        <v>6</v>
      </c>
      <c r="F17" s="339" t="s">
        <v>112</v>
      </c>
      <c r="G17" s="292">
        <v>0</v>
      </c>
      <c r="H17" s="293">
        <f t="shared" si="0"/>
        <v>0</v>
      </c>
      <c r="I17" s="5"/>
    </row>
    <row r="18" spans="1:9" ht="14.25" customHeight="1" x14ac:dyDescent="0.25">
      <c r="A18" s="40">
        <v>2</v>
      </c>
      <c r="B18" s="341">
        <v>4</v>
      </c>
      <c r="C18" s="338" t="s">
        <v>113</v>
      </c>
      <c r="D18" s="338" t="s">
        <v>114</v>
      </c>
      <c r="E18" s="291">
        <v>1</v>
      </c>
      <c r="F18" s="339" t="s">
        <v>107</v>
      </c>
      <c r="G18" s="292">
        <v>0</v>
      </c>
      <c r="H18" s="293">
        <f t="shared" si="0"/>
        <v>0</v>
      </c>
      <c r="I18" s="5"/>
    </row>
    <row r="19" spans="1:9" ht="14.25" customHeight="1" x14ac:dyDescent="0.25">
      <c r="A19" s="40">
        <v>2</v>
      </c>
      <c r="B19" s="341">
        <v>5</v>
      </c>
      <c r="C19" s="338" t="s">
        <v>115</v>
      </c>
      <c r="D19" s="338" t="s">
        <v>116</v>
      </c>
      <c r="E19" s="291">
        <v>7</v>
      </c>
      <c r="F19" s="339" t="s">
        <v>112</v>
      </c>
      <c r="G19" s="292">
        <v>0</v>
      </c>
      <c r="H19" s="293">
        <f t="shared" si="0"/>
        <v>0</v>
      </c>
      <c r="I19" s="5"/>
    </row>
    <row r="20" spans="1:9" ht="26.4" x14ac:dyDescent="0.25">
      <c r="A20" s="297">
        <v>2</v>
      </c>
      <c r="B20" s="342">
        <v>6</v>
      </c>
      <c r="C20" s="337" t="s">
        <v>117</v>
      </c>
      <c r="D20" s="338" t="s">
        <v>118</v>
      </c>
      <c r="E20" s="291">
        <v>2</v>
      </c>
      <c r="F20" s="339" t="s">
        <v>107</v>
      </c>
      <c r="G20" s="292">
        <v>0</v>
      </c>
      <c r="H20" s="293">
        <f t="shared" si="0"/>
        <v>0</v>
      </c>
      <c r="I20" s="5"/>
    </row>
    <row r="21" spans="1:9" ht="13.5" customHeight="1" x14ac:dyDescent="0.25">
      <c r="A21" s="41">
        <v>2</v>
      </c>
      <c r="B21" s="340">
        <v>41</v>
      </c>
      <c r="C21" s="338" t="s">
        <v>119</v>
      </c>
      <c r="D21" s="343" t="s">
        <v>120</v>
      </c>
      <c r="E21" s="294">
        <v>1</v>
      </c>
      <c r="F21" s="339" t="s">
        <v>107</v>
      </c>
      <c r="G21" s="292">
        <v>0</v>
      </c>
      <c r="H21" s="293">
        <f>G21*E21</f>
        <v>0</v>
      </c>
      <c r="I21" s="5"/>
    </row>
    <row r="22" spans="1:9" ht="13.5" customHeight="1" x14ac:dyDescent="0.25">
      <c r="A22" s="41">
        <v>2</v>
      </c>
      <c r="B22" s="340">
        <v>41</v>
      </c>
      <c r="C22" s="338" t="s">
        <v>121</v>
      </c>
      <c r="D22" s="343" t="s">
        <v>114</v>
      </c>
      <c r="E22" s="294">
        <v>1</v>
      </c>
      <c r="F22" s="339" t="s">
        <v>107</v>
      </c>
      <c r="G22" s="292">
        <v>0</v>
      </c>
      <c r="H22" s="293">
        <f t="shared" si="0"/>
        <v>0</v>
      </c>
      <c r="I22" s="5"/>
    </row>
    <row r="23" spans="1:9" ht="26.4" x14ac:dyDescent="0.25">
      <c r="A23" s="296">
        <v>2</v>
      </c>
      <c r="B23" s="336">
        <v>41</v>
      </c>
      <c r="C23" s="337" t="s">
        <v>122</v>
      </c>
      <c r="D23" s="343" t="s">
        <v>123</v>
      </c>
      <c r="E23" s="294">
        <v>3</v>
      </c>
      <c r="F23" s="339" t="s">
        <v>112</v>
      </c>
      <c r="G23" s="292">
        <v>0</v>
      </c>
      <c r="H23" s="293">
        <f t="shared" si="0"/>
        <v>0</v>
      </c>
      <c r="I23" s="5"/>
    </row>
    <row r="24" spans="1:9" ht="13.2" x14ac:dyDescent="0.25">
      <c r="A24" s="40">
        <v>3</v>
      </c>
      <c r="B24" s="341">
        <v>12</v>
      </c>
      <c r="C24" s="338" t="s">
        <v>108</v>
      </c>
      <c r="D24" s="338" t="s">
        <v>124</v>
      </c>
      <c r="E24" s="294">
        <v>1</v>
      </c>
      <c r="F24" s="339" t="s">
        <v>107</v>
      </c>
      <c r="G24" s="292">
        <v>0</v>
      </c>
      <c r="H24" s="293">
        <f t="shared" si="0"/>
        <v>0</v>
      </c>
      <c r="I24" s="5"/>
    </row>
    <row r="25" spans="1:9" ht="14.1" customHeight="1" x14ac:dyDescent="0.25">
      <c r="A25" s="40">
        <v>3</v>
      </c>
      <c r="B25" s="341">
        <v>7</v>
      </c>
      <c r="C25" s="338" t="s">
        <v>125</v>
      </c>
      <c r="D25" s="338" t="s">
        <v>126</v>
      </c>
      <c r="E25" s="294">
        <v>2</v>
      </c>
      <c r="F25" s="339" t="s">
        <v>112</v>
      </c>
      <c r="G25" s="292">
        <v>0</v>
      </c>
      <c r="H25" s="293">
        <f t="shared" si="0"/>
        <v>0</v>
      </c>
      <c r="I25" s="5"/>
    </row>
    <row r="26" spans="1:9" ht="14.1" customHeight="1" x14ac:dyDescent="0.25">
      <c r="A26" s="40">
        <v>3</v>
      </c>
      <c r="B26" s="340">
        <v>49</v>
      </c>
      <c r="C26" s="338" t="s">
        <v>127</v>
      </c>
      <c r="D26" s="338" t="s">
        <v>128</v>
      </c>
      <c r="E26" s="294">
        <v>1</v>
      </c>
      <c r="F26" s="339" t="s">
        <v>107</v>
      </c>
      <c r="G26" s="292">
        <v>0</v>
      </c>
      <c r="H26" s="293">
        <f t="shared" si="0"/>
        <v>0</v>
      </c>
      <c r="I26" s="5"/>
    </row>
    <row r="27" spans="1:9" ht="13.2" x14ac:dyDescent="0.25">
      <c r="A27" s="40">
        <v>5</v>
      </c>
      <c r="B27" s="340">
        <v>7</v>
      </c>
      <c r="C27" s="338" t="s">
        <v>125</v>
      </c>
      <c r="D27" s="338" t="s">
        <v>126</v>
      </c>
      <c r="E27" s="294">
        <v>4</v>
      </c>
      <c r="F27" s="339" t="s">
        <v>107</v>
      </c>
      <c r="G27" s="292">
        <v>0</v>
      </c>
      <c r="H27" s="293">
        <f t="shared" si="0"/>
        <v>0</v>
      </c>
      <c r="I27" s="5"/>
    </row>
    <row r="28" spans="1:9" ht="26.4" x14ac:dyDescent="0.25">
      <c r="A28" s="297">
        <v>6</v>
      </c>
      <c r="B28" s="336">
        <v>43</v>
      </c>
      <c r="C28" s="337" t="s">
        <v>125</v>
      </c>
      <c r="D28" s="338" t="s">
        <v>129</v>
      </c>
      <c r="E28" s="294">
        <v>5</v>
      </c>
      <c r="F28" s="339" t="s">
        <v>107</v>
      </c>
      <c r="G28" s="292">
        <v>0</v>
      </c>
      <c r="H28" s="293">
        <f t="shared" si="0"/>
        <v>0</v>
      </c>
      <c r="I28" s="5"/>
    </row>
    <row r="29" spans="1:9" ht="26.4" x14ac:dyDescent="0.25">
      <c r="A29" s="297">
        <v>6</v>
      </c>
      <c r="B29" s="342">
        <v>15</v>
      </c>
      <c r="C29" s="337" t="s">
        <v>130</v>
      </c>
      <c r="D29" s="338" t="s">
        <v>131</v>
      </c>
      <c r="E29" s="294">
        <v>2</v>
      </c>
      <c r="F29" s="339" t="s">
        <v>107</v>
      </c>
      <c r="G29" s="292">
        <v>0</v>
      </c>
      <c r="H29" s="293">
        <f t="shared" si="0"/>
        <v>0</v>
      </c>
      <c r="I29" s="5"/>
    </row>
    <row r="30" spans="1:9" ht="26.4" x14ac:dyDescent="0.25">
      <c r="A30" s="297">
        <v>6</v>
      </c>
      <c r="B30" s="342">
        <v>15</v>
      </c>
      <c r="C30" s="337" t="s">
        <v>132</v>
      </c>
      <c r="D30" s="338" t="s">
        <v>131</v>
      </c>
      <c r="E30" s="294">
        <v>2</v>
      </c>
      <c r="F30" s="339" t="s">
        <v>107</v>
      </c>
      <c r="G30" s="292">
        <v>0</v>
      </c>
      <c r="H30" s="293">
        <f t="shared" si="0"/>
        <v>0</v>
      </c>
      <c r="I30" s="5"/>
    </row>
    <row r="31" spans="1:9" ht="13.2" x14ac:dyDescent="0.25">
      <c r="A31" s="40">
        <v>6</v>
      </c>
      <c r="B31" s="341">
        <v>18</v>
      </c>
      <c r="C31" s="338" t="s">
        <v>133</v>
      </c>
      <c r="D31" s="338" t="s">
        <v>120</v>
      </c>
      <c r="E31" s="294">
        <v>1</v>
      </c>
      <c r="F31" s="339" t="s">
        <v>107</v>
      </c>
      <c r="G31" s="292">
        <v>0</v>
      </c>
      <c r="H31" s="293">
        <f t="shared" si="0"/>
        <v>0</v>
      </c>
      <c r="I31" s="5"/>
    </row>
    <row r="32" spans="1:9" ht="13.2" x14ac:dyDescent="0.25">
      <c r="A32" s="40">
        <v>6</v>
      </c>
      <c r="B32" s="341">
        <v>5</v>
      </c>
      <c r="C32" s="338" t="s">
        <v>115</v>
      </c>
      <c r="D32" s="338" t="s">
        <v>134</v>
      </c>
      <c r="E32" s="294">
        <v>77</v>
      </c>
      <c r="F32" s="339" t="s">
        <v>112</v>
      </c>
      <c r="G32" s="292">
        <v>0</v>
      </c>
      <c r="H32" s="293">
        <f t="shared" si="0"/>
        <v>0</v>
      </c>
      <c r="I32" s="5"/>
    </row>
    <row r="33" spans="1:9" ht="26.4" x14ac:dyDescent="0.25">
      <c r="A33" s="297">
        <v>6</v>
      </c>
      <c r="B33" s="342">
        <v>39</v>
      </c>
      <c r="C33" s="337" t="s">
        <v>135</v>
      </c>
      <c r="D33" s="344" t="s">
        <v>135</v>
      </c>
      <c r="E33" s="294">
        <v>1</v>
      </c>
      <c r="F33" s="339" t="s">
        <v>107</v>
      </c>
      <c r="G33" s="292">
        <v>0</v>
      </c>
      <c r="H33" s="293">
        <f t="shared" si="0"/>
        <v>0</v>
      </c>
      <c r="I33" s="5"/>
    </row>
    <row r="34" spans="1:9" ht="13.2" x14ac:dyDescent="0.25">
      <c r="A34" s="40">
        <v>6</v>
      </c>
      <c r="B34" s="340">
        <v>5</v>
      </c>
      <c r="C34" s="338" t="s">
        <v>115</v>
      </c>
      <c r="D34" s="338" t="s">
        <v>134</v>
      </c>
      <c r="E34" s="294">
        <v>31</v>
      </c>
      <c r="F34" s="339" t="s">
        <v>112</v>
      </c>
      <c r="G34" s="292">
        <v>0</v>
      </c>
      <c r="H34" s="293">
        <f t="shared" si="0"/>
        <v>0</v>
      </c>
      <c r="I34" s="5"/>
    </row>
    <row r="35" spans="1:9" ht="13.2" x14ac:dyDescent="0.25">
      <c r="A35" s="40">
        <v>6</v>
      </c>
      <c r="B35" s="340">
        <v>5</v>
      </c>
      <c r="C35" s="338" t="s">
        <v>136</v>
      </c>
      <c r="D35" s="338" t="s">
        <v>134</v>
      </c>
      <c r="E35" s="294">
        <v>7</v>
      </c>
      <c r="F35" s="339" t="s">
        <v>112</v>
      </c>
      <c r="G35" s="292">
        <v>0</v>
      </c>
      <c r="H35" s="293">
        <f t="shared" si="0"/>
        <v>0</v>
      </c>
      <c r="I35" s="5"/>
    </row>
    <row r="36" spans="1:9" ht="13.2" x14ac:dyDescent="0.25">
      <c r="A36" s="40">
        <v>6</v>
      </c>
      <c r="B36" s="340">
        <v>20</v>
      </c>
      <c r="C36" s="338" t="s">
        <v>125</v>
      </c>
      <c r="D36" s="338" t="s">
        <v>137</v>
      </c>
      <c r="E36" s="294">
        <v>1</v>
      </c>
      <c r="F36" s="339" t="s">
        <v>107</v>
      </c>
      <c r="G36" s="292">
        <v>0</v>
      </c>
      <c r="H36" s="293">
        <f t="shared" si="0"/>
        <v>0</v>
      </c>
      <c r="I36" s="5"/>
    </row>
    <row r="37" spans="1:9" ht="13.2" x14ac:dyDescent="0.25">
      <c r="A37" s="40">
        <v>6</v>
      </c>
      <c r="B37" s="340">
        <v>46</v>
      </c>
      <c r="C37" s="338" t="s">
        <v>138</v>
      </c>
      <c r="D37" s="338" t="s">
        <v>139</v>
      </c>
      <c r="E37" s="294">
        <v>1</v>
      </c>
      <c r="F37" s="339" t="s">
        <v>107</v>
      </c>
      <c r="G37" s="292">
        <v>0</v>
      </c>
      <c r="H37" s="293">
        <f t="shared" si="0"/>
        <v>0</v>
      </c>
      <c r="I37" s="5"/>
    </row>
    <row r="38" spans="1:9" ht="13.2" x14ac:dyDescent="0.25">
      <c r="A38" s="40">
        <v>6</v>
      </c>
      <c r="B38" s="340">
        <v>50</v>
      </c>
      <c r="C38" s="338" t="s">
        <v>140</v>
      </c>
      <c r="D38" s="338" t="s">
        <v>141</v>
      </c>
      <c r="E38" s="294">
        <v>1</v>
      </c>
      <c r="F38" s="339" t="s">
        <v>107</v>
      </c>
      <c r="G38" s="292">
        <v>0</v>
      </c>
      <c r="H38" s="293">
        <f t="shared" si="0"/>
        <v>0</v>
      </c>
      <c r="I38" s="5"/>
    </row>
    <row r="39" spans="1:9" ht="13.2" x14ac:dyDescent="0.25">
      <c r="A39" s="40">
        <v>6</v>
      </c>
      <c r="B39" s="340">
        <v>23</v>
      </c>
      <c r="C39" s="338" t="s">
        <v>142</v>
      </c>
      <c r="D39" s="338" t="s">
        <v>143</v>
      </c>
      <c r="E39" s="294">
        <v>2</v>
      </c>
      <c r="F39" s="339" t="s">
        <v>107</v>
      </c>
      <c r="G39" s="292">
        <v>0</v>
      </c>
      <c r="H39" s="293">
        <f t="shared" si="0"/>
        <v>0</v>
      </c>
      <c r="I39" s="5"/>
    </row>
    <row r="40" spans="1:9" ht="26.4" x14ac:dyDescent="0.25">
      <c r="A40" s="297">
        <v>6</v>
      </c>
      <c r="B40" s="336">
        <v>3</v>
      </c>
      <c r="C40" s="337" t="s">
        <v>144</v>
      </c>
      <c r="D40" s="338" t="s">
        <v>145</v>
      </c>
      <c r="E40" s="294">
        <v>11</v>
      </c>
      <c r="F40" s="339" t="s">
        <v>112</v>
      </c>
      <c r="G40" s="292">
        <v>0</v>
      </c>
      <c r="H40" s="293">
        <f t="shared" si="0"/>
        <v>0</v>
      </c>
      <c r="I40" s="5"/>
    </row>
    <row r="41" spans="1:9" ht="13.2" x14ac:dyDescent="0.25">
      <c r="A41" s="40">
        <v>6</v>
      </c>
      <c r="B41" s="340">
        <v>17</v>
      </c>
      <c r="C41" s="338" t="s">
        <v>146</v>
      </c>
      <c r="D41" s="338" t="s">
        <v>147</v>
      </c>
      <c r="E41" s="294">
        <v>1</v>
      </c>
      <c r="F41" s="339" t="s">
        <v>107</v>
      </c>
      <c r="G41" s="292">
        <v>0</v>
      </c>
      <c r="H41" s="293">
        <f t="shared" si="0"/>
        <v>0</v>
      </c>
      <c r="I41" s="5"/>
    </row>
    <row r="42" spans="1:9" ht="26.4" x14ac:dyDescent="0.25">
      <c r="A42" s="297">
        <v>6</v>
      </c>
      <c r="B42" s="336">
        <v>12</v>
      </c>
      <c r="C42" s="337" t="s">
        <v>124</v>
      </c>
      <c r="D42" s="338" t="s">
        <v>124</v>
      </c>
      <c r="E42" s="294">
        <v>1</v>
      </c>
      <c r="F42" s="339" t="s">
        <v>107</v>
      </c>
      <c r="G42" s="292">
        <v>0</v>
      </c>
      <c r="H42" s="293">
        <f t="shared" si="0"/>
        <v>0</v>
      </c>
      <c r="I42" s="5"/>
    </row>
    <row r="43" spans="1:9" ht="13.2" x14ac:dyDescent="0.25">
      <c r="A43" s="40">
        <v>6</v>
      </c>
      <c r="B43" s="340">
        <v>23</v>
      </c>
      <c r="C43" s="338" t="s">
        <v>148</v>
      </c>
      <c r="D43" s="338" t="s">
        <v>143</v>
      </c>
      <c r="E43" s="294">
        <v>1</v>
      </c>
      <c r="F43" s="339" t="s">
        <v>107</v>
      </c>
      <c r="G43" s="292">
        <v>0</v>
      </c>
      <c r="H43" s="293">
        <f t="shared" si="0"/>
        <v>0</v>
      </c>
      <c r="I43" s="5"/>
    </row>
    <row r="44" spans="1:9" ht="13.2" x14ac:dyDescent="0.25">
      <c r="A44" s="41">
        <v>6</v>
      </c>
      <c r="B44" s="340">
        <v>5</v>
      </c>
      <c r="C44" s="338" t="s">
        <v>115</v>
      </c>
      <c r="D44" s="338" t="s">
        <v>134</v>
      </c>
      <c r="E44" s="294">
        <v>20</v>
      </c>
      <c r="F44" s="339" t="s">
        <v>112</v>
      </c>
      <c r="G44" s="292">
        <v>0</v>
      </c>
      <c r="H44" s="293">
        <f t="shared" si="0"/>
        <v>0</v>
      </c>
      <c r="I44" s="5"/>
    </row>
    <row r="45" spans="1:9" ht="13.2" x14ac:dyDescent="0.25">
      <c r="A45" s="41">
        <v>6</v>
      </c>
      <c r="B45" s="340">
        <v>21</v>
      </c>
      <c r="C45" s="338" t="s">
        <v>149</v>
      </c>
      <c r="D45" s="338" t="s">
        <v>150</v>
      </c>
      <c r="E45" s="294">
        <v>1</v>
      </c>
      <c r="F45" s="339" t="s">
        <v>107</v>
      </c>
      <c r="G45" s="292">
        <v>0</v>
      </c>
      <c r="H45" s="293">
        <f t="shared" si="0"/>
        <v>0</v>
      </c>
      <c r="I45" s="5"/>
    </row>
    <row r="46" spans="1:9" ht="13.2" x14ac:dyDescent="0.25">
      <c r="A46" s="41">
        <v>6</v>
      </c>
      <c r="B46" s="340">
        <v>48</v>
      </c>
      <c r="C46" s="338" t="s">
        <v>151</v>
      </c>
      <c r="D46" s="338" t="s">
        <v>152</v>
      </c>
      <c r="E46" s="294">
        <v>1</v>
      </c>
      <c r="F46" s="339" t="s">
        <v>107</v>
      </c>
      <c r="G46" s="292">
        <v>0</v>
      </c>
      <c r="H46" s="293">
        <f t="shared" si="0"/>
        <v>0</v>
      </c>
      <c r="I46" s="5"/>
    </row>
    <row r="47" spans="1:9" ht="13.2" x14ac:dyDescent="0.25">
      <c r="A47" s="41">
        <v>7</v>
      </c>
      <c r="B47" s="340">
        <v>28</v>
      </c>
      <c r="C47" s="338" t="s">
        <v>153</v>
      </c>
      <c r="D47" s="338" t="s">
        <v>154</v>
      </c>
      <c r="E47" s="294">
        <v>1</v>
      </c>
      <c r="F47" s="339" t="s">
        <v>107</v>
      </c>
      <c r="G47" s="292">
        <v>0</v>
      </c>
      <c r="H47" s="293">
        <f t="shared" si="0"/>
        <v>0</v>
      </c>
      <c r="I47" s="5"/>
    </row>
    <row r="48" spans="1:9" ht="13.2" x14ac:dyDescent="0.25">
      <c r="A48" s="41">
        <v>7</v>
      </c>
      <c r="B48" s="340">
        <v>4</v>
      </c>
      <c r="C48" s="338" t="s">
        <v>113</v>
      </c>
      <c r="D48" s="338" t="s">
        <v>155</v>
      </c>
      <c r="E48" s="294">
        <v>1</v>
      </c>
      <c r="F48" s="339" t="s">
        <v>107</v>
      </c>
      <c r="G48" s="292">
        <v>0</v>
      </c>
      <c r="H48" s="293">
        <f t="shared" si="0"/>
        <v>0</v>
      </c>
      <c r="I48" s="5"/>
    </row>
    <row r="49" spans="1:9" ht="13.2" x14ac:dyDescent="0.25">
      <c r="A49" s="41">
        <v>7</v>
      </c>
      <c r="B49" s="340">
        <v>17</v>
      </c>
      <c r="C49" s="338" t="s">
        <v>156</v>
      </c>
      <c r="D49" s="338" t="s">
        <v>147</v>
      </c>
      <c r="E49" s="294">
        <v>3</v>
      </c>
      <c r="F49" s="339" t="s">
        <v>112</v>
      </c>
      <c r="G49" s="292">
        <v>0</v>
      </c>
      <c r="H49" s="293">
        <f t="shared" si="0"/>
        <v>0</v>
      </c>
      <c r="I49" s="5"/>
    </row>
    <row r="50" spans="1:9" ht="26.4" x14ac:dyDescent="0.25">
      <c r="A50" s="296">
        <v>7</v>
      </c>
      <c r="B50" s="336">
        <v>3</v>
      </c>
      <c r="C50" s="337" t="s">
        <v>110</v>
      </c>
      <c r="D50" s="338" t="s">
        <v>111</v>
      </c>
      <c r="E50" s="294">
        <v>10</v>
      </c>
      <c r="F50" s="339" t="s">
        <v>112</v>
      </c>
      <c r="G50" s="292">
        <v>0</v>
      </c>
      <c r="H50" s="293">
        <f t="shared" si="0"/>
        <v>0</v>
      </c>
      <c r="I50" s="5"/>
    </row>
    <row r="51" spans="1:9" ht="13.2" x14ac:dyDescent="0.25">
      <c r="A51" s="41">
        <v>7</v>
      </c>
      <c r="B51" s="340">
        <v>29</v>
      </c>
      <c r="C51" s="338" t="s">
        <v>157</v>
      </c>
      <c r="D51" s="338" t="s">
        <v>158</v>
      </c>
      <c r="E51" s="294">
        <v>1</v>
      </c>
      <c r="F51" s="339" t="s">
        <v>107</v>
      </c>
      <c r="G51" s="292">
        <v>0</v>
      </c>
      <c r="H51" s="293">
        <f t="shared" si="0"/>
        <v>0</v>
      </c>
      <c r="I51" s="5"/>
    </row>
    <row r="52" spans="1:9" ht="13.2" x14ac:dyDescent="0.25">
      <c r="A52" s="41">
        <v>7</v>
      </c>
      <c r="B52" s="340">
        <v>35</v>
      </c>
      <c r="C52" s="338" t="s">
        <v>159</v>
      </c>
      <c r="D52" s="338" t="s">
        <v>160</v>
      </c>
      <c r="E52" s="294">
        <v>15</v>
      </c>
      <c r="F52" s="339" t="s">
        <v>112</v>
      </c>
      <c r="G52" s="292">
        <v>0</v>
      </c>
      <c r="H52" s="293">
        <f>G52*E52</f>
        <v>0</v>
      </c>
      <c r="I52" s="5"/>
    </row>
    <row r="53" spans="1:9" ht="12.75" customHeight="1" x14ac:dyDescent="0.25">
      <c r="A53" s="41">
        <v>8</v>
      </c>
      <c r="B53" s="340">
        <v>24</v>
      </c>
      <c r="C53" s="338" t="s">
        <v>113</v>
      </c>
      <c r="D53" s="338" t="s">
        <v>161</v>
      </c>
      <c r="E53" s="294">
        <v>4</v>
      </c>
      <c r="F53" s="339" t="s">
        <v>107</v>
      </c>
      <c r="G53" s="292">
        <v>0</v>
      </c>
      <c r="H53" s="293">
        <f t="shared" si="0"/>
        <v>0</v>
      </c>
      <c r="I53" s="5"/>
    </row>
    <row r="54" spans="1:9" ht="13.2" x14ac:dyDescent="0.25">
      <c r="A54" s="41">
        <v>8</v>
      </c>
      <c r="B54" s="340">
        <v>25</v>
      </c>
      <c r="C54" s="338" t="s">
        <v>162</v>
      </c>
      <c r="D54" s="338" t="s">
        <v>163</v>
      </c>
      <c r="E54" s="294">
        <v>4</v>
      </c>
      <c r="F54" s="339" t="s">
        <v>107</v>
      </c>
      <c r="G54" s="292">
        <v>0</v>
      </c>
      <c r="H54" s="293">
        <f t="shared" si="0"/>
        <v>0</v>
      </c>
      <c r="I54" s="5"/>
    </row>
    <row r="55" spans="1:9" ht="26.4" x14ac:dyDescent="0.25">
      <c r="A55" s="296">
        <v>8</v>
      </c>
      <c r="B55" s="336">
        <v>26</v>
      </c>
      <c r="C55" s="337" t="s">
        <v>164</v>
      </c>
      <c r="D55" s="338" t="s">
        <v>123</v>
      </c>
      <c r="E55" s="294">
        <v>3</v>
      </c>
      <c r="F55" s="339" t="s">
        <v>112</v>
      </c>
      <c r="G55" s="292">
        <v>0</v>
      </c>
      <c r="H55" s="293">
        <f t="shared" si="0"/>
        <v>0</v>
      </c>
      <c r="I55" s="5"/>
    </row>
    <row r="56" spans="1:9" ht="13.2" x14ac:dyDescent="0.25">
      <c r="A56" s="41">
        <v>8</v>
      </c>
      <c r="B56" s="340">
        <v>38</v>
      </c>
      <c r="C56" s="338" t="s">
        <v>165</v>
      </c>
      <c r="D56" s="338" t="s">
        <v>166</v>
      </c>
      <c r="E56" s="294">
        <v>1</v>
      </c>
      <c r="F56" s="339" t="s">
        <v>107</v>
      </c>
      <c r="G56" s="292">
        <v>0</v>
      </c>
      <c r="H56" s="293">
        <f t="shared" si="0"/>
        <v>0</v>
      </c>
      <c r="I56" s="5"/>
    </row>
    <row r="57" spans="1:9" ht="13.2" x14ac:dyDescent="0.25">
      <c r="A57" s="41">
        <v>9</v>
      </c>
      <c r="B57" s="340">
        <v>38</v>
      </c>
      <c r="C57" s="338" t="s">
        <v>165</v>
      </c>
      <c r="D57" s="338" t="s">
        <v>166</v>
      </c>
      <c r="E57" s="294">
        <v>1</v>
      </c>
      <c r="F57" s="339" t="s">
        <v>107</v>
      </c>
      <c r="G57" s="292">
        <v>0</v>
      </c>
      <c r="H57" s="293">
        <f t="shared" si="0"/>
        <v>0</v>
      </c>
      <c r="I57" s="5"/>
    </row>
    <row r="58" spans="1:9" ht="12.75" customHeight="1" x14ac:dyDescent="0.25">
      <c r="A58" s="41">
        <v>9</v>
      </c>
      <c r="B58" s="340">
        <v>24</v>
      </c>
      <c r="C58" s="338" t="s">
        <v>113</v>
      </c>
      <c r="D58" s="338" t="s">
        <v>161</v>
      </c>
      <c r="E58" s="294">
        <v>3</v>
      </c>
      <c r="F58" s="339" t="s">
        <v>107</v>
      </c>
      <c r="G58" s="292">
        <v>0</v>
      </c>
      <c r="H58" s="293">
        <f t="shared" si="0"/>
        <v>0</v>
      </c>
      <c r="I58" s="5"/>
    </row>
    <row r="59" spans="1:9" ht="13.2" x14ac:dyDescent="0.25">
      <c r="A59" s="41">
        <v>9</v>
      </c>
      <c r="B59" s="340">
        <v>25</v>
      </c>
      <c r="C59" s="338" t="s">
        <v>162</v>
      </c>
      <c r="D59" s="338" t="s">
        <v>163</v>
      </c>
      <c r="E59" s="294">
        <v>4</v>
      </c>
      <c r="F59" s="339" t="s">
        <v>107</v>
      </c>
      <c r="G59" s="292">
        <v>0</v>
      </c>
      <c r="H59" s="293">
        <f t="shared" si="0"/>
        <v>0</v>
      </c>
      <c r="I59" s="5"/>
    </row>
    <row r="60" spans="1:9" ht="13.2" x14ac:dyDescent="0.25">
      <c r="A60" s="41">
        <v>9</v>
      </c>
      <c r="B60" s="340">
        <v>7</v>
      </c>
      <c r="C60" s="338" t="s">
        <v>167</v>
      </c>
      <c r="D60" s="343" t="s">
        <v>168</v>
      </c>
      <c r="E60" s="294">
        <v>1</v>
      </c>
      <c r="F60" s="339" t="s">
        <v>107</v>
      </c>
      <c r="G60" s="292">
        <v>0</v>
      </c>
      <c r="H60" s="293">
        <f t="shared" si="0"/>
        <v>0</v>
      </c>
      <c r="I60" s="5"/>
    </row>
    <row r="61" spans="1:9" ht="13.2" x14ac:dyDescent="0.25">
      <c r="A61" s="41">
        <v>9</v>
      </c>
      <c r="B61" s="340">
        <v>27</v>
      </c>
      <c r="C61" s="338" t="s">
        <v>169</v>
      </c>
      <c r="D61" s="338" t="s">
        <v>170</v>
      </c>
      <c r="E61" s="294">
        <v>1</v>
      </c>
      <c r="F61" s="339" t="s">
        <v>107</v>
      </c>
      <c r="G61" s="292">
        <v>0</v>
      </c>
      <c r="H61" s="293">
        <f t="shared" si="0"/>
        <v>0</v>
      </c>
      <c r="I61" s="5"/>
    </row>
    <row r="62" spans="1:9" ht="26.4" x14ac:dyDescent="0.25">
      <c r="A62" s="296">
        <v>10</v>
      </c>
      <c r="B62" s="336">
        <v>36</v>
      </c>
      <c r="C62" s="337" t="s">
        <v>171</v>
      </c>
      <c r="D62" s="338" t="s">
        <v>172</v>
      </c>
      <c r="E62" s="294">
        <v>1</v>
      </c>
      <c r="F62" s="339" t="s">
        <v>107</v>
      </c>
      <c r="G62" s="292">
        <v>0</v>
      </c>
      <c r="H62" s="293">
        <f t="shared" si="0"/>
        <v>0</v>
      </c>
      <c r="I62" s="5"/>
    </row>
    <row r="63" spans="1:9" ht="26.4" x14ac:dyDescent="0.25">
      <c r="A63" s="296">
        <v>10</v>
      </c>
      <c r="B63" s="336">
        <v>36</v>
      </c>
      <c r="C63" s="337" t="s">
        <v>173</v>
      </c>
      <c r="D63" s="338" t="s">
        <v>172</v>
      </c>
      <c r="E63" s="294">
        <v>1</v>
      </c>
      <c r="F63" s="339" t="s">
        <v>107</v>
      </c>
      <c r="G63" s="292">
        <v>0</v>
      </c>
      <c r="H63" s="293">
        <f t="shared" si="0"/>
        <v>0</v>
      </c>
      <c r="I63" s="5"/>
    </row>
    <row r="64" spans="1:9" ht="39.6" x14ac:dyDescent="0.25">
      <c r="A64" s="296">
        <v>10</v>
      </c>
      <c r="B64" s="336">
        <v>32</v>
      </c>
      <c r="C64" s="337" t="s">
        <v>174</v>
      </c>
      <c r="D64" s="338" t="s">
        <v>175</v>
      </c>
      <c r="E64" s="294">
        <v>2</v>
      </c>
      <c r="F64" s="339" t="s">
        <v>107</v>
      </c>
      <c r="G64" s="292">
        <v>0</v>
      </c>
      <c r="H64" s="293">
        <f t="shared" si="0"/>
        <v>0</v>
      </c>
      <c r="I64" s="5"/>
    </row>
    <row r="65" spans="1:9" ht="26.4" x14ac:dyDescent="0.25">
      <c r="A65" s="296">
        <v>10</v>
      </c>
      <c r="B65" s="336">
        <v>33</v>
      </c>
      <c r="C65" s="337" t="s">
        <v>176</v>
      </c>
      <c r="D65" s="338" t="s">
        <v>177</v>
      </c>
      <c r="E65" s="294">
        <v>20</v>
      </c>
      <c r="F65" s="339" t="s">
        <v>112</v>
      </c>
      <c r="G65" s="292">
        <v>0</v>
      </c>
      <c r="H65" s="293">
        <f>G65*E65</f>
        <v>0</v>
      </c>
      <c r="I65" s="5"/>
    </row>
    <row r="66" spans="1:9" ht="26.4" x14ac:dyDescent="0.25">
      <c r="A66" s="296">
        <v>10</v>
      </c>
      <c r="B66" s="336">
        <v>33</v>
      </c>
      <c r="C66" s="337" t="s">
        <v>176</v>
      </c>
      <c r="D66" s="338" t="s">
        <v>177</v>
      </c>
      <c r="E66" s="294">
        <v>18</v>
      </c>
      <c r="F66" s="339" t="s">
        <v>112</v>
      </c>
      <c r="G66" s="292">
        <v>0</v>
      </c>
      <c r="H66" s="293">
        <f t="shared" si="0"/>
        <v>0</v>
      </c>
      <c r="I66" s="5"/>
    </row>
    <row r="67" spans="1:9" ht="13.2" x14ac:dyDescent="0.25">
      <c r="A67" s="41">
        <v>10</v>
      </c>
      <c r="B67" s="340">
        <v>30</v>
      </c>
      <c r="C67" s="338" t="s">
        <v>178</v>
      </c>
      <c r="D67" s="338" t="s">
        <v>179</v>
      </c>
      <c r="E67" s="294">
        <v>1</v>
      </c>
      <c r="F67" s="339" t="s">
        <v>180</v>
      </c>
      <c r="G67" s="292">
        <v>0</v>
      </c>
      <c r="H67" s="293">
        <f t="shared" si="0"/>
        <v>0</v>
      </c>
      <c r="I67" s="5"/>
    </row>
    <row r="68" spans="1:9" ht="13.2" x14ac:dyDescent="0.25">
      <c r="A68" s="41">
        <v>10</v>
      </c>
      <c r="B68" s="340">
        <v>38</v>
      </c>
      <c r="C68" s="338" t="s">
        <v>165</v>
      </c>
      <c r="D68" s="338" t="s">
        <v>166</v>
      </c>
      <c r="E68" s="294">
        <v>1</v>
      </c>
      <c r="F68" s="339" t="s">
        <v>180</v>
      </c>
      <c r="G68" s="292">
        <v>0</v>
      </c>
      <c r="H68" s="293">
        <f t="shared" si="0"/>
        <v>0</v>
      </c>
      <c r="I68" s="5"/>
    </row>
    <row r="69" spans="1:9" ht="13.2" x14ac:dyDescent="0.25">
      <c r="A69" s="41">
        <v>10</v>
      </c>
      <c r="B69" s="340">
        <v>31</v>
      </c>
      <c r="C69" s="338" t="s">
        <v>181</v>
      </c>
      <c r="D69" s="338" t="s">
        <v>182</v>
      </c>
      <c r="E69" s="294">
        <v>1</v>
      </c>
      <c r="F69" s="339" t="s">
        <v>180</v>
      </c>
      <c r="G69" s="292">
        <v>0</v>
      </c>
      <c r="H69" s="293">
        <f t="shared" si="0"/>
        <v>0</v>
      </c>
      <c r="I69" s="5"/>
    </row>
    <row r="70" spans="1:9" ht="26.4" x14ac:dyDescent="0.25">
      <c r="A70" s="296">
        <v>10</v>
      </c>
      <c r="B70" s="336">
        <v>3</v>
      </c>
      <c r="C70" s="337" t="s">
        <v>144</v>
      </c>
      <c r="D70" s="338" t="s">
        <v>111</v>
      </c>
      <c r="E70" s="294">
        <v>4</v>
      </c>
      <c r="F70" s="339" t="s">
        <v>112</v>
      </c>
      <c r="G70" s="292">
        <v>0</v>
      </c>
      <c r="H70" s="293">
        <f t="shared" si="0"/>
        <v>0</v>
      </c>
      <c r="I70" s="5"/>
    </row>
    <row r="71" spans="1:9" ht="13.2" x14ac:dyDescent="0.25">
      <c r="A71" s="41">
        <v>10</v>
      </c>
      <c r="B71" s="340">
        <v>5</v>
      </c>
      <c r="C71" s="338" t="s">
        <v>115</v>
      </c>
      <c r="D71" s="338" t="s">
        <v>134</v>
      </c>
      <c r="E71" s="294">
        <v>50</v>
      </c>
      <c r="F71" s="339" t="s">
        <v>112</v>
      </c>
      <c r="G71" s="292">
        <v>0</v>
      </c>
      <c r="H71" s="293">
        <f t="shared" si="0"/>
        <v>0</v>
      </c>
      <c r="I71" s="5"/>
    </row>
    <row r="72" spans="1:9" ht="26.4" x14ac:dyDescent="0.25">
      <c r="A72" s="296">
        <v>10</v>
      </c>
      <c r="B72" s="336">
        <v>3</v>
      </c>
      <c r="C72" s="337" t="s">
        <v>110</v>
      </c>
      <c r="D72" s="338" t="s">
        <v>111</v>
      </c>
      <c r="E72" s="294">
        <v>45</v>
      </c>
      <c r="F72" s="339" t="s">
        <v>112</v>
      </c>
      <c r="G72" s="292">
        <v>0</v>
      </c>
      <c r="H72" s="293">
        <f t="shared" si="0"/>
        <v>0</v>
      </c>
      <c r="I72" s="5"/>
    </row>
    <row r="73" spans="1:9" ht="26.4" x14ac:dyDescent="0.25">
      <c r="A73" s="296">
        <v>10</v>
      </c>
      <c r="B73" s="336">
        <v>34</v>
      </c>
      <c r="C73" s="337" t="s">
        <v>183</v>
      </c>
      <c r="D73" s="338" t="s">
        <v>184</v>
      </c>
      <c r="E73" s="294">
        <v>3</v>
      </c>
      <c r="F73" s="339" t="s">
        <v>185</v>
      </c>
      <c r="G73" s="292">
        <v>0</v>
      </c>
      <c r="H73" s="293">
        <f t="shared" si="0"/>
        <v>0</v>
      </c>
      <c r="I73" s="5"/>
    </row>
    <row r="74" spans="1:9" ht="13.2" x14ac:dyDescent="0.25">
      <c r="A74" s="41">
        <v>10</v>
      </c>
      <c r="B74" s="340">
        <v>5</v>
      </c>
      <c r="C74" s="338" t="s">
        <v>115</v>
      </c>
      <c r="D74" s="338" t="s">
        <v>134</v>
      </c>
      <c r="E74" s="294">
        <v>50</v>
      </c>
      <c r="F74" s="339" t="s">
        <v>112</v>
      </c>
      <c r="G74" s="292">
        <v>0</v>
      </c>
      <c r="H74" s="293">
        <f t="shared" si="0"/>
        <v>0</v>
      </c>
      <c r="I74" s="5"/>
    </row>
    <row r="75" spans="1:9" ht="26.4" x14ac:dyDescent="0.25">
      <c r="A75" s="296">
        <v>10</v>
      </c>
      <c r="B75" s="336">
        <v>3</v>
      </c>
      <c r="C75" s="337" t="s">
        <v>110</v>
      </c>
      <c r="D75" s="338" t="s">
        <v>111</v>
      </c>
      <c r="E75" s="294">
        <v>45</v>
      </c>
      <c r="F75" s="339" t="s">
        <v>112</v>
      </c>
      <c r="G75" s="292">
        <v>0</v>
      </c>
      <c r="H75" s="293">
        <f t="shared" si="0"/>
        <v>0</v>
      </c>
      <c r="I75" s="5"/>
    </row>
    <row r="76" spans="1:9" ht="26.4" x14ac:dyDescent="0.25">
      <c r="A76" s="296">
        <v>10</v>
      </c>
      <c r="B76" s="336">
        <v>3</v>
      </c>
      <c r="C76" s="337" t="s">
        <v>110</v>
      </c>
      <c r="D76" s="338" t="s">
        <v>111</v>
      </c>
      <c r="E76" s="294">
        <v>45</v>
      </c>
      <c r="F76" s="339" t="s">
        <v>112</v>
      </c>
      <c r="G76" s="292">
        <v>0</v>
      </c>
      <c r="H76" s="293">
        <f t="shared" ref="H76:H83" si="1">G76*E76</f>
        <v>0</v>
      </c>
      <c r="I76" s="5"/>
    </row>
    <row r="77" spans="1:9" ht="13.2" x14ac:dyDescent="0.25">
      <c r="A77" s="41">
        <v>10</v>
      </c>
      <c r="B77" s="340">
        <v>5</v>
      </c>
      <c r="C77" s="338" t="s">
        <v>115</v>
      </c>
      <c r="D77" s="338" t="s">
        <v>134</v>
      </c>
      <c r="E77" s="294">
        <v>50</v>
      </c>
      <c r="F77" s="339" t="s">
        <v>112</v>
      </c>
      <c r="G77" s="292">
        <v>0</v>
      </c>
      <c r="H77" s="293">
        <f t="shared" si="1"/>
        <v>0</v>
      </c>
      <c r="I77" s="5"/>
    </row>
    <row r="78" spans="1:9" ht="13.5" customHeight="1" x14ac:dyDescent="0.25">
      <c r="A78" s="41">
        <v>10</v>
      </c>
      <c r="B78" s="340">
        <v>41</v>
      </c>
      <c r="C78" s="338" t="s">
        <v>119</v>
      </c>
      <c r="D78" s="343" t="s">
        <v>120</v>
      </c>
      <c r="E78" s="294">
        <v>1</v>
      </c>
      <c r="F78" s="339" t="s">
        <v>186</v>
      </c>
      <c r="G78" s="292">
        <v>0</v>
      </c>
      <c r="H78" s="293">
        <f t="shared" si="1"/>
        <v>0</v>
      </c>
      <c r="I78" s="5"/>
    </row>
    <row r="79" spans="1:9" ht="13.5" customHeight="1" x14ac:dyDescent="0.25">
      <c r="A79" s="41">
        <v>10</v>
      </c>
      <c r="B79" s="340">
        <v>41</v>
      </c>
      <c r="C79" s="338" t="s">
        <v>121</v>
      </c>
      <c r="D79" s="343" t="s">
        <v>114</v>
      </c>
      <c r="E79" s="294">
        <v>1</v>
      </c>
      <c r="F79" s="339" t="s">
        <v>186</v>
      </c>
      <c r="G79" s="292">
        <v>0</v>
      </c>
      <c r="H79" s="293">
        <f t="shared" si="1"/>
        <v>0</v>
      </c>
      <c r="I79" s="5"/>
    </row>
    <row r="80" spans="1:9" ht="26.4" x14ac:dyDescent="0.25">
      <c r="A80" s="296">
        <v>10</v>
      </c>
      <c r="B80" s="336">
        <v>41</v>
      </c>
      <c r="C80" s="337" t="s">
        <v>122</v>
      </c>
      <c r="D80" s="343" t="s">
        <v>123</v>
      </c>
      <c r="E80" s="294">
        <v>1</v>
      </c>
      <c r="F80" s="339" t="s">
        <v>187</v>
      </c>
      <c r="G80" s="292">
        <v>0</v>
      </c>
      <c r="H80" s="293">
        <f t="shared" si="1"/>
        <v>0</v>
      </c>
      <c r="I80" s="5"/>
    </row>
    <row r="81" spans="1:9" ht="13.2" x14ac:dyDescent="0.25">
      <c r="A81" s="41">
        <v>11</v>
      </c>
      <c r="B81" s="340">
        <v>30</v>
      </c>
      <c r="C81" s="338" t="s">
        <v>178</v>
      </c>
      <c r="D81" s="338" t="s">
        <v>179</v>
      </c>
      <c r="E81" s="294">
        <v>1</v>
      </c>
      <c r="F81" s="339" t="s">
        <v>107</v>
      </c>
      <c r="G81" s="292">
        <v>0</v>
      </c>
      <c r="H81" s="293">
        <f t="shared" si="1"/>
        <v>0</v>
      </c>
      <c r="I81" s="5"/>
    </row>
    <row r="82" spans="1:9" ht="13.2" x14ac:dyDescent="0.25">
      <c r="A82" s="41">
        <v>11</v>
      </c>
      <c r="B82" s="340">
        <v>37</v>
      </c>
      <c r="C82" s="338" t="s">
        <v>188</v>
      </c>
      <c r="D82" s="338" t="s">
        <v>189</v>
      </c>
      <c r="E82" s="294">
        <v>1</v>
      </c>
      <c r="F82" s="339" t="s">
        <v>180</v>
      </c>
      <c r="G82" s="292">
        <v>0</v>
      </c>
      <c r="H82" s="293">
        <f t="shared" si="1"/>
        <v>0</v>
      </c>
      <c r="I82" s="5"/>
    </row>
    <row r="83" spans="1:9" ht="26.25" customHeight="1" x14ac:dyDescent="0.25">
      <c r="A83" s="296">
        <v>11</v>
      </c>
      <c r="B83" s="336">
        <v>26</v>
      </c>
      <c r="C83" s="337" t="s">
        <v>190</v>
      </c>
      <c r="D83" s="338" t="s">
        <v>191</v>
      </c>
      <c r="E83" s="294">
        <v>1</v>
      </c>
      <c r="F83" s="339" t="s">
        <v>107</v>
      </c>
      <c r="G83" s="292">
        <v>0</v>
      </c>
      <c r="H83" s="293">
        <f t="shared" si="1"/>
        <v>0</v>
      </c>
      <c r="I83" s="5"/>
    </row>
    <row r="84" spans="1:9" ht="14.1" customHeight="1" thickBot="1" x14ac:dyDescent="0.3">
      <c r="A84" s="42"/>
      <c r="B84" s="43"/>
      <c r="C84" s="44"/>
      <c r="D84" s="45"/>
      <c r="E84" s="46"/>
      <c r="F84" s="251"/>
      <c r="G84" s="284"/>
      <c r="H84" s="247"/>
    </row>
    <row r="85" spans="1:9" ht="14.1" customHeight="1" thickBot="1" x14ac:dyDescent="0.3">
      <c r="A85" s="12"/>
      <c r="B85" s="29"/>
      <c r="C85" s="13" t="s">
        <v>192</v>
      </c>
      <c r="D85" s="14"/>
      <c r="E85" s="15"/>
      <c r="F85" s="245"/>
      <c r="G85" s="285"/>
      <c r="H85" s="248">
        <f>SUM(H11:H84)</f>
        <v>0</v>
      </c>
    </row>
    <row r="86" spans="1:9" ht="14.1" customHeight="1" x14ac:dyDescent="0.25">
      <c r="A86" s="18"/>
      <c r="B86" s="345"/>
      <c r="C86" s="346"/>
      <c r="D86" s="347"/>
      <c r="E86" s="19"/>
      <c r="F86" s="348"/>
      <c r="G86" s="299"/>
      <c r="H86" s="349"/>
    </row>
    <row r="87" spans="1:9" ht="14.1" customHeight="1" x14ac:dyDescent="0.25">
      <c r="A87" s="18" t="s">
        <v>193</v>
      </c>
      <c r="B87" s="345"/>
      <c r="C87" s="346" t="s">
        <v>194</v>
      </c>
      <c r="D87" s="347"/>
      <c r="E87" s="19">
        <v>1</v>
      </c>
      <c r="F87" s="348" t="s">
        <v>195</v>
      </c>
      <c r="G87" s="286">
        <v>0</v>
      </c>
      <c r="H87" s="349">
        <f t="shared" ref="H87:H89" si="2">E87*G87</f>
        <v>0</v>
      </c>
    </row>
    <row r="88" spans="1:9" ht="14.1" customHeight="1" x14ac:dyDescent="0.25">
      <c r="A88" s="18" t="s">
        <v>193</v>
      </c>
      <c r="B88" s="350"/>
      <c r="C88" s="313" t="s">
        <v>196</v>
      </c>
      <c r="D88" s="351"/>
      <c r="E88" s="19">
        <v>1</v>
      </c>
      <c r="F88" s="348" t="s">
        <v>195</v>
      </c>
      <c r="G88" s="286">
        <v>0</v>
      </c>
      <c r="H88" s="349">
        <f t="shared" si="2"/>
        <v>0</v>
      </c>
    </row>
    <row r="89" spans="1:9" ht="14.1" customHeight="1" thickBot="1" x14ac:dyDescent="0.3">
      <c r="A89" s="18" t="s">
        <v>193</v>
      </c>
      <c r="B89" s="31"/>
      <c r="C89" s="149" t="s">
        <v>197</v>
      </c>
      <c r="D89" s="352"/>
      <c r="E89" s="19">
        <v>1</v>
      </c>
      <c r="F89" s="348" t="s">
        <v>195</v>
      </c>
      <c r="G89" s="286">
        <v>0</v>
      </c>
      <c r="H89" s="349">
        <f t="shared" si="2"/>
        <v>0</v>
      </c>
    </row>
    <row r="90" spans="1:9" ht="14.1" customHeight="1" thickBot="1" x14ac:dyDescent="0.3">
      <c r="A90" s="21"/>
      <c r="B90" s="345"/>
      <c r="C90" s="346"/>
      <c r="D90" s="352"/>
      <c r="E90" s="22"/>
      <c r="F90" s="348"/>
      <c r="G90" s="253"/>
      <c r="H90" s="249"/>
    </row>
    <row r="91" spans="1:9" ht="14.1" customHeight="1" thickBot="1" x14ac:dyDescent="0.3">
      <c r="A91" s="23"/>
      <c r="B91" s="30"/>
      <c r="C91" s="24" t="s">
        <v>198</v>
      </c>
      <c r="D91" s="25"/>
      <c r="E91" s="26"/>
      <c r="F91" s="82"/>
      <c r="G91" s="27"/>
      <c r="H91" s="17">
        <f>SUM(H87:H90)</f>
        <v>0</v>
      </c>
    </row>
    <row r="92" spans="1:9" ht="14.1" customHeight="1" thickBot="1" x14ac:dyDescent="0.3"/>
    <row r="93" spans="1:9" ht="14.1" customHeight="1" thickBot="1" x14ac:dyDescent="0.3">
      <c r="C93" s="7" t="s">
        <v>199</v>
      </c>
      <c r="D93" s="7"/>
      <c r="E93" s="7"/>
      <c r="F93" s="84"/>
      <c r="G93" s="8"/>
      <c r="H93" s="121">
        <f>H91+H85</f>
        <v>0</v>
      </c>
    </row>
    <row r="95" spans="1:9" ht="66" x14ac:dyDescent="0.25">
      <c r="C95" s="231" t="s">
        <v>200</v>
      </c>
    </row>
  </sheetData>
  <sheetProtection algorithmName="SHA-512" hashValue="7Jf8XNUX54h3PVISWvVWBPjBeWMq0wNOJ9+XP6dbnqscYSbctp0BZL3xAv0D1HEmHfvZA9eBw0oNn6pGFZQVPA==" saltValue="g/bRK5iGc7CN0Tla+XYAkg==" spinCount="100000" sheet="1" objects="1" scenarios="1"/>
  <mergeCells count="1">
    <mergeCell ref="E9:H9"/>
  </mergeCells>
  <dataValidations count="1">
    <dataValidation type="list" allowBlank="1" showInputMessage="1" sqref="C40 C42 D59 C34 C37:C38 D54 C11:C32 C84 C44:C82" xr:uid="{CB9720E6-70DD-45F5-9C0C-302DDAB2E638}">
      <formula1>#REF!</formula1>
    </dataValidation>
  </dataValidations>
  <pageMargins left="0.7" right="0.7" top="0.75" bottom="0.75" header="0.3" footer="0.3"/>
  <pageSetup scale="50" orientation="landscape" r:id="rId1"/>
  <extLst>
    <ext xmlns:x14="http://schemas.microsoft.com/office/spreadsheetml/2009/9/main" uri="{CCE6A557-97BC-4b89-ADB6-D9C93CAAB3DF}">
      <x14:dataValidations xmlns:xm="http://schemas.microsoft.com/office/excel/2006/main" count="1">
        <x14:dataValidation type="list" allowBlank="1" showInputMessage="1" xr:uid="{CB59EBF0-5EE4-461E-8B81-2ED95DD30379}">
          <x14:formula1>
            <xm:f>'F:\Projecten\Portaal\3136 - Zonnig Portaal Begrotingen Inspectie Dakveiligheid\[Invulbestand (standaard).xlsx]Gegevensblad'!#REF!</xm:f>
          </x14:formula1>
          <xm:sqref>C85:C87</xm:sqref>
        </x14:dataValidation>
      </x14:dataValidations>
    </ext>
  </extLst>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3D45A1C-A1DA-4FA9-AA93-7CAE738BAC4C}">
  <dimension ref="A1:I77"/>
  <sheetViews>
    <sheetView showGridLines="0" zoomScale="70" zoomScaleNormal="70" workbookViewId="0"/>
  </sheetViews>
  <sheetFormatPr defaultColWidth="9.21875" defaultRowHeight="14.1" customHeight="1" x14ac:dyDescent="0.25"/>
  <cols>
    <col min="1" max="1" width="13.21875" style="2" bestFit="1" customWidth="1"/>
    <col min="2" max="2" width="11.21875" style="2" bestFit="1" customWidth="1"/>
    <col min="3" max="3" width="37.21875" style="1" customWidth="1"/>
    <col min="4" max="4" width="155.77734375" style="1" customWidth="1"/>
    <col min="5" max="5" width="16.21875" style="3" bestFit="1" customWidth="1"/>
    <col min="6" max="6" width="8" style="1" bestFit="1" customWidth="1"/>
    <col min="7" max="7" width="13.21875" style="4" bestFit="1" customWidth="1"/>
    <col min="8" max="8" width="12.77734375" style="4" customWidth="1"/>
    <col min="9" max="9" width="11.77734375" style="1" customWidth="1"/>
    <col min="10" max="11" width="15.77734375" style="1" customWidth="1"/>
    <col min="12" max="12" width="23.5546875" style="1" customWidth="1"/>
    <col min="13" max="16384" width="9.21875" style="1"/>
  </cols>
  <sheetData>
    <row r="1" spans="1:9" ht="14.1" customHeight="1" thickBot="1" x14ac:dyDescent="0.3">
      <c r="A1" s="75" t="s">
        <v>95</v>
      </c>
      <c r="D1" s="122"/>
      <c r="G1" s="289" t="s">
        <v>96</v>
      </c>
      <c r="H1" s="290">
        <f>H75</f>
        <v>0</v>
      </c>
    </row>
    <row r="2" spans="1:9" ht="14.1" customHeight="1" x14ac:dyDescent="0.25">
      <c r="A2" s="85"/>
      <c r="C2" s="122"/>
      <c r="D2" s="122"/>
      <c r="G2" s="128"/>
      <c r="H2" s="129"/>
    </row>
    <row r="3" spans="1:9" ht="14.1" customHeight="1" x14ac:dyDescent="0.25">
      <c r="A3" s="119" t="s">
        <v>15</v>
      </c>
      <c r="B3" s="118"/>
      <c r="C3" s="118"/>
      <c r="D3" s="118"/>
      <c r="E3" s="118"/>
      <c r="F3" s="118"/>
      <c r="G3" s="118"/>
      <c r="H3" s="118"/>
      <c r="I3" s="118"/>
    </row>
    <row r="4" spans="1:9" ht="14.1" customHeight="1" x14ac:dyDescent="0.25">
      <c r="A4" s="85"/>
      <c r="C4" s="122"/>
      <c r="D4" s="122"/>
      <c r="G4" s="128"/>
      <c r="H4" s="129"/>
    </row>
    <row r="5" spans="1:9" ht="14.1" customHeight="1" x14ac:dyDescent="0.25">
      <c r="A5" s="1"/>
      <c r="B5" s="10"/>
      <c r="C5" s="123" t="s">
        <v>71</v>
      </c>
      <c r="E5" s="124"/>
      <c r="F5" s="124"/>
      <c r="G5" s="122"/>
      <c r="H5" s="122"/>
    </row>
    <row r="6" spans="1:9" ht="14.1" customHeight="1" thickBot="1" x14ac:dyDescent="0.3">
      <c r="A6" s="125" t="s">
        <v>90</v>
      </c>
      <c r="B6" s="10"/>
      <c r="C6" s="239" t="s">
        <v>2</v>
      </c>
      <c r="D6" s="241"/>
      <c r="E6" s="109"/>
      <c r="F6" s="122"/>
      <c r="G6" s="122"/>
      <c r="H6" s="122"/>
    </row>
    <row r="7" spans="1:9" ht="14.1" customHeight="1" thickBot="1" x14ac:dyDescent="0.3">
      <c r="A7" s="125" t="s">
        <v>97</v>
      </c>
      <c r="B7" s="10"/>
      <c r="C7" s="242"/>
      <c r="D7" s="243"/>
      <c r="E7" s="244"/>
      <c r="F7" s="127"/>
      <c r="G7" s="127"/>
      <c r="H7" s="127"/>
    </row>
    <row r="8" spans="1:9" ht="14.1" customHeight="1" thickBot="1" x14ac:dyDescent="0.3">
      <c r="A8" s="73"/>
      <c r="B8" s="73"/>
      <c r="C8" s="142"/>
      <c r="D8" s="142"/>
      <c r="E8" s="142"/>
      <c r="F8" s="142"/>
      <c r="G8" s="142"/>
      <c r="H8" s="142"/>
    </row>
    <row r="9" spans="1:9" s="9" customFormat="1" ht="14.1" customHeight="1" thickBot="1" x14ac:dyDescent="0.3">
      <c r="A9" s="11"/>
      <c r="B9" s="28"/>
      <c r="C9" s="33"/>
      <c r="D9" s="33"/>
      <c r="E9" s="111"/>
      <c r="F9" s="112"/>
      <c r="G9" s="112"/>
      <c r="H9" s="113"/>
    </row>
    <row r="10" spans="1:9" ht="14.1" customHeight="1" thickBot="1" x14ac:dyDescent="0.3">
      <c r="A10" s="34" t="s">
        <v>98</v>
      </c>
      <c r="B10" s="35" t="s">
        <v>99</v>
      </c>
      <c r="C10" s="144" t="s">
        <v>100</v>
      </c>
      <c r="D10" s="37" t="s">
        <v>101</v>
      </c>
      <c r="E10" s="38" t="s">
        <v>102</v>
      </c>
      <c r="F10" s="144" t="s">
        <v>103</v>
      </c>
      <c r="G10" s="250" t="s">
        <v>73</v>
      </c>
      <c r="H10" s="145" t="s">
        <v>104</v>
      </c>
    </row>
    <row r="11" spans="1:9" ht="13.8" thickTop="1" x14ac:dyDescent="0.25">
      <c r="A11" s="40">
        <v>1</v>
      </c>
      <c r="B11" s="340">
        <v>1</v>
      </c>
      <c r="C11" s="353" t="s">
        <v>201</v>
      </c>
      <c r="D11" s="353" t="s">
        <v>202</v>
      </c>
      <c r="E11" s="146">
        <v>1</v>
      </c>
      <c r="F11" s="354" t="s">
        <v>203</v>
      </c>
      <c r="G11" s="282">
        <v>0</v>
      </c>
      <c r="H11" s="355">
        <f>G11*E11</f>
        <v>0</v>
      </c>
    </row>
    <row r="12" spans="1:9" ht="13.2" x14ac:dyDescent="0.25">
      <c r="A12" s="40">
        <v>1</v>
      </c>
      <c r="B12" s="340">
        <v>1</v>
      </c>
      <c r="C12" s="353" t="s">
        <v>204</v>
      </c>
      <c r="D12" s="353" t="s">
        <v>205</v>
      </c>
      <c r="E12" s="146">
        <v>1</v>
      </c>
      <c r="F12" s="354" t="s">
        <v>203</v>
      </c>
      <c r="G12" s="283">
        <v>0</v>
      </c>
      <c r="H12" s="355">
        <f t="shared" ref="H12:H65" si="0">G12*E12</f>
        <v>0</v>
      </c>
    </row>
    <row r="13" spans="1:9" ht="13.2" x14ac:dyDescent="0.25">
      <c r="A13" s="40">
        <v>2</v>
      </c>
      <c r="B13" s="340">
        <v>5</v>
      </c>
      <c r="C13" s="353" t="s">
        <v>159</v>
      </c>
      <c r="D13" s="353" t="s">
        <v>206</v>
      </c>
      <c r="E13" s="146">
        <v>0.4</v>
      </c>
      <c r="F13" s="354" t="s">
        <v>207</v>
      </c>
      <c r="G13" s="283">
        <v>0</v>
      </c>
      <c r="H13" s="355">
        <f t="shared" si="0"/>
        <v>0</v>
      </c>
    </row>
    <row r="14" spans="1:9" ht="13.2" x14ac:dyDescent="0.25">
      <c r="A14" s="40">
        <v>2</v>
      </c>
      <c r="B14" s="340">
        <v>5</v>
      </c>
      <c r="C14" s="353" t="s">
        <v>159</v>
      </c>
      <c r="D14" s="353" t="s">
        <v>206</v>
      </c>
      <c r="E14" s="146">
        <v>0.4</v>
      </c>
      <c r="F14" s="354" t="s">
        <v>207</v>
      </c>
      <c r="G14" s="283">
        <v>0</v>
      </c>
      <c r="H14" s="355">
        <f t="shared" si="0"/>
        <v>0</v>
      </c>
    </row>
    <row r="15" spans="1:9" ht="13.2" x14ac:dyDescent="0.25">
      <c r="A15" s="40">
        <v>2</v>
      </c>
      <c r="B15" s="340">
        <v>5</v>
      </c>
      <c r="C15" s="353" t="s">
        <v>159</v>
      </c>
      <c r="D15" s="353" t="s">
        <v>206</v>
      </c>
      <c r="E15" s="146">
        <v>2.7</v>
      </c>
      <c r="F15" s="354" t="s">
        <v>207</v>
      </c>
      <c r="G15" s="283">
        <v>0</v>
      </c>
      <c r="H15" s="355">
        <f t="shared" si="0"/>
        <v>0</v>
      </c>
    </row>
    <row r="16" spans="1:9" ht="13.2" x14ac:dyDescent="0.25">
      <c r="A16" s="40">
        <v>2</v>
      </c>
      <c r="B16" s="340">
        <v>5</v>
      </c>
      <c r="C16" s="353" t="s">
        <v>159</v>
      </c>
      <c r="D16" s="353" t="s">
        <v>206</v>
      </c>
      <c r="E16" s="146">
        <v>0.5</v>
      </c>
      <c r="F16" s="354" t="s">
        <v>207</v>
      </c>
      <c r="G16" s="283">
        <v>0</v>
      </c>
      <c r="H16" s="355">
        <f t="shared" si="0"/>
        <v>0</v>
      </c>
    </row>
    <row r="17" spans="1:8" ht="13.2" x14ac:dyDescent="0.25">
      <c r="A17" s="40">
        <v>2</v>
      </c>
      <c r="B17" s="340">
        <v>5</v>
      </c>
      <c r="C17" s="353" t="s">
        <v>159</v>
      </c>
      <c r="D17" s="353" t="s">
        <v>206</v>
      </c>
      <c r="E17" s="146">
        <v>13.7</v>
      </c>
      <c r="F17" s="354" t="s">
        <v>207</v>
      </c>
      <c r="G17" s="283">
        <v>0</v>
      </c>
      <c r="H17" s="355">
        <f t="shared" si="0"/>
        <v>0</v>
      </c>
    </row>
    <row r="18" spans="1:8" ht="13.2" x14ac:dyDescent="0.25">
      <c r="A18" s="40">
        <v>2</v>
      </c>
      <c r="B18" s="340">
        <v>5</v>
      </c>
      <c r="C18" s="353" t="s">
        <v>159</v>
      </c>
      <c r="D18" s="353" t="s">
        <v>206</v>
      </c>
      <c r="E18" s="146">
        <v>7.4</v>
      </c>
      <c r="F18" s="354" t="s">
        <v>207</v>
      </c>
      <c r="G18" s="283">
        <v>0</v>
      </c>
      <c r="H18" s="355">
        <f t="shared" si="0"/>
        <v>0</v>
      </c>
    </row>
    <row r="19" spans="1:8" ht="13.2" x14ac:dyDescent="0.25">
      <c r="A19" s="40">
        <v>2</v>
      </c>
      <c r="B19" s="340">
        <v>6</v>
      </c>
      <c r="C19" s="353" t="s">
        <v>208</v>
      </c>
      <c r="D19" s="356" t="s">
        <v>209</v>
      </c>
      <c r="E19" s="146">
        <v>5</v>
      </c>
      <c r="F19" s="354" t="s">
        <v>203</v>
      </c>
      <c r="G19" s="283">
        <v>0</v>
      </c>
      <c r="H19" s="355">
        <f t="shared" si="0"/>
        <v>0</v>
      </c>
    </row>
    <row r="20" spans="1:8" ht="12.75" customHeight="1" x14ac:dyDescent="0.25">
      <c r="A20" s="40">
        <v>2</v>
      </c>
      <c r="B20" s="341">
        <v>7</v>
      </c>
      <c r="C20" s="353" t="s">
        <v>210</v>
      </c>
      <c r="D20" s="343" t="s">
        <v>211</v>
      </c>
      <c r="E20" s="147">
        <v>1</v>
      </c>
      <c r="F20" s="354" t="s">
        <v>203</v>
      </c>
      <c r="G20" s="283">
        <v>0</v>
      </c>
      <c r="H20" s="355">
        <f t="shared" si="0"/>
        <v>0</v>
      </c>
    </row>
    <row r="21" spans="1:8" ht="13.2" x14ac:dyDescent="0.25">
      <c r="A21" s="40">
        <v>2</v>
      </c>
      <c r="B21" s="341">
        <v>8</v>
      </c>
      <c r="C21" s="353" t="s">
        <v>208</v>
      </c>
      <c r="D21" s="353" t="s">
        <v>212</v>
      </c>
      <c r="E21" s="146">
        <v>2</v>
      </c>
      <c r="F21" s="354" t="s">
        <v>203</v>
      </c>
      <c r="G21" s="283">
        <v>0</v>
      </c>
      <c r="H21" s="355">
        <f t="shared" si="0"/>
        <v>0</v>
      </c>
    </row>
    <row r="22" spans="1:8" ht="26.4" x14ac:dyDescent="0.25">
      <c r="A22" s="297">
        <v>2</v>
      </c>
      <c r="B22" s="342">
        <v>9</v>
      </c>
      <c r="C22" s="357" t="s">
        <v>213</v>
      </c>
      <c r="D22" s="338" t="s">
        <v>214</v>
      </c>
      <c r="E22" s="294">
        <v>3</v>
      </c>
      <c r="F22" s="339" t="s">
        <v>203</v>
      </c>
      <c r="G22" s="292">
        <v>0</v>
      </c>
      <c r="H22" s="358">
        <f t="shared" si="0"/>
        <v>0</v>
      </c>
    </row>
    <row r="23" spans="1:8" ht="13.2" x14ac:dyDescent="0.25">
      <c r="A23" s="40">
        <v>2</v>
      </c>
      <c r="B23" s="340">
        <v>10</v>
      </c>
      <c r="C23" s="353" t="s">
        <v>215</v>
      </c>
      <c r="D23" s="353" t="s">
        <v>216</v>
      </c>
      <c r="E23" s="146">
        <v>2</v>
      </c>
      <c r="F23" s="354" t="s">
        <v>203</v>
      </c>
      <c r="G23" s="283">
        <v>0</v>
      </c>
      <c r="H23" s="355">
        <f t="shared" si="0"/>
        <v>0</v>
      </c>
    </row>
    <row r="24" spans="1:8" ht="26.4" x14ac:dyDescent="0.25">
      <c r="A24" s="297">
        <v>2</v>
      </c>
      <c r="B24" s="342">
        <v>11</v>
      </c>
      <c r="C24" s="359" t="s">
        <v>217</v>
      </c>
      <c r="D24" s="338" t="s">
        <v>218</v>
      </c>
      <c r="E24" s="291">
        <v>1</v>
      </c>
      <c r="F24" s="339" t="s">
        <v>203</v>
      </c>
      <c r="G24" s="292">
        <v>0</v>
      </c>
      <c r="H24" s="358">
        <f t="shared" si="0"/>
        <v>0</v>
      </c>
    </row>
    <row r="25" spans="1:8" ht="13.2" x14ac:dyDescent="0.25">
      <c r="A25" s="40">
        <v>2</v>
      </c>
      <c r="B25" s="340" t="s">
        <v>219</v>
      </c>
      <c r="C25" s="353" t="s">
        <v>220</v>
      </c>
      <c r="D25" s="353" t="s">
        <v>221</v>
      </c>
      <c r="E25" s="146">
        <v>1</v>
      </c>
      <c r="F25" s="354" t="s">
        <v>203</v>
      </c>
      <c r="G25" s="283">
        <v>0</v>
      </c>
      <c r="H25" s="355">
        <f t="shared" si="0"/>
        <v>0</v>
      </c>
    </row>
    <row r="26" spans="1:8" ht="13.2" x14ac:dyDescent="0.25">
      <c r="A26" s="40">
        <v>2</v>
      </c>
      <c r="B26" s="340">
        <v>24</v>
      </c>
      <c r="C26" s="353" t="s">
        <v>222</v>
      </c>
      <c r="D26" s="343" t="s">
        <v>223</v>
      </c>
      <c r="E26" s="146">
        <v>1.5</v>
      </c>
      <c r="F26" s="354" t="s">
        <v>207</v>
      </c>
      <c r="G26" s="283">
        <v>0</v>
      </c>
      <c r="H26" s="355">
        <f t="shared" si="0"/>
        <v>0</v>
      </c>
    </row>
    <row r="27" spans="1:8" ht="13.2" x14ac:dyDescent="0.25">
      <c r="A27" s="40">
        <v>2</v>
      </c>
      <c r="B27" s="340">
        <v>24</v>
      </c>
      <c r="C27" s="353" t="s">
        <v>222</v>
      </c>
      <c r="D27" s="343" t="s">
        <v>223</v>
      </c>
      <c r="E27" s="146">
        <v>8.6</v>
      </c>
      <c r="F27" s="354" t="s">
        <v>207</v>
      </c>
      <c r="G27" s="283">
        <v>0</v>
      </c>
      <c r="H27" s="355">
        <f t="shared" si="0"/>
        <v>0</v>
      </c>
    </row>
    <row r="28" spans="1:8" ht="13.2" x14ac:dyDescent="0.25">
      <c r="A28" s="40">
        <v>2</v>
      </c>
      <c r="B28" s="340">
        <v>3</v>
      </c>
      <c r="C28" s="353" t="s">
        <v>222</v>
      </c>
      <c r="D28" s="343" t="s">
        <v>224</v>
      </c>
      <c r="E28" s="146">
        <v>3.7</v>
      </c>
      <c r="F28" s="354" t="s">
        <v>207</v>
      </c>
      <c r="G28" s="283">
        <v>0</v>
      </c>
      <c r="H28" s="355">
        <f t="shared" si="0"/>
        <v>0</v>
      </c>
    </row>
    <row r="29" spans="1:8" ht="13.2" x14ac:dyDescent="0.25">
      <c r="A29" s="40">
        <v>2</v>
      </c>
      <c r="B29" s="341">
        <v>3</v>
      </c>
      <c r="C29" s="353" t="s">
        <v>222</v>
      </c>
      <c r="D29" s="343" t="s">
        <v>224</v>
      </c>
      <c r="E29" s="147">
        <v>5.2</v>
      </c>
      <c r="F29" s="354" t="s">
        <v>207</v>
      </c>
      <c r="G29" s="283">
        <v>0</v>
      </c>
      <c r="H29" s="355">
        <f t="shared" si="0"/>
        <v>0</v>
      </c>
    </row>
    <row r="30" spans="1:8" ht="13.2" x14ac:dyDescent="0.25">
      <c r="A30" s="40">
        <v>2</v>
      </c>
      <c r="B30" s="341">
        <v>29</v>
      </c>
      <c r="C30" s="353" t="s">
        <v>225</v>
      </c>
      <c r="D30" s="353" t="s">
        <v>226</v>
      </c>
      <c r="E30" s="147">
        <v>1</v>
      </c>
      <c r="F30" s="354" t="s">
        <v>203</v>
      </c>
      <c r="G30" s="283">
        <v>0</v>
      </c>
      <c r="H30" s="355">
        <f t="shared" si="0"/>
        <v>0</v>
      </c>
    </row>
    <row r="31" spans="1:8" ht="12" customHeight="1" x14ac:dyDescent="0.25">
      <c r="A31" s="40">
        <v>4</v>
      </c>
      <c r="B31" s="340">
        <v>10</v>
      </c>
      <c r="C31" s="353" t="s">
        <v>215</v>
      </c>
      <c r="D31" s="353" t="s">
        <v>216</v>
      </c>
      <c r="E31" s="146">
        <v>1</v>
      </c>
      <c r="F31" s="354" t="s">
        <v>203</v>
      </c>
      <c r="G31" s="283">
        <v>0</v>
      </c>
      <c r="H31" s="355">
        <f t="shared" si="0"/>
        <v>0</v>
      </c>
    </row>
    <row r="32" spans="1:8" ht="13.2" x14ac:dyDescent="0.25">
      <c r="A32" s="40">
        <v>4</v>
      </c>
      <c r="B32" s="341">
        <v>14</v>
      </c>
      <c r="C32" s="353" t="s">
        <v>159</v>
      </c>
      <c r="D32" s="353" t="s">
        <v>227</v>
      </c>
      <c r="E32" s="146">
        <v>3.6</v>
      </c>
      <c r="F32" s="354" t="s">
        <v>207</v>
      </c>
      <c r="G32" s="283">
        <v>0</v>
      </c>
      <c r="H32" s="355">
        <f t="shared" si="0"/>
        <v>0</v>
      </c>
    </row>
    <row r="33" spans="1:8" ht="12.75" customHeight="1" x14ac:dyDescent="0.25">
      <c r="A33" s="40">
        <v>4</v>
      </c>
      <c r="B33" s="341">
        <v>15</v>
      </c>
      <c r="C33" s="353" t="s">
        <v>228</v>
      </c>
      <c r="D33" s="353" t="s">
        <v>229</v>
      </c>
      <c r="E33" s="146">
        <v>50</v>
      </c>
      <c r="F33" s="354" t="s">
        <v>207</v>
      </c>
      <c r="G33" s="283">
        <v>0</v>
      </c>
      <c r="H33" s="355">
        <f t="shared" si="0"/>
        <v>0</v>
      </c>
    </row>
    <row r="34" spans="1:8" ht="13.2" x14ac:dyDescent="0.25">
      <c r="A34" s="40">
        <v>4</v>
      </c>
      <c r="B34" s="341" t="s">
        <v>219</v>
      </c>
      <c r="C34" s="353" t="s">
        <v>220</v>
      </c>
      <c r="D34" s="353" t="s">
        <v>221</v>
      </c>
      <c r="E34" s="146">
        <v>1</v>
      </c>
      <c r="F34" s="354" t="s">
        <v>203</v>
      </c>
      <c r="G34" s="283">
        <v>0</v>
      </c>
      <c r="H34" s="355">
        <f t="shared" si="0"/>
        <v>0</v>
      </c>
    </row>
    <row r="35" spans="1:8" ht="13.2" x14ac:dyDescent="0.25">
      <c r="A35" s="40">
        <v>4</v>
      </c>
      <c r="B35" s="341">
        <v>18</v>
      </c>
      <c r="C35" s="353" t="s">
        <v>230</v>
      </c>
      <c r="D35" s="353" t="s">
        <v>231</v>
      </c>
      <c r="E35" s="146">
        <v>2</v>
      </c>
      <c r="F35" s="354" t="s">
        <v>203</v>
      </c>
      <c r="G35" s="283">
        <v>0</v>
      </c>
      <c r="H35" s="355">
        <f t="shared" si="0"/>
        <v>0</v>
      </c>
    </row>
    <row r="36" spans="1:8" ht="13.2" x14ac:dyDescent="0.25">
      <c r="A36" s="40">
        <v>4</v>
      </c>
      <c r="B36" s="341">
        <v>19</v>
      </c>
      <c r="C36" s="353" t="s">
        <v>232</v>
      </c>
      <c r="D36" s="356" t="s">
        <v>233</v>
      </c>
      <c r="E36" s="146">
        <v>1</v>
      </c>
      <c r="F36" s="354" t="s">
        <v>203</v>
      </c>
      <c r="G36" s="283">
        <v>0</v>
      </c>
      <c r="H36" s="355">
        <f t="shared" si="0"/>
        <v>0</v>
      </c>
    </row>
    <row r="37" spans="1:8" ht="13.2" x14ac:dyDescent="0.25">
      <c r="A37" s="40">
        <v>4</v>
      </c>
      <c r="B37" s="340">
        <v>32</v>
      </c>
      <c r="C37" s="353" t="s">
        <v>234</v>
      </c>
      <c r="D37" s="352" t="s">
        <v>235</v>
      </c>
      <c r="E37" s="146">
        <v>11.3</v>
      </c>
      <c r="F37" s="354" t="s">
        <v>207</v>
      </c>
      <c r="G37" s="283">
        <v>0</v>
      </c>
      <c r="H37" s="355">
        <f t="shared" si="0"/>
        <v>0</v>
      </c>
    </row>
    <row r="38" spans="1:8" ht="13.5" customHeight="1" x14ac:dyDescent="0.25">
      <c r="A38" s="40">
        <v>5</v>
      </c>
      <c r="B38" s="340">
        <v>10</v>
      </c>
      <c r="C38" s="353" t="s">
        <v>215</v>
      </c>
      <c r="D38" s="353" t="s">
        <v>216</v>
      </c>
      <c r="E38" s="146">
        <v>1</v>
      </c>
      <c r="F38" s="354" t="s">
        <v>203</v>
      </c>
      <c r="G38" s="283">
        <v>0</v>
      </c>
      <c r="H38" s="355">
        <f t="shared" si="0"/>
        <v>0</v>
      </c>
    </row>
    <row r="39" spans="1:8" ht="13.2" x14ac:dyDescent="0.25">
      <c r="A39" s="40">
        <v>5</v>
      </c>
      <c r="B39" s="340">
        <v>15</v>
      </c>
      <c r="C39" s="353" t="s">
        <v>228</v>
      </c>
      <c r="D39" s="353" t="s">
        <v>229</v>
      </c>
      <c r="E39" s="146">
        <v>30.2</v>
      </c>
      <c r="F39" s="354" t="s">
        <v>207</v>
      </c>
      <c r="G39" s="283">
        <v>0</v>
      </c>
      <c r="H39" s="355">
        <f t="shared" si="0"/>
        <v>0</v>
      </c>
    </row>
    <row r="40" spans="1:8" ht="13.2" x14ac:dyDescent="0.25">
      <c r="A40" s="40">
        <v>5</v>
      </c>
      <c r="B40" s="340" t="s">
        <v>219</v>
      </c>
      <c r="C40" s="353" t="s">
        <v>220</v>
      </c>
      <c r="D40" s="353" t="s">
        <v>221</v>
      </c>
      <c r="E40" s="146">
        <v>2</v>
      </c>
      <c r="F40" s="354" t="s">
        <v>203</v>
      </c>
      <c r="G40" s="283">
        <v>0</v>
      </c>
      <c r="H40" s="355">
        <f t="shared" si="0"/>
        <v>0</v>
      </c>
    </row>
    <row r="41" spans="1:8" ht="13.2" x14ac:dyDescent="0.25">
      <c r="A41" s="40">
        <v>5</v>
      </c>
      <c r="B41" s="340">
        <v>20</v>
      </c>
      <c r="C41" s="353" t="s">
        <v>122</v>
      </c>
      <c r="D41" s="353" t="s">
        <v>236</v>
      </c>
      <c r="E41" s="146">
        <v>3.5</v>
      </c>
      <c r="F41" s="354" t="s">
        <v>207</v>
      </c>
      <c r="G41" s="283">
        <v>0</v>
      </c>
      <c r="H41" s="355">
        <f t="shared" si="0"/>
        <v>0</v>
      </c>
    </row>
    <row r="42" spans="1:8" ht="13.2" x14ac:dyDescent="0.25">
      <c r="A42" s="40">
        <v>5</v>
      </c>
      <c r="B42" s="340">
        <v>22</v>
      </c>
      <c r="C42" s="353" t="s">
        <v>237</v>
      </c>
      <c r="D42" s="353" t="s">
        <v>238</v>
      </c>
      <c r="E42" s="146">
        <v>2</v>
      </c>
      <c r="F42" s="354" t="s">
        <v>203</v>
      </c>
      <c r="G42" s="283">
        <v>0</v>
      </c>
      <c r="H42" s="355">
        <f t="shared" si="0"/>
        <v>0</v>
      </c>
    </row>
    <row r="43" spans="1:8" ht="13.2" x14ac:dyDescent="0.25">
      <c r="A43" s="40">
        <v>6</v>
      </c>
      <c r="B43" s="340">
        <v>15</v>
      </c>
      <c r="C43" s="353" t="s">
        <v>239</v>
      </c>
      <c r="D43" s="353" t="s">
        <v>240</v>
      </c>
      <c r="E43" s="146">
        <v>20.5</v>
      </c>
      <c r="F43" s="354" t="s">
        <v>207</v>
      </c>
      <c r="G43" s="283">
        <v>0</v>
      </c>
      <c r="H43" s="355">
        <f t="shared" si="0"/>
        <v>0</v>
      </c>
    </row>
    <row r="44" spans="1:8" ht="13.2" x14ac:dyDescent="0.25">
      <c r="A44" s="40">
        <v>6</v>
      </c>
      <c r="B44" s="340">
        <v>16</v>
      </c>
      <c r="C44" s="353" t="s">
        <v>121</v>
      </c>
      <c r="D44" s="360" t="s">
        <v>241</v>
      </c>
      <c r="E44" s="146">
        <v>3</v>
      </c>
      <c r="F44" s="354" t="s">
        <v>203</v>
      </c>
      <c r="G44" s="283">
        <v>0</v>
      </c>
      <c r="H44" s="355">
        <f t="shared" si="0"/>
        <v>0</v>
      </c>
    </row>
    <row r="45" spans="1:8" ht="13.2" x14ac:dyDescent="0.25">
      <c r="A45" s="40">
        <v>6</v>
      </c>
      <c r="B45" s="340" t="s">
        <v>242</v>
      </c>
      <c r="C45" s="353" t="s">
        <v>220</v>
      </c>
      <c r="D45" s="353" t="s">
        <v>243</v>
      </c>
      <c r="E45" s="146">
        <v>2</v>
      </c>
      <c r="F45" s="354" t="s">
        <v>203</v>
      </c>
      <c r="G45" s="283">
        <v>0</v>
      </c>
      <c r="H45" s="355">
        <f t="shared" si="0"/>
        <v>0</v>
      </c>
    </row>
    <row r="46" spans="1:8" ht="13.2" x14ac:dyDescent="0.25">
      <c r="A46" s="40">
        <v>6</v>
      </c>
      <c r="B46" s="340">
        <v>2</v>
      </c>
      <c r="C46" s="353" t="s">
        <v>122</v>
      </c>
      <c r="D46" s="353" t="s">
        <v>244</v>
      </c>
      <c r="E46" s="146">
        <v>3.7</v>
      </c>
      <c r="F46" s="354" t="s">
        <v>207</v>
      </c>
      <c r="G46" s="283">
        <v>0</v>
      </c>
      <c r="H46" s="355">
        <f t="shared" si="0"/>
        <v>0</v>
      </c>
    </row>
    <row r="47" spans="1:8" ht="26.4" x14ac:dyDescent="0.25">
      <c r="A47" s="297">
        <v>6</v>
      </c>
      <c r="B47" s="336">
        <v>21</v>
      </c>
      <c r="C47" s="359" t="s">
        <v>245</v>
      </c>
      <c r="D47" s="338" t="s">
        <v>246</v>
      </c>
      <c r="E47" s="294">
        <v>1</v>
      </c>
      <c r="F47" s="339" t="s">
        <v>203</v>
      </c>
      <c r="G47" s="292">
        <v>0</v>
      </c>
      <c r="H47" s="358">
        <f t="shared" si="0"/>
        <v>0</v>
      </c>
    </row>
    <row r="48" spans="1:8" ht="13.2" x14ac:dyDescent="0.25">
      <c r="A48" s="40">
        <v>6</v>
      </c>
      <c r="B48" s="340">
        <v>30</v>
      </c>
      <c r="C48" s="353" t="s">
        <v>247</v>
      </c>
      <c r="D48" s="353" t="s">
        <v>248</v>
      </c>
      <c r="E48" s="146">
        <v>1</v>
      </c>
      <c r="F48" s="354" t="s">
        <v>203</v>
      </c>
      <c r="G48" s="283">
        <v>0</v>
      </c>
      <c r="H48" s="355">
        <f t="shared" si="0"/>
        <v>0</v>
      </c>
    </row>
    <row r="49" spans="1:8" ht="13.2" x14ac:dyDescent="0.25">
      <c r="A49" s="41">
        <v>6</v>
      </c>
      <c r="B49" s="340">
        <v>30</v>
      </c>
      <c r="C49" s="353" t="s">
        <v>215</v>
      </c>
      <c r="D49" s="353" t="s">
        <v>249</v>
      </c>
      <c r="E49" s="146">
        <v>1</v>
      </c>
      <c r="F49" s="354" t="s">
        <v>203</v>
      </c>
      <c r="G49" s="283">
        <v>0</v>
      </c>
      <c r="H49" s="355">
        <f t="shared" si="0"/>
        <v>0</v>
      </c>
    </row>
    <row r="50" spans="1:8" ht="13.2" x14ac:dyDescent="0.25">
      <c r="A50" s="41">
        <v>7</v>
      </c>
      <c r="B50" s="340">
        <v>10</v>
      </c>
      <c r="C50" s="353" t="s">
        <v>215</v>
      </c>
      <c r="D50" s="353" t="s">
        <v>216</v>
      </c>
      <c r="E50" s="146">
        <v>1</v>
      </c>
      <c r="F50" s="354" t="s">
        <v>203</v>
      </c>
      <c r="G50" s="283">
        <v>0</v>
      </c>
      <c r="H50" s="355">
        <f t="shared" si="0"/>
        <v>0</v>
      </c>
    </row>
    <row r="51" spans="1:8" ht="13.2" x14ac:dyDescent="0.25">
      <c r="A51" s="41">
        <v>7</v>
      </c>
      <c r="B51" s="340">
        <v>2</v>
      </c>
      <c r="C51" s="353" t="s">
        <v>122</v>
      </c>
      <c r="D51" s="353" t="s">
        <v>244</v>
      </c>
      <c r="E51" s="146">
        <v>1.8</v>
      </c>
      <c r="F51" s="354" t="s">
        <v>207</v>
      </c>
      <c r="G51" s="283">
        <v>0</v>
      </c>
      <c r="H51" s="355">
        <f t="shared" si="0"/>
        <v>0</v>
      </c>
    </row>
    <row r="52" spans="1:8" ht="13.2" x14ac:dyDescent="0.25">
      <c r="A52" s="41">
        <v>7</v>
      </c>
      <c r="B52" s="340">
        <v>22</v>
      </c>
      <c r="C52" s="353" t="s">
        <v>237</v>
      </c>
      <c r="D52" s="353" t="s">
        <v>238</v>
      </c>
      <c r="E52" s="146">
        <v>1</v>
      </c>
      <c r="F52" s="354" t="s">
        <v>203</v>
      </c>
      <c r="G52" s="283">
        <v>0</v>
      </c>
      <c r="H52" s="355">
        <f t="shared" si="0"/>
        <v>0</v>
      </c>
    </row>
    <row r="53" spans="1:8" ht="12" customHeight="1" x14ac:dyDescent="0.25">
      <c r="A53" s="41">
        <v>8</v>
      </c>
      <c r="B53" s="340">
        <v>10</v>
      </c>
      <c r="C53" s="353" t="s">
        <v>215</v>
      </c>
      <c r="D53" s="353" t="s">
        <v>216</v>
      </c>
      <c r="E53" s="146">
        <v>1</v>
      </c>
      <c r="F53" s="354" t="s">
        <v>203</v>
      </c>
      <c r="G53" s="283">
        <v>0</v>
      </c>
      <c r="H53" s="355">
        <f t="shared" si="0"/>
        <v>0</v>
      </c>
    </row>
    <row r="54" spans="1:8" ht="13.2" x14ac:dyDescent="0.25">
      <c r="A54" s="41">
        <v>8</v>
      </c>
      <c r="B54" s="340">
        <v>26</v>
      </c>
      <c r="C54" s="361" t="s">
        <v>213</v>
      </c>
      <c r="D54" s="353" t="s">
        <v>250</v>
      </c>
      <c r="E54" s="146">
        <v>1</v>
      </c>
      <c r="F54" s="354" t="s">
        <v>203</v>
      </c>
      <c r="G54" s="283">
        <v>0</v>
      </c>
      <c r="H54" s="355">
        <f t="shared" si="0"/>
        <v>0</v>
      </c>
    </row>
    <row r="55" spans="1:8" ht="13.2" x14ac:dyDescent="0.25">
      <c r="A55" s="41">
        <v>8</v>
      </c>
      <c r="B55" s="340">
        <v>26</v>
      </c>
      <c r="C55" s="353" t="s">
        <v>251</v>
      </c>
      <c r="D55" s="353" t="s">
        <v>252</v>
      </c>
      <c r="E55" s="146">
        <v>1</v>
      </c>
      <c r="F55" s="354" t="s">
        <v>203</v>
      </c>
      <c r="G55" s="283">
        <v>0</v>
      </c>
      <c r="H55" s="355">
        <f t="shared" si="0"/>
        <v>0</v>
      </c>
    </row>
    <row r="56" spans="1:8" ht="13.2" x14ac:dyDescent="0.25">
      <c r="A56" s="41">
        <v>9</v>
      </c>
      <c r="B56" s="340">
        <v>10</v>
      </c>
      <c r="C56" s="353" t="s">
        <v>215</v>
      </c>
      <c r="D56" s="353" t="s">
        <v>216</v>
      </c>
      <c r="E56" s="146">
        <v>2</v>
      </c>
      <c r="F56" s="354" t="s">
        <v>203</v>
      </c>
      <c r="G56" s="283">
        <v>0</v>
      </c>
      <c r="H56" s="355">
        <f t="shared" si="0"/>
        <v>0</v>
      </c>
    </row>
    <row r="57" spans="1:8" ht="13.2" x14ac:dyDescent="0.25">
      <c r="A57" s="41">
        <v>9</v>
      </c>
      <c r="B57" s="340">
        <v>14</v>
      </c>
      <c r="C57" s="353" t="s">
        <v>159</v>
      </c>
      <c r="D57" s="353" t="s">
        <v>227</v>
      </c>
      <c r="E57" s="146">
        <v>3.1</v>
      </c>
      <c r="F57" s="354" t="s">
        <v>207</v>
      </c>
      <c r="G57" s="283">
        <v>0</v>
      </c>
      <c r="H57" s="355">
        <f t="shared" si="0"/>
        <v>0</v>
      </c>
    </row>
    <row r="58" spans="1:8" ht="13.2" x14ac:dyDescent="0.25">
      <c r="A58" s="41">
        <v>9</v>
      </c>
      <c r="B58" s="340">
        <v>15</v>
      </c>
      <c r="C58" s="353" t="s">
        <v>253</v>
      </c>
      <c r="D58" s="353" t="s">
        <v>229</v>
      </c>
      <c r="E58" s="146">
        <v>30.4</v>
      </c>
      <c r="F58" s="354" t="s">
        <v>207</v>
      </c>
      <c r="G58" s="283">
        <v>0</v>
      </c>
      <c r="H58" s="355">
        <f t="shared" si="0"/>
        <v>0</v>
      </c>
    </row>
    <row r="59" spans="1:8" ht="13.2" x14ac:dyDescent="0.25">
      <c r="A59" s="41">
        <v>9</v>
      </c>
      <c r="B59" s="340">
        <v>15</v>
      </c>
      <c r="C59" s="353" t="s">
        <v>254</v>
      </c>
      <c r="D59" s="353" t="s">
        <v>229</v>
      </c>
      <c r="E59" s="146">
        <v>58.2</v>
      </c>
      <c r="F59" s="354" t="s">
        <v>207</v>
      </c>
      <c r="G59" s="283">
        <v>0</v>
      </c>
      <c r="H59" s="355">
        <f t="shared" si="0"/>
        <v>0</v>
      </c>
    </row>
    <row r="60" spans="1:8" ht="13.2" x14ac:dyDescent="0.25">
      <c r="A60" s="41">
        <v>9</v>
      </c>
      <c r="B60" s="340">
        <v>18</v>
      </c>
      <c r="C60" s="353" t="s">
        <v>230</v>
      </c>
      <c r="D60" s="353" t="s">
        <v>231</v>
      </c>
      <c r="E60" s="146">
        <v>10</v>
      </c>
      <c r="F60" s="354" t="s">
        <v>203</v>
      </c>
      <c r="G60" s="283">
        <v>0</v>
      </c>
      <c r="H60" s="355">
        <f t="shared" si="0"/>
        <v>0</v>
      </c>
    </row>
    <row r="61" spans="1:8" ht="13.2" x14ac:dyDescent="0.25">
      <c r="A61" s="41">
        <v>9</v>
      </c>
      <c r="B61" s="340">
        <v>23</v>
      </c>
      <c r="C61" s="353" t="s">
        <v>237</v>
      </c>
      <c r="D61" s="353" t="s">
        <v>255</v>
      </c>
      <c r="E61" s="146">
        <v>2</v>
      </c>
      <c r="F61" s="354" t="s">
        <v>203</v>
      </c>
      <c r="G61" s="283">
        <v>0</v>
      </c>
      <c r="H61" s="355">
        <f t="shared" si="0"/>
        <v>0</v>
      </c>
    </row>
    <row r="62" spans="1:8" ht="13.2" x14ac:dyDescent="0.25">
      <c r="A62" s="41">
        <v>9</v>
      </c>
      <c r="B62" s="340">
        <v>24</v>
      </c>
      <c r="C62" s="353" t="s">
        <v>222</v>
      </c>
      <c r="D62" s="343" t="s">
        <v>223</v>
      </c>
      <c r="E62" s="146">
        <v>15</v>
      </c>
      <c r="F62" s="354" t="s">
        <v>207</v>
      </c>
      <c r="G62" s="283">
        <v>0</v>
      </c>
      <c r="H62" s="355">
        <f t="shared" si="0"/>
        <v>0</v>
      </c>
    </row>
    <row r="63" spans="1:8" ht="13.2" x14ac:dyDescent="0.25">
      <c r="A63" s="41">
        <v>9</v>
      </c>
      <c r="B63" s="340">
        <v>24</v>
      </c>
      <c r="C63" s="353" t="s">
        <v>222</v>
      </c>
      <c r="D63" s="343" t="s">
        <v>223</v>
      </c>
      <c r="E63" s="146">
        <v>15</v>
      </c>
      <c r="F63" s="354" t="s">
        <v>207</v>
      </c>
      <c r="G63" s="283">
        <v>0</v>
      </c>
      <c r="H63" s="355">
        <f t="shared" si="0"/>
        <v>0</v>
      </c>
    </row>
    <row r="64" spans="1:8" ht="13.2" x14ac:dyDescent="0.25">
      <c r="A64" s="41">
        <v>9</v>
      </c>
      <c r="B64" s="340">
        <v>24</v>
      </c>
      <c r="C64" s="353" t="s">
        <v>222</v>
      </c>
      <c r="D64" s="343" t="s">
        <v>223</v>
      </c>
      <c r="E64" s="146">
        <v>15</v>
      </c>
      <c r="F64" s="354" t="s">
        <v>207</v>
      </c>
      <c r="G64" s="283">
        <v>0</v>
      </c>
      <c r="H64" s="355">
        <f t="shared" si="0"/>
        <v>0</v>
      </c>
    </row>
    <row r="65" spans="1:8" ht="13.2" x14ac:dyDescent="0.25">
      <c r="A65" s="41">
        <v>9</v>
      </c>
      <c r="B65" s="340">
        <v>24</v>
      </c>
      <c r="C65" s="353" t="s">
        <v>222</v>
      </c>
      <c r="D65" s="343" t="s">
        <v>223</v>
      </c>
      <c r="E65" s="146">
        <v>4</v>
      </c>
      <c r="F65" s="354" t="s">
        <v>207</v>
      </c>
      <c r="G65" s="283">
        <v>0</v>
      </c>
      <c r="H65" s="355">
        <f t="shared" si="0"/>
        <v>0</v>
      </c>
    </row>
    <row r="66" spans="1:8" ht="13.95" customHeight="1" thickBot="1" x14ac:dyDescent="0.3">
      <c r="A66" s="42"/>
      <c r="B66" s="43"/>
      <c r="C66" s="148"/>
      <c r="D66" s="45"/>
      <c r="E66" s="46"/>
      <c r="F66" s="251"/>
      <c r="G66" s="284"/>
      <c r="H66" s="247"/>
    </row>
    <row r="67" spans="1:8" ht="14.1" customHeight="1" thickBot="1" x14ac:dyDescent="0.3">
      <c r="A67" s="12"/>
      <c r="B67" s="29"/>
      <c r="C67" s="13" t="s">
        <v>192</v>
      </c>
      <c r="D67" s="14"/>
      <c r="E67" s="15"/>
      <c r="F67" s="245"/>
      <c r="G67" s="285"/>
      <c r="H67" s="248">
        <f>SUM(H11:H66)</f>
        <v>0</v>
      </c>
    </row>
    <row r="68" spans="1:8" ht="14.1" customHeight="1" x14ac:dyDescent="0.25">
      <c r="A68" s="18"/>
      <c r="B68" s="345"/>
      <c r="C68" s="328"/>
      <c r="D68" s="347"/>
      <c r="E68" s="19"/>
      <c r="F68" s="347"/>
      <c r="G68" s="299"/>
      <c r="H68" s="349"/>
    </row>
    <row r="69" spans="1:8" ht="14.1" customHeight="1" x14ac:dyDescent="0.25">
      <c r="A69" s="18" t="s">
        <v>193</v>
      </c>
      <c r="B69" s="345"/>
      <c r="C69" s="328" t="s">
        <v>194</v>
      </c>
      <c r="D69" s="347"/>
      <c r="E69" s="19">
        <v>1</v>
      </c>
      <c r="F69" s="347" t="s">
        <v>186</v>
      </c>
      <c r="G69" s="286">
        <v>0</v>
      </c>
      <c r="H69" s="355">
        <f t="shared" ref="H69:H71" si="1">E69*G69</f>
        <v>0</v>
      </c>
    </row>
    <row r="70" spans="1:8" ht="14.1" customHeight="1" x14ac:dyDescent="0.25">
      <c r="A70" s="18" t="s">
        <v>193</v>
      </c>
      <c r="B70" s="350"/>
      <c r="C70" s="362" t="s">
        <v>196</v>
      </c>
      <c r="D70" s="351"/>
      <c r="E70" s="19">
        <v>1</v>
      </c>
      <c r="F70" s="347" t="s">
        <v>186</v>
      </c>
      <c r="G70" s="286">
        <v>0</v>
      </c>
      <c r="H70" s="355">
        <f t="shared" si="1"/>
        <v>0</v>
      </c>
    </row>
    <row r="71" spans="1:8" ht="14.1" customHeight="1" thickBot="1" x14ac:dyDescent="0.3">
      <c r="A71" s="18" t="s">
        <v>193</v>
      </c>
      <c r="B71" s="31"/>
      <c r="C71" s="149" t="s">
        <v>197</v>
      </c>
      <c r="D71" s="352"/>
      <c r="E71" s="19">
        <v>1</v>
      </c>
      <c r="F71" s="347" t="s">
        <v>186</v>
      </c>
      <c r="G71" s="287">
        <v>0</v>
      </c>
      <c r="H71" s="355">
        <f t="shared" si="1"/>
        <v>0</v>
      </c>
    </row>
    <row r="72" spans="1:8" ht="14.1" customHeight="1" thickBot="1" x14ac:dyDescent="0.3">
      <c r="A72" s="21"/>
      <c r="B72" s="345"/>
      <c r="C72" s="328"/>
      <c r="D72" s="352"/>
      <c r="E72" s="22"/>
      <c r="F72" s="328"/>
      <c r="G72" s="328"/>
      <c r="H72" s="20"/>
    </row>
    <row r="73" spans="1:8" ht="14.1" customHeight="1" thickBot="1" x14ac:dyDescent="0.3">
      <c r="A73" s="23"/>
      <c r="B73" s="30"/>
      <c r="C73" s="150" t="s">
        <v>198</v>
      </c>
      <c r="D73" s="25"/>
      <c r="E73" s="26"/>
      <c r="F73" s="150"/>
      <c r="G73" s="27"/>
      <c r="H73" s="17">
        <f>SUM(H69:H72)</f>
        <v>0</v>
      </c>
    </row>
    <row r="74" spans="1:8" ht="14.1" customHeight="1" thickBot="1" x14ac:dyDescent="0.3"/>
    <row r="75" spans="1:8" ht="14.1" customHeight="1" thickBot="1" x14ac:dyDescent="0.3">
      <c r="C75" s="7" t="s">
        <v>199</v>
      </c>
      <c r="D75" s="7"/>
      <c r="E75" s="7"/>
      <c r="F75" s="151"/>
      <c r="G75" s="8"/>
      <c r="H75" s="121">
        <f>H73+H67</f>
        <v>0</v>
      </c>
    </row>
    <row r="77" spans="1:8" ht="66" x14ac:dyDescent="0.25">
      <c r="C77" s="231" t="s">
        <v>200</v>
      </c>
    </row>
  </sheetData>
  <sheetProtection algorithmName="SHA-512" hashValue="Cq7pM82TnF9t8YnQLJV2IFag/r1qGnAwHhck/xm5Mc1VXwWRonOVGftoiIZOYTdoBktsVYocYF4Fpfl5XNIwKg==" saltValue="RzaAsOiy+kLA/pggRjidPw==" spinCount="100000" sheet="1" objects="1" scenarios="1"/>
  <dataValidations count="1">
    <dataValidation type="list" allowBlank="1" showInputMessage="1" sqref="C37:C40 C47 C42:C43 C45 C49:C50 C11:C35 D56 C52:C66" xr:uid="{A3C73F9B-5BED-4048-8F4C-C1A1FA84714C}">
      <formula1>#REF!</formula1>
    </dataValidation>
  </dataValidations>
  <pageMargins left="0.7" right="0.7" top="0.75" bottom="0.75" header="0.3" footer="0.3"/>
  <pageSetup scale="50" orientation="landscape" r:id="rId1"/>
  <extLst>
    <ext xmlns:x14="http://schemas.microsoft.com/office/spreadsheetml/2009/9/main" uri="{CCE6A557-97BC-4b89-ADB6-D9C93CAAB3DF}">
      <x14:dataValidations xmlns:xm="http://schemas.microsoft.com/office/excel/2006/main" count="1">
        <x14:dataValidation type="list" allowBlank="1" showInputMessage="1" xr:uid="{E9DA8476-FA83-4C46-B264-6761BBAF56DE}">
          <x14:formula1>
            <xm:f>'F:\Projecten\Portaal\3136 - Zonnig Portaal Begrotingen Inspectie Dakveiligheid\[Invulbestand (standaard).xlsx]Gegevensblad'!#REF!</xm:f>
          </x14:formula1>
          <xm:sqref>C67:C69</xm:sqref>
        </x14:dataValidation>
      </x14:dataValidations>
    </ext>
  </extLst>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680B8F0-1DE4-4665-B21D-DE8F8B327F8E}">
  <dimension ref="A1:I91"/>
  <sheetViews>
    <sheetView showGridLines="0" zoomScale="70" zoomScaleNormal="70" workbookViewId="0"/>
  </sheetViews>
  <sheetFormatPr defaultColWidth="9.21875" defaultRowHeight="14.1" customHeight="1" x14ac:dyDescent="0.25"/>
  <cols>
    <col min="1" max="1" width="13.21875" style="2" bestFit="1" customWidth="1"/>
    <col min="2" max="2" width="11" style="2" bestFit="1" customWidth="1"/>
    <col min="3" max="3" width="44" style="1" customWidth="1"/>
    <col min="4" max="4" width="152" style="1" customWidth="1"/>
    <col min="5" max="5" width="12.77734375" style="3" bestFit="1" customWidth="1"/>
    <col min="6" max="6" width="8" style="1" bestFit="1" customWidth="1"/>
    <col min="7" max="7" width="12.77734375" style="4" bestFit="1" customWidth="1"/>
    <col min="8" max="8" width="12.77734375" style="4" customWidth="1"/>
    <col min="9" max="9" width="11.77734375" style="1" customWidth="1"/>
    <col min="10" max="11" width="15.77734375" style="1" customWidth="1"/>
    <col min="12" max="12" width="23.5546875" style="1" customWidth="1"/>
    <col min="13" max="16384" width="9.21875" style="1"/>
  </cols>
  <sheetData>
    <row r="1" spans="1:9" ht="14.1" customHeight="1" thickBot="1" x14ac:dyDescent="0.3">
      <c r="A1" s="75" t="s">
        <v>95</v>
      </c>
      <c r="D1" s="122"/>
      <c r="G1" s="289" t="s">
        <v>96</v>
      </c>
      <c r="H1" s="298">
        <f>H89</f>
        <v>0</v>
      </c>
    </row>
    <row r="2" spans="1:9" ht="14.1" customHeight="1" x14ac:dyDescent="0.25">
      <c r="A2" s="85"/>
      <c r="C2" s="122"/>
      <c r="D2" s="122"/>
      <c r="G2" s="128"/>
      <c r="H2" s="129"/>
    </row>
    <row r="3" spans="1:9" ht="14.1" customHeight="1" x14ac:dyDescent="0.25">
      <c r="A3" s="119" t="s">
        <v>15</v>
      </c>
      <c r="B3" s="118"/>
      <c r="C3" s="118"/>
      <c r="D3" s="118"/>
      <c r="E3" s="118"/>
      <c r="F3" s="118"/>
      <c r="G3" s="118"/>
      <c r="H3" s="118"/>
      <c r="I3" s="118"/>
    </row>
    <row r="4" spans="1:9" ht="14.1" customHeight="1" x14ac:dyDescent="0.25">
      <c r="A4" s="85"/>
      <c r="C4" s="122"/>
      <c r="D4" s="122"/>
      <c r="G4" s="128"/>
      <c r="H4" s="129"/>
    </row>
    <row r="5" spans="1:9" ht="14.1" customHeight="1" x14ac:dyDescent="0.25">
      <c r="A5" s="1"/>
      <c r="B5" s="10"/>
      <c r="C5" s="123" t="s">
        <v>71</v>
      </c>
      <c r="E5" s="124"/>
      <c r="F5" s="124"/>
      <c r="G5" s="122"/>
      <c r="H5" s="122"/>
    </row>
    <row r="6" spans="1:9" ht="14.1" customHeight="1" thickBot="1" x14ac:dyDescent="0.3">
      <c r="A6" s="125" t="s">
        <v>91</v>
      </c>
      <c r="B6" s="10"/>
      <c r="C6" s="239" t="s">
        <v>2</v>
      </c>
      <c r="D6" s="241"/>
      <c r="E6" s="109"/>
      <c r="F6" s="122"/>
      <c r="G6" s="122"/>
      <c r="H6" s="122"/>
    </row>
    <row r="7" spans="1:9" ht="14.1" customHeight="1" thickBot="1" x14ac:dyDescent="0.3">
      <c r="A7" s="86" t="s">
        <v>97</v>
      </c>
      <c r="B7" s="10"/>
      <c r="C7" s="242"/>
      <c r="D7" s="243"/>
      <c r="E7" s="244"/>
      <c r="F7" s="127"/>
      <c r="G7" s="127"/>
      <c r="H7" s="127"/>
    </row>
    <row r="8" spans="1:9" ht="14.1" customHeight="1" thickBot="1" x14ac:dyDescent="0.3">
      <c r="A8" s="73"/>
      <c r="B8" s="73"/>
      <c r="C8" s="142"/>
      <c r="D8" s="142"/>
      <c r="E8" s="142"/>
      <c r="F8" s="142"/>
      <c r="G8" s="142"/>
      <c r="H8" s="142"/>
    </row>
    <row r="9" spans="1:9" s="9" customFormat="1" ht="14.1" customHeight="1" thickBot="1" x14ac:dyDescent="0.3">
      <c r="A9" s="11"/>
      <c r="B9" s="28"/>
      <c r="C9" s="33"/>
      <c r="D9" s="33"/>
      <c r="E9" s="111"/>
      <c r="F9" s="112"/>
      <c r="G9" s="112"/>
      <c r="H9" s="113"/>
    </row>
    <row r="10" spans="1:9" ht="14.1" customHeight="1" thickBot="1" x14ac:dyDescent="0.3">
      <c r="A10" s="34" t="s">
        <v>98</v>
      </c>
      <c r="B10" s="35" t="s">
        <v>99</v>
      </c>
      <c r="C10" s="144" t="s">
        <v>100</v>
      </c>
      <c r="D10" s="37" t="s">
        <v>101</v>
      </c>
      <c r="E10" s="38" t="s">
        <v>102</v>
      </c>
      <c r="F10" s="144" t="s">
        <v>103</v>
      </c>
      <c r="G10" s="250" t="s">
        <v>73</v>
      </c>
      <c r="H10" s="152" t="s">
        <v>104</v>
      </c>
    </row>
    <row r="11" spans="1:9" ht="13.8" thickTop="1" x14ac:dyDescent="0.25">
      <c r="A11" s="40">
        <v>10</v>
      </c>
      <c r="B11" s="340">
        <v>1</v>
      </c>
      <c r="C11" s="353" t="s">
        <v>256</v>
      </c>
      <c r="D11" s="353" t="s">
        <v>257</v>
      </c>
      <c r="E11" s="146">
        <v>1</v>
      </c>
      <c r="F11" s="354" t="s">
        <v>258</v>
      </c>
      <c r="G11" s="282">
        <v>0</v>
      </c>
      <c r="H11" s="246">
        <f>G11*E11</f>
        <v>0</v>
      </c>
    </row>
    <row r="12" spans="1:9" ht="13.2" x14ac:dyDescent="0.25">
      <c r="A12" s="40">
        <v>10</v>
      </c>
      <c r="B12" s="340">
        <v>2</v>
      </c>
      <c r="C12" s="353" t="s">
        <v>122</v>
      </c>
      <c r="D12" s="353" t="s">
        <v>259</v>
      </c>
      <c r="E12" s="146">
        <v>1</v>
      </c>
      <c r="F12" s="354" t="s">
        <v>258</v>
      </c>
      <c r="G12" s="283">
        <v>0</v>
      </c>
      <c r="H12" s="363">
        <f>G12*E12</f>
        <v>0</v>
      </c>
    </row>
    <row r="13" spans="1:9" ht="14.1" customHeight="1" x14ac:dyDescent="0.25">
      <c r="A13" s="40">
        <v>10</v>
      </c>
      <c r="B13" s="340">
        <v>3</v>
      </c>
      <c r="C13" s="353" t="s">
        <v>125</v>
      </c>
      <c r="D13" s="353" t="s">
        <v>260</v>
      </c>
      <c r="E13" s="146">
        <v>1</v>
      </c>
      <c r="F13" s="354" t="s">
        <v>258</v>
      </c>
      <c r="G13" s="283">
        <v>0</v>
      </c>
      <c r="H13" s="363">
        <f t="shared" ref="H13:H76" si="0">G13*E13</f>
        <v>0</v>
      </c>
    </row>
    <row r="14" spans="1:9" ht="52.8" x14ac:dyDescent="0.25">
      <c r="A14" s="297">
        <v>10</v>
      </c>
      <c r="B14" s="336">
        <v>4</v>
      </c>
      <c r="C14" s="359" t="s">
        <v>261</v>
      </c>
      <c r="D14" s="337" t="s">
        <v>262</v>
      </c>
      <c r="E14" s="294">
        <v>7.5</v>
      </c>
      <c r="F14" s="339" t="s">
        <v>207</v>
      </c>
      <c r="G14" s="292">
        <v>0</v>
      </c>
      <c r="H14" s="364">
        <f t="shared" si="0"/>
        <v>0</v>
      </c>
    </row>
    <row r="15" spans="1:9" ht="14.1" customHeight="1" x14ac:dyDescent="0.25">
      <c r="A15" s="297">
        <v>10</v>
      </c>
      <c r="B15" s="336">
        <v>5</v>
      </c>
      <c r="C15" s="359" t="s">
        <v>263</v>
      </c>
      <c r="D15" s="359" t="s">
        <v>264</v>
      </c>
      <c r="E15" s="294">
        <v>2</v>
      </c>
      <c r="F15" s="339" t="s">
        <v>258</v>
      </c>
      <c r="G15" s="292">
        <v>0</v>
      </c>
      <c r="H15" s="364">
        <f t="shared" si="0"/>
        <v>0</v>
      </c>
    </row>
    <row r="16" spans="1:9" ht="26.4" x14ac:dyDescent="0.25">
      <c r="A16" s="297">
        <v>10</v>
      </c>
      <c r="B16" s="336">
        <v>6</v>
      </c>
      <c r="C16" s="359" t="s">
        <v>265</v>
      </c>
      <c r="D16" s="337" t="s">
        <v>175</v>
      </c>
      <c r="E16" s="294">
        <v>1</v>
      </c>
      <c r="F16" s="339" t="s">
        <v>258</v>
      </c>
      <c r="G16" s="292">
        <v>0</v>
      </c>
      <c r="H16" s="364">
        <f t="shared" si="0"/>
        <v>0</v>
      </c>
    </row>
    <row r="17" spans="1:8" ht="13.2" x14ac:dyDescent="0.25">
      <c r="A17" s="297">
        <v>10</v>
      </c>
      <c r="B17" s="336">
        <v>7</v>
      </c>
      <c r="C17" s="359" t="s">
        <v>266</v>
      </c>
      <c r="D17" s="359" t="s">
        <v>267</v>
      </c>
      <c r="E17" s="294">
        <v>1</v>
      </c>
      <c r="F17" s="339" t="s">
        <v>207</v>
      </c>
      <c r="G17" s="292">
        <v>0</v>
      </c>
      <c r="H17" s="364">
        <f t="shared" si="0"/>
        <v>0</v>
      </c>
    </row>
    <row r="18" spans="1:8" ht="26.4" x14ac:dyDescent="0.25">
      <c r="A18" s="297">
        <v>11</v>
      </c>
      <c r="B18" s="336">
        <v>8</v>
      </c>
      <c r="C18" s="359" t="s">
        <v>268</v>
      </c>
      <c r="D18" s="337" t="s">
        <v>269</v>
      </c>
      <c r="E18" s="294">
        <v>1</v>
      </c>
      <c r="F18" s="339" t="s">
        <v>203</v>
      </c>
      <c r="G18" s="292">
        <v>0</v>
      </c>
      <c r="H18" s="364">
        <f t="shared" si="0"/>
        <v>0</v>
      </c>
    </row>
    <row r="19" spans="1:8" ht="43.5" customHeight="1" x14ac:dyDescent="0.25">
      <c r="A19" s="297">
        <v>14</v>
      </c>
      <c r="B19" s="336">
        <v>4</v>
      </c>
      <c r="C19" s="359" t="s">
        <v>261</v>
      </c>
      <c r="D19" s="337" t="s">
        <v>262</v>
      </c>
      <c r="E19" s="294">
        <v>3</v>
      </c>
      <c r="F19" s="339" t="s">
        <v>207</v>
      </c>
      <c r="G19" s="292">
        <v>0</v>
      </c>
      <c r="H19" s="364">
        <f t="shared" si="0"/>
        <v>0</v>
      </c>
    </row>
    <row r="20" spans="1:8" ht="13.2" x14ac:dyDescent="0.25">
      <c r="A20" s="297">
        <v>14</v>
      </c>
      <c r="B20" s="336">
        <v>5</v>
      </c>
      <c r="C20" s="359" t="s">
        <v>263</v>
      </c>
      <c r="D20" s="359" t="s">
        <v>264</v>
      </c>
      <c r="E20" s="294">
        <v>1</v>
      </c>
      <c r="F20" s="339" t="s">
        <v>258</v>
      </c>
      <c r="G20" s="292">
        <v>0</v>
      </c>
      <c r="H20" s="364">
        <f t="shared" si="0"/>
        <v>0</v>
      </c>
    </row>
    <row r="21" spans="1:8" ht="13.2" x14ac:dyDescent="0.25">
      <c r="A21" s="297">
        <v>14</v>
      </c>
      <c r="B21" s="336">
        <v>7</v>
      </c>
      <c r="C21" s="359" t="s">
        <v>266</v>
      </c>
      <c r="D21" s="359" t="s">
        <v>267</v>
      </c>
      <c r="E21" s="294">
        <v>1</v>
      </c>
      <c r="F21" s="339" t="s">
        <v>258</v>
      </c>
      <c r="G21" s="292">
        <v>0</v>
      </c>
      <c r="H21" s="364">
        <f t="shared" si="0"/>
        <v>0</v>
      </c>
    </row>
    <row r="22" spans="1:8" ht="13.2" x14ac:dyDescent="0.25">
      <c r="A22" s="297">
        <v>14</v>
      </c>
      <c r="B22" s="336">
        <v>11</v>
      </c>
      <c r="C22" s="359" t="s">
        <v>270</v>
      </c>
      <c r="D22" s="359" t="s">
        <v>271</v>
      </c>
      <c r="E22" s="294">
        <v>1</v>
      </c>
      <c r="F22" s="339" t="s">
        <v>258</v>
      </c>
      <c r="G22" s="292">
        <v>0</v>
      </c>
      <c r="H22" s="364">
        <f t="shared" si="0"/>
        <v>0</v>
      </c>
    </row>
    <row r="23" spans="1:8" ht="12.75" customHeight="1" x14ac:dyDescent="0.25">
      <c r="A23" s="297">
        <v>14</v>
      </c>
      <c r="B23" s="336">
        <v>38</v>
      </c>
      <c r="C23" s="359" t="s">
        <v>272</v>
      </c>
      <c r="D23" s="365" t="s">
        <v>273</v>
      </c>
      <c r="E23" s="294">
        <v>1</v>
      </c>
      <c r="F23" s="339" t="s">
        <v>258</v>
      </c>
      <c r="G23" s="292"/>
      <c r="H23" s="364">
        <f t="shared" si="0"/>
        <v>0</v>
      </c>
    </row>
    <row r="24" spans="1:8" ht="12.75" customHeight="1" x14ac:dyDescent="0.25">
      <c r="A24" s="297">
        <v>14</v>
      </c>
      <c r="B24" s="336">
        <v>12</v>
      </c>
      <c r="C24" s="359" t="s">
        <v>274</v>
      </c>
      <c r="D24" s="366" t="s">
        <v>275</v>
      </c>
      <c r="E24" s="294">
        <v>1</v>
      </c>
      <c r="F24" s="339" t="s">
        <v>258</v>
      </c>
      <c r="G24" s="292">
        <v>0</v>
      </c>
      <c r="H24" s="364">
        <f t="shared" si="0"/>
        <v>0</v>
      </c>
    </row>
    <row r="25" spans="1:8" ht="43.5" customHeight="1" x14ac:dyDescent="0.25">
      <c r="A25" s="297">
        <v>15</v>
      </c>
      <c r="B25" s="342">
        <v>4</v>
      </c>
      <c r="C25" s="359" t="s">
        <v>261</v>
      </c>
      <c r="D25" s="343" t="s">
        <v>262</v>
      </c>
      <c r="E25" s="291">
        <v>5</v>
      </c>
      <c r="F25" s="339" t="s">
        <v>207</v>
      </c>
      <c r="G25" s="292">
        <v>0</v>
      </c>
      <c r="H25" s="364">
        <f t="shared" si="0"/>
        <v>0</v>
      </c>
    </row>
    <row r="26" spans="1:8" ht="45" customHeight="1" x14ac:dyDescent="0.25">
      <c r="A26" s="297">
        <v>15</v>
      </c>
      <c r="B26" s="342">
        <v>4</v>
      </c>
      <c r="C26" s="359" t="s">
        <v>261</v>
      </c>
      <c r="D26" s="343" t="s">
        <v>262</v>
      </c>
      <c r="E26" s="294">
        <v>5.5</v>
      </c>
      <c r="F26" s="339" t="s">
        <v>207</v>
      </c>
      <c r="G26" s="292">
        <v>0</v>
      </c>
      <c r="H26" s="364">
        <f t="shared" si="0"/>
        <v>0</v>
      </c>
    </row>
    <row r="27" spans="1:8" ht="43.5" customHeight="1" x14ac:dyDescent="0.25">
      <c r="A27" s="297">
        <v>15</v>
      </c>
      <c r="B27" s="342">
        <v>4</v>
      </c>
      <c r="C27" s="359" t="s">
        <v>261</v>
      </c>
      <c r="D27" s="343" t="s">
        <v>262</v>
      </c>
      <c r="E27" s="294">
        <v>0.6</v>
      </c>
      <c r="F27" s="339" t="s">
        <v>207</v>
      </c>
      <c r="G27" s="292">
        <v>0</v>
      </c>
      <c r="H27" s="364">
        <f t="shared" si="0"/>
        <v>0</v>
      </c>
    </row>
    <row r="28" spans="1:8" ht="43.5" customHeight="1" x14ac:dyDescent="0.25">
      <c r="A28" s="297">
        <v>15</v>
      </c>
      <c r="B28" s="342">
        <v>4</v>
      </c>
      <c r="C28" s="359" t="s">
        <v>261</v>
      </c>
      <c r="D28" s="343" t="s">
        <v>262</v>
      </c>
      <c r="E28" s="294">
        <v>0.6</v>
      </c>
      <c r="F28" s="339" t="s">
        <v>207</v>
      </c>
      <c r="G28" s="292">
        <v>0</v>
      </c>
      <c r="H28" s="364">
        <f t="shared" si="0"/>
        <v>0</v>
      </c>
    </row>
    <row r="29" spans="1:8" ht="43.5" customHeight="1" x14ac:dyDescent="0.25">
      <c r="A29" s="297">
        <v>15</v>
      </c>
      <c r="B29" s="342">
        <v>4</v>
      </c>
      <c r="C29" s="359" t="s">
        <v>261</v>
      </c>
      <c r="D29" s="343" t="s">
        <v>262</v>
      </c>
      <c r="E29" s="294">
        <v>6.5</v>
      </c>
      <c r="F29" s="339" t="s">
        <v>207</v>
      </c>
      <c r="G29" s="292">
        <v>0</v>
      </c>
      <c r="H29" s="364">
        <f t="shared" si="0"/>
        <v>0</v>
      </c>
    </row>
    <row r="30" spans="1:8" ht="43.5" customHeight="1" x14ac:dyDescent="0.25">
      <c r="A30" s="297">
        <v>15</v>
      </c>
      <c r="B30" s="342">
        <v>4</v>
      </c>
      <c r="C30" s="359" t="s">
        <v>261</v>
      </c>
      <c r="D30" s="343" t="s">
        <v>262</v>
      </c>
      <c r="E30" s="294">
        <v>3.5</v>
      </c>
      <c r="F30" s="339" t="s">
        <v>207</v>
      </c>
      <c r="G30" s="292">
        <v>0</v>
      </c>
      <c r="H30" s="364">
        <f t="shared" si="0"/>
        <v>0</v>
      </c>
    </row>
    <row r="31" spans="1:8" ht="43.5" customHeight="1" x14ac:dyDescent="0.25">
      <c r="A31" s="297">
        <v>15</v>
      </c>
      <c r="B31" s="342">
        <v>4</v>
      </c>
      <c r="C31" s="359" t="s">
        <v>261</v>
      </c>
      <c r="D31" s="343" t="s">
        <v>262</v>
      </c>
      <c r="E31" s="294">
        <v>7</v>
      </c>
      <c r="F31" s="339" t="s">
        <v>207</v>
      </c>
      <c r="G31" s="292">
        <v>0</v>
      </c>
      <c r="H31" s="364">
        <f t="shared" si="0"/>
        <v>0</v>
      </c>
    </row>
    <row r="32" spans="1:8" ht="43.5" customHeight="1" x14ac:dyDescent="0.25">
      <c r="A32" s="297">
        <v>15</v>
      </c>
      <c r="B32" s="342">
        <v>4</v>
      </c>
      <c r="C32" s="359" t="s">
        <v>261</v>
      </c>
      <c r="D32" s="343" t="s">
        <v>262</v>
      </c>
      <c r="E32" s="294">
        <v>8</v>
      </c>
      <c r="F32" s="339" t="s">
        <v>207</v>
      </c>
      <c r="G32" s="292">
        <v>0</v>
      </c>
      <c r="H32" s="364">
        <f t="shared" si="0"/>
        <v>0</v>
      </c>
    </row>
    <row r="33" spans="1:8" ht="43.5" customHeight="1" x14ac:dyDescent="0.25">
      <c r="A33" s="297">
        <v>15</v>
      </c>
      <c r="B33" s="342">
        <v>4</v>
      </c>
      <c r="C33" s="359" t="s">
        <v>261</v>
      </c>
      <c r="D33" s="343" t="s">
        <v>262</v>
      </c>
      <c r="E33" s="294">
        <v>2</v>
      </c>
      <c r="F33" s="339" t="s">
        <v>207</v>
      </c>
      <c r="G33" s="292">
        <v>0</v>
      </c>
      <c r="H33" s="364">
        <f t="shared" si="0"/>
        <v>0</v>
      </c>
    </row>
    <row r="34" spans="1:8" ht="43.5" customHeight="1" x14ac:dyDescent="0.25">
      <c r="A34" s="297">
        <v>15</v>
      </c>
      <c r="B34" s="342">
        <v>4</v>
      </c>
      <c r="C34" s="359" t="s">
        <v>261</v>
      </c>
      <c r="D34" s="343" t="s">
        <v>262</v>
      </c>
      <c r="E34" s="294">
        <v>2</v>
      </c>
      <c r="F34" s="339" t="s">
        <v>207</v>
      </c>
      <c r="G34" s="292">
        <v>0</v>
      </c>
      <c r="H34" s="364">
        <f t="shared" si="0"/>
        <v>0</v>
      </c>
    </row>
    <row r="35" spans="1:8" ht="43.5" customHeight="1" x14ac:dyDescent="0.25">
      <c r="A35" s="297">
        <v>15</v>
      </c>
      <c r="B35" s="342">
        <v>4</v>
      </c>
      <c r="C35" s="359" t="s">
        <v>261</v>
      </c>
      <c r="D35" s="343" t="s">
        <v>262</v>
      </c>
      <c r="E35" s="294">
        <v>12</v>
      </c>
      <c r="F35" s="339" t="s">
        <v>207</v>
      </c>
      <c r="G35" s="292">
        <v>0</v>
      </c>
      <c r="H35" s="364">
        <f t="shared" si="0"/>
        <v>0</v>
      </c>
    </row>
    <row r="36" spans="1:8" ht="43.5" customHeight="1" x14ac:dyDescent="0.25">
      <c r="A36" s="297">
        <v>15</v>
      </c>
      <c r="B36" s="342">
        <v>4</v>
      </c>
      <c r="C36" s="359" t="s">
        <v>261</v>
      </c>
      <c r="D36" s="343" t="s">
        <v>262</v>
      </c>
      <c r="E36" s="294">
        <v>2</v>
      </c>
      <c r="F36" s="339" t="s">
        <v>207</v>
      </c>
      <c r="G36" s="292">
        <v>0</v>
      </c>
      <c r="H36" s="364">
        <f t="shared" si="0"/>
        <v>0</v>
      </c>
    </row>
    <row r="37" spans="1:8" ht="13.2" x14ac:dyDescent="0.25">
      <c r="A37" s="297">
        <v>15</v>
      </c>
      <c r="B37" s="342">
        <v>5</v>
      </c>
      <c r="C37" s="359" t="s">
        <v>276</v>
      </c>
      <c r="D37" s="367" t="s">
        <v>264</v>
      </c>
      <c r="E37" s="294">
        <v>1</v>
      </c>
      <c r="F37" s="339" t="s">
        <v>258</v>
      </c>
      <c r="G37" s="292">
        <v>0</v>
      </c>
      <c r="H37" s="364">
        <f t="shared" si="0"/>
        <v>0</v>
      </c>
    </row>
    <row r="38" spans="1:8" ht="28.5" customHeight="1" x14ac:dyDescent="0.25">
      <c r="A38" s="297">
        <v>15</v>
      </c>
      <c r="B38" s="342">
        <v>6</v>
      </c>
      <c r="C38" s="359" t="s">
        <v>265</v>
      </c>
      <c r="D38" s="367" t="s">
        <v>175</v>
      </c>
      <c r="E38" s="294">
        <v>1</v>
      </c>
      <c r="F38" s="339" t="s">
        <v>258</v>
      </c>
      <c r="G38" s="292">
        <v>0</v>
      </c>
      <c r="H38" s="364">
        <f t="shared" si="0"/>
        <v>0</v>
      </c>
    </row>
    <row r="39" spans="1:8" ht="13.2" x14ac:dyDescent="0.25">
      <c r="A39" s="297">
        <v>15</v>
      </c>
      <c r="B39" s="342">
        <v>24</v>
      </c>
      <c r="C39" s="359" t="s">
        <v>277</v>
      </c>
      <c r="D39" s="359" t="s">
        <v>278</v>
      </c>
      <c r="E39" s="294">
        <v>1</v>
      </c>
      <c r="F39" s="339" t="s">
        <v>258</v>
      </c>
      <c r="G39" s="292">
        <v>0</v>
      </c>
      <c r="H39" s="364">
        <f t="shared" si="0"/>
        <v>0</v>
      </c>
    </row>
    <row r="40" spans="1:8" ht="13.2" x14ac:dyDescent="0.25">
      <c r="A40" s="297">
        <v>15</v>
      </c>
      <c r="B40" s="342">
        <v>24</v>
      </c>
      <c r="C40" s="359" t="s">
        <v>277</v>
      </c>
      <c r="D40" s="359" t="s">
        <v>278</v>
      </c>
      <c r="E40" s="294">
        <v>1</v>
      </c>
      <c r="F40" s="339" t="s">
        <v>279</v>
      </c>
      <c r="G40" s="292">
        <v>0</v>
      </c>
      <c r="H40" s="364">
        <f t="shared" si="0"/>
        <v>0</v>
      </c>
    </row>
    <row r="41" spans="1:8" ht="13.2" x14ac:dyDescent="0.25">
      <c r="A41" s="297">
        <v>15</v>
      </c>
      <c r="B41" s="342">
        <v>26</v>
      </c>
      <c r="C41" s="359" t="s">
        <v>274</v>
      </c>
      <c r="D41" s="359" t="s">
        <v>280</v>
      </c>
      <c r="E41" s="294">
        <v>1</v>
      </c>
      <c r="F41" s="339" t="s">
        <v>279</v>
      </c>
      <c r="G41" s="292">
        <v>0</v>
      </c>
      <c r="H41" s="364">
        <f t="shared" si="0"/>
        <v>0</v>
      </c>
    </row>
    <row r="42" spans="1:8" ht="13.2" x14ac:dyDescent="0.25">
      <c r="A42" s="297">
        <v>15</v>
      </c>
      <c r="B42" s="342">
        <v>28</v>
      </c>
      <c r="C42" s="359" t="s">
        <v>281</v>
      </c>
      <c r="D42" s="359" t="s">
        <v>282</v>
      </c>
      <c r="E42" s="294">
        <v>1</v>
      </c>
      <c r="F42" s="339" t="s">
        <v>258</v>
      </c>
      <c r="G42" s="292">
        <v>0</v>
      </c>
      <c r="H42" s="364">
        <f t="shared" si="0"/>
        <v>0</v>
      </c>
    </row>
    <row r="43" spans="1:8" ht="13.2" x14ac:dyDescent="0.25">
      <c r="A43" s="297">
        <v>15</v>
      </c>
      <c r="B43" s="342">
        <v>32</v>
      </c>
      <c r="C43" s="357" t="s">
        <v>283</v>
      </c>
      <c r="D43" s="359" t="s">
        <v>284</v>
      </c>
      <c r="E43" s="294">
        <v>6</v>
      </c>
      <c r="F43" s="339" t="s">
        <v>258</v>
      </c>
      <c r="G43" s="292">
        <v>0</v>
      </c>
      <c r="H43" s="364">
        <f t="shared" si="0"/>
        <v>0</v>
      </c>
    </row>
    <row r="44" spans="1:8" ht="13.2" x14ac:dyDescent="0.25">
      <c r="A44" s="297">
        <v>15</v>
      </c>
      <c r="B44" s="336">
        <v>33</v>
      </c>
      <c r="C44" s="357" t="s">
        <v>159</v>
      </c>
      <c r="D44" s="359" t="s">
        <v>160</v>
      </c>
      <c r="E44" s="294">
        <v>6</v>
      </c>
      <c r="F44" s="339" t="s">
        <v>207</v>
      </c>
      <c r="G44" s="292">
        <v>0</v>
      </c>
      <c r="H44" s="364">
        <f t="shared" si="0"/>
        <v>0</v>
      </c>
    </row>
    <row r="45" spans="1:8" ht="13.2" x14ac:dyDescent="0.25">
      <c r="A45" s="297">
        <v>15</v>
      </c>
      <c r="B45" s="336">
        <v>34</v>
      </c>
      <c r="C45" s="359" t="s">
        <v>285</v>
      </c>
      <c r="D45" s="359" t="s">
        <v>286</v>
      </c>
      <c r="E45" s="294">
        <v>2</v>
      </c>
      <c r="F45" s="339" t="s">
        <v>203</v>
      </c>
      <c r="G45" s="292">
        <v>0</v>
      </c>
      <c r="H45" s="364">
        <f t="shared" si="0"/>
        <v>0</v>
      </c>
    </row>
    <row r="46" spans="1:8" ht="13.2" x14ac:dyDescent="0.25">
      <c r="A46" s="297">
        <v>15</v>
      </c>
      <c r="B46" s="336">
        <v>35</v>
      </c>
      <c r="C46" s="359" t="s">
        <v>287</v>
      </c>
      <c r="D46" s="359" t="s">
        <v>288</v>
      </c>
      <c r="E46" s="294">
        <v>2</v>
      </c>
      <c r="F46" s="339" t="s">
        <v>203</v>
      </c>
      <c r="G46" s="292">
        <v>0</v>
      </c>
      <c r="H46" s="364">
        <f t="shared" si="0"/>
        <v>0</v>
      </c>
    </row>
    <row r="47" spans="1:8" ht="42.75" customHeight="1" x14ac:dyDescent="0.25">
      <c r="A47" s="297">
        <v>16</v>
      </c>
      <c r="B47" s="336">
        <v>4</v>
      </c>
      <c r="C47" s="359" t="s">
        <v>261</v>
      </c>
      <c r="D47" s="338" t="s">
        <v>262</v>
      </c>
      <c r="E47" s="294">
        <v>6</v>
      </c>
      <c r="F47" s="339" t="s">
        <v>207</v>
      </c>
      <c r="G47" s="292">
        <v>0</v>
      </c>
      <c r="H47" s="364">
        <f t="shared" si="0"/>
        <v>0</v>
      </c>
    </row>
    <row r="48" spans="1:8" ht="13.2" x14ac:dyDescent="0.25">
      <c r="A48" s="297">
        <v>16</v>
      </c>
      <c r="B48" s="336">
        <v>5</v>
      </c>
      <c r="C48" s="357" t="s">
        <v>263</v>
      </c>
      <c r="D48" s="359" t="s">
        <v>264</v>
      </c>
      <c r="E48" s="294">
        <v>1</v>
      </c>
      <c r="F48" s="339" t="s">
        <v>279</v>
      </c>
      <c r="G48" s="292">
        <v>0</v>
      </c>
      <c r="H48" s="364">
        <f t="shared" si="0"/>
        <v>0</v>
      </c>
    </row>
    <row r="49" spans="1:8" ht="13.2" x14ac:dyDescent="0.25">
      <c r="A49" s="297">
        <v>16</v>
      </c>
      <c r="B49" s="336">
        <v>13</v>
      </c>
      <c r="C49" s="359" t="s">
        <v>162</v>
      </c>
      <c r="D49" s="359" t="s">
        <v>289</v>
      </c>
      <c r="E49" s="294">
        <v>1</v>
      </c>
      <c r="F49" s="339" t="s">
        <v>258</v>
      </c>
      <c r="G49" s="292">
        <v>0</v>
      </c>
      <c r="H49" s="364">
        <f t="shared" si="0"/>
        <v>0</v>
      </c>
    </row>
    <row r="50" spans="1:8" ht="13.2" x14ac:dyDescent="0.25">
      <c r="A50" s="297">
        <v>16</v>
      </c>
      <c r="B50" s="336">
        <v>14</v>
      </c>
      <c r="C50" s="359" t="s">
        <v>290</v>
      </c>
      <c r="D50" s="359" t="s">
        <v>291</v>
      </c>
      <c r="E50" s="294">
        <v>1</v>
      </c>
      <c r="F50" s="339" t="s">
        <v>258</v>
      </c>
      <c r="G50" s="292">
        <v>0</v>
      </c>
      <c r="H50" s="364">
        <f t="shared" si="0"/>
        <v>0</v>
      </c>
    </row>
    <row r="51" spans="1:8" ht="13.2" x14ac:dyDescent="0.25">
      <c r="A51" s="297">
        <v>16</v>
      </c>
      <c r="B51" s="336">
        <v>15</v>
      </c>
      <c r="C51" s="359" t="s">
        <v>292</v>
      </c>
      <c r="D51" s="367" t="s">
        <v>293</v>
      </c>
      <c r="E51" s="294">
        <v>1</v>
      </c>
      <c r="F51" s="339" t="s">
        <v>258</v>
      </c>
      <c r="G51" s="292">
        <v>0</v>
      </c>
      <c r="H51" s="364">
        <f t="shared" si="0"/>
        <v>0</v>
      </c>
    </row>
    <row r="52" spans="1:8" ht="13.2" x14ac:dyDescent="0.25">
      <c r="A52" s="297">
        <v>17</v>
      </c>
      <c r="B52" s="336">
        <v>5</v>
      </c>
      <c r="C52" s="357" t="s">
        <v>263</v>
      </c>
      <c r="D52" s="359" t="s">
        <v>264</v>
      </c>
      <c r="E52" s="294">
        <v>4</v>
      </c>
      <c r="F52" s="339" t="s">
        <v>203</v>
      </c>
      <c r="G52" s="292">
        <v>0</v>
      </c>
      <c r="H52" s="364">
        <f t="shared" si="0"/>
        <v>0</v>
      </c>
    </row>
    <row r="53" spans="1:8" ht="26.4" x14ac:dyDescent="0.25">
      <c r="A53" s="297">
        <v>17</v>
      </c>
      <c r="B53" s="336">
        <v>5</v>
      </c>
      <c r="C53" s="357" t="s">
        <v>217</v>
      </c>
      <c r="D53" s="337" t="s">
        <v>294</v>
      </c>
      <c r="E53" s="294">
        <v>1</v>
      </c>
      <c r="F53" s="339" t="s">
        <v>203</v>
      </c>
      <c r="G53" s="292">
        <v>0</v>
      </c>
      <c r="H53" s="364">
        <f t="shared" si="0"/>
        <v>0</v>
      </c>
    </row>
    <row r="54" spans="1:8" ht="30" customHeight="1" x14ac:dyDescent="0.25">
      <c r="A54" s="297">
        <v>17</v>
      </c>
      <c r="B54" s="342">
        <v>6</v>
      </c>
      <c r="C54" s="359" t="s">
        <v>265</v>
      </c>
      <c r="D54" s="367" t="s">
        <v>175</v>
      </c>
      <c r="E54" s="291">
        <v>1</v>
      </c>
      <c r="F54" s="339" t="s">
        <v>258</v>
      </c>
      <c r="G54" s="292">
        <v>0</v>
      </c>
      <c r="H54" s="364">
        <f t="shared" si="0"/>
        <v>0</v>
      </c>
    </row>
    <row r="55" spans="1:8" ht="13.2" x14ac:dyDescent="0.25">
      <c r="A55" s="297">
        <v>17</v>
      </c>
      <c r="B55" s="336">
        <v>13</v>
      </c>
      <c r="C55" s="359" t="s">
        <v>295</v>
      </c>
      <c r="D55" s="359" t="s">
        <v>289</v>
      </c>
      <c r="E55" s="294">
        <v>4</v>
      </c>
      <c r="F55" s="339" t="s">
        <v>258</v>
      </c>
      <c r="G55" s="292">
        <v>0</v>
      </c>
      <c r="H55" s="364">
        <f t="shared" si="0"/>
        <v>0</v>
      </c>
    </row>
    <row r="56" spans="1:8" ht="13.2" x14ac:dyDescent="0.25">
      <c r="A56" s="297">
        <v>17</v>
      </c>
      <c r="B56" s="336">
        <v>39</v>
      </c>
      <c r="C56" s="357" t="s">
        <v>296</v>
      </c>
      <c r="D56" s="359" t="s">
        <v>297</v>
      </c>
      <c r="E56" s="294">
        <v>1</v>
      </c>
      <c r="F56" s="339" t="s">
        <v>258</v>
      </c>
      <c r="G56" s="292">
        <v>0</v>
      </c>
      <c r="H56" s="364">
        <f t="shared" si="0"/>
        <v>0</v>
      </c>
    </row>
    <row r="57" spans="1:8" ht="12.75" customHeight="1" x14ac:dyDescent="0.25">
      <c r="A57" s="297">
        <v>18</v>
      </c>
      <c r="B57" s="342">
        <v>16</v>
      </c>
      <c r="C57" s="359" t="s">
        <v>298</v>
      </c>
      <c r="D57" s="359" t="s">
        <v>299</v>
      </c>
      <c r="E57" s="294">
        <v>1</v>
      </c>
      <c r="F57" s="339" t="s">
        <v>258</v>
      </c>
      <c r="G57" s="292">
        <v>0</v>
      </c>
      <c r="H57" s="364">
        <f t="shared" si="0"/>
        <v>0</v>
      </c>
    </row>
    <row r="58" spans="1:8" ht="13.2" x14ac:dyDescent="0.25">
      <c r="A58" s="297">
        <v>18</v>
      </c>
      <c r="B58" s="342">
        <v>19</v>
      </c>
      <c r="C58" s="359" t="s">
        <v>300</v>
      </c>
      <c r="D58" s="359" t="s">
        <v>301</v>
      </c>
      <c r="E58" s="294">
        <v>1</v>
      </c>
      <c r="F58" s="339" t="s">
        <v>258</v>
      </c>
      <c r="G58" s="292">
        <v>0</v>
      </c>
      <c r="H58" s="364">
        <f t="shared" si="0"/>
        <v>0</v>
      </c>
    </row>
    <row r="59" spans="1:8" ht="13.2" x14ac:dyDescent="0.25">
      <c r="A59" s="297">
        <v>18</v>
      </c>
      <c r="B59" s="342">
        <v>20</v>
      </c>
      <c r="C59" s="359" t="s">
        <v>302</v>
      </c>
      <c r="D59" s="359" t="s">
        <v>303</v>
      </c>
      <c r="E59" s="294">
        <v>1</v>
      </c>
      <c r="F59" s="339" t="s">
        <v>203</v>
      </c>
      <c r="G59" s="292">
        <v>0</v>
      </c>
      <c r="H59" s="364">
        <f t="shared" si="0"/>
        <v>0</v>
      </c>
    </row>
    <row r="60" spans="1:8" ht="13.2" x14ac:dyDescent="0.25">
      <c r="A60" s="297">
        <v>18</v>
      </c>
      <c r="B60" s="342">
        <v>21</v>
      </c>
      <c r="C60" s="359" t="s">
        <v>304</v>
      </c>
      <c r="D60" s="366" t="s">
        <v>305</v>
      </c>
      <c r="E60" s="294">
        <v>1</v>
      </c>
      <c r="F60" s="339" t="s">
        <v>258</v>
      </c>
      <c r="G60" s="292">
        <v>0</v>
      </c>
      <c r="H60" s="364">
        <f t="shared" si="0"/>
        <v>0</v>
      </c>
    </row>
    <row r="61" spans="1:8" ht="13.2" x14ac:dyDescent="0.25">
      <c r="A61" s="297">
        <v>19</v>
      </c>
      <c r="B61" s="336">
        <v>2</v>
      </c>
      <c r="C61" s="359" t="s">
        <v>306</v>
      </c>
      <c r="D61" s="368" t="s">
        <v>259</v>
      </c>
      <c r="E61" s="294">
        <v>1</v>
      </c>
      <c r="F61" s="339" t="s">
        <v>258</v>
      </c>
      <c r="G61" s="292">
        <v>0</v>
      </c>
      <c r="H61" s="364">
        <f t="shared" si="0"/>
        <v>0</v>
      </c>
    </row>
    <row r="62" spans="1:8" ht="13.2" x14ac:dyDescent="0.25">
      <c r="A62" s="297">
        <v>20</v>
      </c>
      <c r="B62" s="336">
        <v>26</v>
      </c>
      <c r="C62" s="359" t="s">
        <v>307</v>
      </c>
      <c r="D62" s="359" t="s">
        <v>280</v>
      </c>
      <c r="E62" s="294">
        <v>1</v>
      </c>
      <c r="F62" s="339" t="s">
        <v>203</v>
      </c>
      <c r="G62" s="292">
        <v>0</v>
      </c>
      <c r="H62" s="364">
        <f t="shared" si="0"/>
        <v>0</v>
      </c>
    </row>
    <row r="63" spans="1:8" ht="13.2" x14ac:dyDescent="0.25">
      <c r="A63" s="297">
        <v>20</v>
      </c>
      <c r="B63" s="336">
        <v>28</v>
      </c>
      <c r="C63" s="359" t="s">
        <v>308</v>
      </c>
      <c r="D63" s="359" t="s">
        <v>282</v>
      </c>
      <c r="E63" s="294">
        <v>1</v>
      </c>
      <c r="F63" s="339" t="s">
        <v>258</v>
      </c>
      <c r="G63" s="292">
        <v>0</v>
      </c>
      <c r="H63" s="364">
        <f t="shared" si="0"/>
        <v>0</v>
      </c>
    </row>
    <row r="64" spans="1:8" ht="12.75" customHeight="1" x14ac:dyDescent="0.25">
      <c r="A64" s="297">
        <v>21</v>
      </c>
      <c r="B64" s="336">
        <v>17</v>
      </c>
      <c r="C64" s="359" t="s">
        <v>162</v>
      </c>
      <c r="D64" s="359" t="s">
        <v>309</v>
      </c>
      <c r="E64" s="294">
        <v>1</v>
      </c>
      <c r="F64" s="339" t="s">
        <v>258</v>
      </c>
      <c r="G64" s="292">
        <v>0</v>
      </c>
      <c r="H64" s="364">
        <f t="shared" si="0"/>
        <v>0</v>
      </c>
    </row>
    <row r="65" spans="1:8" ht="12.75" customHeight="1" x14ac:dyDescent="0.25">
      <c r="A65" s="297">
        <v>21</v>
      </c>
      <c r="B65" s="336">
        <v>18</v>
      </c>
      <c r="C65" s="359" t="s">
        <v>310</v>
      </c>
      <c r="D65" s="359" t="s">
        <v>311</v>
      </c>
      <c r="E65" s="294">
        <v>1</v>
      </c>
      <c r="F65" s="339" t="s">
        <v>203</v>
      </c>
      <c r="G65" s="292">
        <v>0</v>
      </c>
      <c r="H65" s="364">
        <f t="shared" si="0"/>
        <v>0</v>
      </c>
    </row>
    <row r="66" spans="1:8" ht="12.75" customHeight="1" x14ac:dyDescent="0.25">
      <c r="A66" s="297">
        <v>21</v>
      </c>
      <c r="B66" s="336">
        <v>22</v>
      </c>
      <c r="C66" s="359" t="s">
        <v>312</v>
      </c>
      <c r="D66" s="359" t="s">
        <v>313</v>
      </c>
      <c r="E66" s="294">
        <v>1</v>
      </c>
      <c r="F66" s="339" t="s">
        <v>258</v>
      </c>
      <c r="G66" s="292">
        <v>0</v>
      </c>
      <c r="H66" s="364">
        <f t="shared" si="0"/>
        <v>0</v>
      </c>
    </row>
    <row r="67" spans="1:8" ht="12.75" customHeight="1" x14ac:dyDescent="0.25">
      <c r="A67" s="297">
        <v>21</v>
      </c>
      <c r="B67" s="336">
        <v>26</v>
      </c>
      <c r="C67" s="359" t="s">
        <v>280</v>
      </c>
      <c r="D67" s="359" t="s">
        <v>280</v>
      </c>
      <c r="E67" s="294">
        <v>1</v>
      </c>
      <c r="F67" s="339" t="s">
        <v>203</v>
      </c>
      <c r="G67" s="292">
        <v>0</v>
      </c>
      <c r="H67" s="364">
        <f t="shared" si="0"/>
        <v>0</v>
      </c>
    </row>
    <row r="68" spans="1:8" ht="12.75" customHeight="1" x14ac:dyDescent="0.25">
      <c r="A68" s="297">
        <v>22</v>
      </c>
      <c r="B68" s="336">
        <v>17</v>
      </c>
      <c r="C68" s="359" t="s">
        <v>162</v>
      </c>
      <c r="D68" s="359" t="s">
        <v>309</v>
      </c>
      <c r="E68" s="294">
        <v>1</v>
      </c>
      <c r="F68" s="339" t="s">
        <v>258</v>
      </c>
      <c r="G68" s="292">
        <v>0</v>
      </c>
      <c r="H68" s="364">
        <f t="shared" si="0"/>
        <v>0</v>
      </c>
    </row>
    <row r="69" spans="1:8" ht="12.75" customHeight="1" x14ac:dyDescent="0.25">
      <c r="A69" s="297">
        <v>22</v>
      </c>
      <c r="B69" s="336">
        <v>18</v>
      </c>
      <c r="C69" s="359" t="s">
        <v>310</v>
      </c>
      <c r="D69" s="359" t="s">
        <v>311</v>
      </c>
      <c r="E69" s="294">
        <v>1</v>
      </c>
      <c r="F69" s="339" t="s">
        <v>203</v>
      </c>
      <c r="G69" s="292">
        <v>0</v>
      </c>
      <c r="H69" s="364">
        <f t="shared" si="0"/>
        <v>0</v>
      </c>
    </row>
    <row r="70" spans="1:8" ht="12.75" customHeight="1" x14ac:dyDescent="0.25">
      <c r="A70" s="297">
        <v>22</v>
      </c>
      <c r="B70" s="336">
        <v>22</v>
      </c>
      <c r="C70" s="359" t="s">
        <v>312</v>
      </c>
      <c r="D70" s="359" t="s">
        <v>313</v>
      </c>
      <c r="E70" s="294">
        <v>1</v>
      </c>
      <c r="F70" s="339" t="s">
        <v>258</v>
      </c>
      <c r="G70" s="292">
        <v>0</v>
      </c>
      <c r="H70" s="364">
        <f t="shared" si="0"/>
        <v>0</v>
      </c>
    </row>
    <row r="71" spans="1:8" ht="12.75" customHeight="1" x14ac:dyDescent="0.25">
      <c r="A71" s="297">
        <v>22</v>
      </c>
      <c r="B71" s="336">
        <v>26</v>
      </c>
      <c r="C71" s="359" t="s">
        <v>280</v>
      </c>
      <c r="D71" s="359" t="s">
        <v>280</v>
      </c>
      <c r="E71" s="294">
        <v>1</v>
      </c>
      <c r="F71" s="339" t="s">
        <v>279</v>
      </c>
      <c r="G71" s="292">
        <v>0</v>
      </c>
      <c r="H71" s="364">
        <f t="shared" si="0"/>
        <v>0</v>
      </c>
    </row>
    <row r="72" spans="1:8" ht="12.75" customHeight="1" x14ac:dyDescent="0.25">
      <c r="A72" s="297">
        <v>23</v>
      </c>
      <c r="B72" s="336">
        <v>2</v>
      </c>
      <c r="C72" s="359" t="s">
        <v>306</v>
      </c>
      <c r="D72" s="359" t="s">
        <v>259</v>
      </c>
      <c r="E72" s="294">
        <v>1</v>
      </c>
      <c r="F72" s="339" t="s">
        <v>258</v>
      </c>
      <c r="G72" s="292">
        <v>0</v>
      </c>
      <c r="H72" s="364">
        <f t="shared" si="0"/>
        <v>0</v>
      </c>
    </row>
    <row r="73" spans="1:8" ht="12.75" customHeight="1" x14ac:dyDescent="0.25">
      <c r="A73" s="297">
        <v>23</v>
      </c>
      <c r="B73" s="336">
        <v>3</v>
      </c>
      <c r="C73" s="359" t="s">
        <v>260</v>
      </c>
      <c r="D73" s="359" t="s">
        <v>260</v>
      </c>
      <c r="E73" s="294">
        <v>1</v>
      </c>
      <c r="F73" s="339" t="s">
        <v>279</v>
      </c>
      <c r="G73" s="292">
        <v>0</v>
      </c>
      <c r="H73" s="364">
        <f t="shared" si="0"/>
        <v>0</v>
      </c>
    </row>
    <row r="74" spans="1:8" ht="12.75" customHeight="1" x14ac:dyDescent="0.25">
      <c r="A74" s="297">
        <v>23</v>
      </c>
      <c r="B74" s="336">
        <v>4</v>
      </c>
      <c r="C74" s="359" t="s">
        <v>261</v>
      </c>
      <c r="D74" s="359" t="s">
        <v>262</v>
      </c>
      <c r="E74" s="294">
        <v>6</v>
      </c>
      <c r="F74" s="339" t="s">
        <v>314</v>
      </c>
      <c r="G74" s="292">
        <v>0</v>
      </c>
      <c r="H74" s="364">
        <f t="shared" si="0"/>
        <v>0</v>
      </c>
    </row>
    <row r="75" spans="1:8" ht="12.75" customHeight="1" x14ac:dyDescent="0.25">
      <c r="A75" s="297">
        <v>23</v>
      </c>
      <c r="B75" s="336">
        <v>17</v>
      </c>
      <c r="C75" s="359" t="s">
        <v>162</v>
      </c>
      <c r="D75" s="359" t="s">
        <v>309</v>
      </c>
      <c r="E75" s="294">
        <v>2</v>
      </c>
      <c r="F75" s="339" t="s">
        <v>203</v>
      </c>
      <c r="G75" s="292">
        <v>0</v>
      </c>
      <c r="H75" s="364">
        <f t="shared" si="0"/>
        <v>0</v>
      </c>
    </row>
    <row r="76" spans="1:8" ht="12.75" customHeight="1" x14ac:dyDescent="0.25">
      <c r="A76" s="297">
        <v>23</v>
      </c>
      <c r="B76" s="336">
        <v>18</v>
      </c>
      <c r="C76" s="359" t="s">
        <v>310</v>
      </c>
      <c r="D76" s="359" t="s">
        <v>311</v>
      </c>
      <c r="E76" s="294">
        <v>2</v>
      </c>
      <c r="F76" s="339" t="s">
        <v>203</v>
      </c>
      <c r="G76" s="292">
        <v>0</v>
      </c>
      <c r="H76" s="364">
        <f t="shared" si="0"/>
        <v>0</v>
      </c>
    </row>
    <row r="77" spans="1:8" ht="12.75" customHeight="1" x14ac:dyDescent="0.25">
      <c r="A77" s="297">
        <v>23</v>
      </c>
      <c r="B77" s="336">
        <v>29</v>
      </c>
      <c r="C77" s="359" t="s">
        <v>315</v>
      </c>
      <c r="D77" s="359" t="s">
        <v>316</v>
      </c>
      <c r="E77" s="294">
        <v>1</v>
      </c>
      <c r="F77" s="339" t="s">
        <v>203</v>
      </c>
      <c r="G77" s="292">
        <v>0</v>
      </c>
      <c r="H77" s="364">
        <f t="shared" ref="H77:H79" si="1">G77*E77</f>
        <v>0</v>
      </c>
    </row>
    <row r="78" spans="1:8" ht="12.75" customHeight="1" x14ac:dyDescent="0.25">
      <c r="A78" s="297">
        <v>23</v>
      </c>
      <c r="B78" s="336">
        <v>30</v>
      </c>
      <c r="C78" s="359" t="s">
        <v>317</v>
      </c>
      <c r="D78" s="359" t="s">
        <v>318</v>
      </c>
      <c r="E78" s="294">
        <v>1</v>
      </c>
      <c r="F78" s="339" t="s">
        <v>203</v>
      </c>
      <c r="G78" s="292">
        <v>0</v>
      </c>
      <c r="H78" s="364">
        <f t="shared" si="1"/>
        <v>0</v>
      </c>
    </row>
    <row r="79" spans="1:8" ht="12.75" customHeight="1" x14ac:dyDescent="0.25">
      <c r="A79" s="297">
        <v>23</v>
      </c>
      <c r="B79" s="336">
        <v>31</v>
      </c>
      <c r="C79" s="359" t="s">
        <v>283</v>
      </c>
      <c r="D79" s="359" t="s">
        <v>319</v>
      </c>
      <c r="E79" s="294">
        <v>1</v>
      </c>
      <c r="F79" s="339" t="s">
        <v>203</v>
      </c>
      <c r="G79" s="292">
        <v>0</v>
      </c>
      <c r="H79" s="364">
        <f t="shared" si="1"/>
        <v>0</v>
      </c>
    </row>
    <row r="80" spans="1:8" ht="12.75" customHeight="1" thickBot="1" x14ac:dyDescent="0.3">
      <c r="A80" s="42"/>
      <c r="B80" s="43"/>
      <c r="C80" s="148"/>
      <c r="D80" s="45"/>
      <c r="E80" s="46"/>
      <c r="F80" s="251"/>
      <c r="G80" s="284"/>
      <c r="H80" s="247"/>
    </row>
    <row r="81" spans="1:8" ht="14.1" customHeight="1" thickBot="1" x14ac:dyDescent="0.3">
      <c r="A81" s="12"/>
      <c r="B81" s="29"/>
      <c r="C81" s="13" t="s">
        <v>192</v>
      </c>
      <c r="D81" s="14"/>
      <c r="E81" s="15"/>
      <c r="F81" s="245"/>
      <c r="G81" s="285"/>
      <c r="H81" s="248">
        <f>SUM(H11:H80)</f>
        <v>0</v>
      </c>
    </row>
    <row r="82" spans="1:8" ht="14.1" customHeight="1" x14ac:dyDescent="0.25">
      <c r="A82" s="18"/>
      <c r="B82" s="345"/>
      <c r="C82" s="328"/>
      <c r="D82" s="347"/>
      <c r="E82" s="19"/>
      <c r="F82" s="347"/>
      <c r="G82" s="299"/>
      <c r="H82" s="349"/>
    </row>
    <row r="83" spans="1:8" ht="14.1" customHeight="1" x14ac:dyDescent="0.25">
      <c r="A83" s="18" t="s">
        <v>193</v>
      </c>
      <c r="B83" s="345"/>
      <c r="C83" s="328" t="s">
        <v>194</v>
      </c>
      <c r="D83" s="347"/>
      <c r="E83" s="19">
        <v>1</v>
      </c>
      <c r="F83" s="354" t="s">
        <v>203</v>
      </c>
      <c r="G83" s="286">
        <v>0</v>
      </c>
      <c r="H83" s="363">
        <f t="shared" ref="H83:H85" si="2">G83*E83</f>
        <v>0</v>
      </c>
    </row>
    <row r="84" spans="1:8" ht="14.1" customHeight="1" x14ac:dyDescent="0.25">
      <c r="A84" s="18" t="s">
        <v>193</v>
      </c>
      <c r="B84" s="350"/>
      <c r="C84" s="362" t="s">
        <v>196</v>
      </c>
      <c r="D84" s="351"/>
      <c r="E84" s="19">
        <v>1</v>
      </c>
      <c r="F84" s="354" t="s">
        <v>203</v>
      </c>
      <c r="G84" s="286">
        <v>0</v>
      </c>
      <c r="H84" s="363">
        <f t="shared" si="2"/>
        <v>0</v>
      </c>
    </row>
    <row r="85" spans="1:8" ht="14.1" customHeight="1" thickBot="1" x14ac:dyDescent="0.3">
      <c r="A85" s="18" t="s">
        <v>193</v>
      </c>
      <c r="B85" s="31"/>
      <c r="C85" s="149" t="s">
        <v>197</v>
      </c>
      <c r="D85" s="352"/>
      <c r="E85" s="19">
        <v>1</v>
      </c>
      <c r="F85" s="354" t="s">
        <v>203</v>
      </c>
      <c r="G85" s="286">
        <v>0</v>
      </c>
      <c r="H85" s="363">
        <f t="shared" si="2"/>
        <v>0</v>
      </c>
    </row>
    <row r="86" spans="1:8" ht="14.1" customHeight="1" thickBot="1" x14ac:dyDescent="0.3">
      <c r="A86" s="21"/>
      <c r="B86" s="345"/>
      <c r="C86" s="328"/>
      <c r="D86" s="352"/>
      <c r="E86" s="22"/>
      <c r="F86" s="347"/>
      <c r="G86" s="300"/>
      <c r="H86" s="249"/>
    </row>
    <row r="87" spans="1:8" ht="14.1" customHeight="1" thickBot="1" x14ac:dyDescent="0.3">
      <c r="A87" s="23"/>
      <c r="B87" s="30"/>
      <c r="C87" s="150" t="s">
        <v>198</v>
      </c>
      <c r="D87" s="25"/>
      <c r="E87" s="26"/>
      <c r="F87" s="150"/>
      <c r="G87" s="27"/>
      <c r="H87" s="17">
        <f>SUM(H83:H86)</f>
        <v>0</v>
      </c>
    </row>
    <row r="88" spans="1:8" ht="14.1" customHeight="1" thickBot="1" x14ac:dyDescent="0.3"/>
    <row r="89" spans="1:8" ht="14.1" customHeight="1" thickBot="1" x14ac:dyDescent="0.3">
      <c r="C89" s="7" t="s">
        <v>199</v>
      </c>
      <c r="D89" s="7"/>
      <c r="E89" s="7"/>
      <c r="F89" s="151"/>
      <c r="G89" s="8"/>
      <c r="H89" s="121">
        <f>H87+H81</f>
        <v>0</v>
      </c>
    </row>
    <row r="91" spans="1:8" ht="52.8" x14ac:dyDescent="0.25">
      <c r="C91" s="231" t="s">
        <v>200</v>
      </c>
    </row>
  </sheetData>
  <sheetProtection algorithmName="SHA-512" hashValue="iULRPThzeWYGgFatB0kImBIktQm89lOVCnnOjHlKSNq6piSPLfEgLLzOLEonciK/OOmqwj2cZ7t48522MSFDlg==" saltValue="I8SiIjG+1YxSnSnZyVfKtA==" spinCount="100000" sheet="1" objects="1" scenarios="1"/>
  <dataValidations count="1">
    <dataValidation type="list" allowBlank="1" showInputMessage="1" sqref="C11:C59 C61:C80" xr:uid="{7DD788C9-CEA7-456C-A4C3-8E1D06E72893}">
      <formula1>#REF!</formula1>
    </dataValidation>
  </dataValidations>
  <pageMargins left="0.7" right="0.7" top="0.75" bottom="0.75" header="0.3" footer="0.3"/>
  <pageSetup scale="50" orientation="landscape" r:id="rId1"/>
  <extLst>
    <ext xmlns:x14="http://schemas.microsoft.com/office/spreadsheetml/2009/9/main" uri="{CCE6A557-97BC-4b89-ADB6-D9C93CAAB3DF}">
      <x14:dataValidations xmlns:xm="http://schemas.microsoft.com/office/excel/2006/main" count="1">
        <x14:dataValidation type="list" allowBlank="1" showInputMessage="1" xr:uid="{BBFB0AC3-030C-4072-AA3A-78A958621CB9}">
          <x14:formula1>
            <xm:f>'F:\Projecten\Portaal\3136 - Zonnig Portaal Begrotingen Inspectie Dakveiligheid\[Invulbestand (standaard).xlsx]Gegevensblad'!#REF!</xm:f>
          </x14:formula1>
          <xm:sqref>C81:C83</xm:sqref>
        </x14:dataValidation>
      </x14:dataValidations>
    </ext>
  </extLst>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8F3C110-1ED3-48ED-ABA0-28FF697E6399}">
  <dimension ref="A1:K55"/>
  <sheetViews>
    <sheetView showGridLines="0" zoomScale="85" zoomScaleNormal="85" workbookViewId="0"/>
  </sheetViews>
  <sheetFormatPr defaultColWidth="9.21875" defaultRowHeight="14.1" customHeight="1" x14ac:dyDescent="0.25"/>
  <cols>
    <col min="1" max="1" width="13.21875" style="2" bestFit="1" customWidth="1"/>
    <col min="2" max="2" width="11" style="2" bestFit="1" customWidth="1"/>
    <col min="3" max="3" width="37.21875" style="1" customWidth="1"/>
    <col min="4" max="4" width="69.44140625" style="1" customWidth="1"/>
    <col min="5" max="5" width="15.77734375" style="3" bestFit="1" customWidth="1"/>
    <col min="6" max="6" width="19.21875" style="1" customWidth="1"/>
    <col min="7" max="8" width="15.77734375" style="4" customWidth="1"/>
    <col min="9" max="9" width="11.77734375" style="1" customWidth="1"/>
    <col min="10" max="11" width="15.77734375" style="1" customWidth="1"/>
    <col min="12" max="12" width="23.5546875" style="1" customWidth="1"/>
    <col min="13" max="16384" width="9.21875" style="1"/>
  </cols>
  <sheetData>
    <row r="1" spans="1:9" ht="14.1" customHeight="1" thickBot="1" x14ac:dyDescent="0.3">
      <c r="A1" s="75" t="s">
        <v>95</v>
      </c>
      <c r="D1" s="122"/>
      <c r="G1" s="289" t="s">
        <v>96</v>
      </c>
      <c r="H1" s="290">
        <f>H53</f>
        <v>0</v>
      </c>
    </row>
    <row r="2" spans="1:9" ht="14.1" customHeight="1" x14ac:dyDescent="0.25">
      <c r="A2" s="85"/>
      <c r="C2" s="122"/>
      <c r="D2" s="122"/>
      <c r="G2" s="128"/>
      <c r="H2" s="129"/>
    </row>
    <row r="3" spans="1:9" ht="14.1" customHeight="1" x14ac:dyDescent="0.25">
      <c r="A3" s="119" t="s">
        <v>15</v>
      </c>
      <c r="B3" s="118"/>
      <c r="C3" s="118"/>
      <c r="D3" s="118"/>
      <c r="E3" s="118"/>
      <c r="F3" s="118"/>
      <c r="G3" s="118"/>
      <c r="H3" s="118"/>
      <c r="I3" s="118"/>
    </row>
    <row r="4" spans="1:9" ht="14.1" customHeight="1" x14ac:dyDescent="0.25">
      <c r="A4" s="85"/>
      <c r="C4" s="122"/>
      <c r="D4" s="122"/>
      <c r="G4" s="128"/>
      <c r="H4" s="129"/>
    </row>
    <row r="5" spans="1:9" ht="14.1" customHeight="1" x14ac:dyDescent="0.25">
      <c r="A5" s="1"/>
      <c r="B5" s="10"/>
      <c r="C5" s="123" t="s">
        <v>71</v>
      </c>
      <c r="E5" s="124"/>
      <c r="F5" s="124"/>
      <c r="G5" s="122"/>
      <c r="H5" s="122"/>
    </row>
    <row r="6" spans="1:9" ht="14.1" customHeight="1" thickBot="1" x14ac:dyDescent="0.3">
      <c r="A6" s="125" t="s">
        <v>92</v>
      </c>
      <c r="B6" s="10"/>
      <c r="C6" s="239" t="s">
        <v>2</v>
      </c>
      <c r="D6" s="241"/>
      <c r="E6" s="109"/>
      <c r="F6" s="122"/>
      <c r="G6" s="122"/>
      <c r="H6" s="122"/>
    </row>
    <row r="7" spans="1:9" ht="14.1" customHeight="1" thickBot="1" x14ac:dyDescent="0.3">
      <c r="A7" s="86" t="s">
        <v>97</v>
      </c>
      <c r="B7" s="10"/>
      <c r="C7" s="242"/>
      <c r="D7" s="243"/>
      <c r="E7" s="244"/>
      <c r="F7" s="127"/>
      <c r="G7" s="127"/>
      <c r="H7" s="127"/>
    </row>
    <row r="8" spans="1:9" ht="14.1" customHeight="1" thickBot="1" x14ac:dyDescent="0.3">
      <c r="A8" s="73"/>
      <c r="B8" s="73"/>
      <c r="C8" s="142"/>
      <c r="D8" s="142"/>
      <c r="E8" s="142"/>
      <c r="F8" s="142"/>
      <c r="G8" s="142"/>
      <c r="H8" s="142"/>
    </row>
    <row r="9" spans="1:9" s="9" customFormat="1" ht="14.1" customHeight="1" thickBot="1" x14ac:dyDescent="0.3">
      <c r="A9" s="11"/>
      <c r="B9" s="28"/>
      <c r="C9" s="33"/>
      <c r="D9" s="33"/>
      <c r="E9" s="111" t="s">
        <v>320</v>
      </c>
      <c r="F9" s="112"/>
      <c r="G9" s="112"/>
      <c r="H9" s="113"/>
    </row>
    <row r="10" spans="1:9" ht="14.1" customHeight="1" thickBot="1" x14ac:dyDescent="0.3">
      <c r="A10" s="34" t="s">
        <v>98</v>
      </c>
      <c r="B10" s="35" t="s">
        <v>99</v>
      </c>
      <c r="C10" s="144" t="s">
        <v>100</v>
      </c>
      <c r="D10" s="37" t="s">
        <v>101</v>
      </c>
      <c r="E10" s="38" t="s">
        <v>102</v>
      </c>
      <c r="F10" s="144" t="s">
        <v>103</v>
      </c>
      <c r="G10" s="250" t="s">
        <v>73</v>
      </c>
      <c r="H10" s="152" t="s">
        <v>104</v>
      </c>
    </row>
    <row r="11" spans="1:9" ht="13.8" thickTop="1" x14ac:dyDescent="0.25">
      <c r="A11" s="40">
        <v>1</v>
      </c>
      <c r="B11" s="340">
        <v>1</v>
      </c>
      <c r="C11" s="353" t="s">
        <v>321</v>
      </c>
      <c r="D11" s="343" t="s">
        <v>322</v>
      </c>
      <c r="E11" s="146">
        <v>1</v>
      </c>
      <c r="F11" s="354" t="s">
        <v>104</v>
      </c>
      <c r="G11" s="282">
        <v>0</v>
      </c>
      <c r="H11" s="246">
        <f>G11*E11</f>
        <v>0</v>
      </c>
    </row>
    <row r="12" spans="1:9" ht="13.2" x14ac:dyDescent="0.25">
      <c r="A12" s="40">
        <v>1</v>
      </c>
      <c r="B12" s="340">
        <v>1</v>
      </c>
      <c r="C12" s="353" t="s">
        <v>323</v>
      </c>
      <c r="D12" s="343" t="s">
        <v>324</v>
      </c>
      <c r="E12" s="146">
        <v>1</v>
      </c>
      <c r="F12" s="354" t="s">
        <v>104</v>
      </c>
      <c r="G12" s="288">
        <v>0</v>
      </c>
      <c r="H12" s="247">
        <f>G12*E12</f>
        <v>0</v>
      </c>
    </row>
    <row r="13" spans="1:9" ht="13.2" x14ac:dyDescent="0.25">
      <c r="A13" s="40">
        <v>1</v>
      </c>
      <c r="B13" s="340">
        <v>1</v>
      </c>
      <c r="C13" s="353" t="s">
        <v>325</v>
      </c>
      <c r="D13" s="1" t="s">
        <v>326</v>
      </c>
      <c r="E13" s="146">
        <v>1</v>
      </c>
      <c r="F13" s="354" t="s">
        <v>104</v>
      </c>
      <c r="G13" s="283">
        <v>0</v>
      </c>
      <c r="H13" s="247">
        <f t="shared" ref="H13:H44" si="0">G13*E13</f>
        <v>0</v>
      </c>
    </row>
    <row r="14" spans="1:9" ht="14.1" customHeight="1" x14ac:dyDescent="0.25">
      <c r="A14" s="40">
        <v>1</v>
      </c>
      <c r="B14" s="340">
        <v>2</v>
      </c>
      <c r="C14" s="353" t="s">
        <v>327</v>
      </c>
      <c r="D14" s="343" t="s">
        <v>328</v>
      </c>
      <c r="E14" s="146">
        <v>1</v>
      </c>
      <c r="F14" s="354" t="s">
        <v>203</v>
      </c>
      <c r="G14" s="283">
        <v>0</v>
      </c>
      <c r="H14" s="247">
        <f t="shared" si="0"/>
        <v>0</v>
      </c>
    </row>
    <row r="15" spans="1:9" ht="14.1" customHeight="1" x14ac:dyDescent="0.25">
      <c r="A15" s="40">
        <v>1</v>
      </c>
      <c r="B15" s="340">
        <v>3</v>
      </c>
      <c r="C15" s="353" t="s">
        <v>329</v>
      </c>
      <c r="D15" s="343" t="s">
        <v>330</v>
      </c>
      <c r="E15" s="146">
        <v>2</v>
      </c>
      <c r="F15" s="354" t="s">
        <v>207</v>
      </c>
      <c r="G15" s="283">
        <v>0</v>
      </c>
      <c r="H15" s="247">
        <f t="shared" si="0"/>
        <v>0</v>
      </c>
    </row>
    <row r="16" spans="1:9" ht="14.1" customHeight="1" x14ac:dyDescent="0.25">
      <c r="A16" s="40">
        <v>1</v>
      </c>
      <c r="B16" s="340">
        <v>3</v>
      </c>
      <c r="C16" s="353" t="s">
        <v>329</v>
      </c>
      <c r="D16" s="343" t="s">
        <v>330</v>
      </c>
      <c r="E16" s="146">
        <v>2</v>
      </c>
      <c r="F16" s="354" t="s">
        <v>207</v>
      </c>
      <c r="G16" s="283">
        <v>0</v>
      </c>
      <c r="H16" s="247">
        <f t="shared" si="0"/>
        <v>0</v>
      </c>
    </row>
    <row r="17" spans="1:11" ht="14.1" customHeight="1" x14ac:dyDescent="0.25">
      <c r="A17" s="40">
        <v>1</v>
      </c>
      <c r="B17" s="340">
        <v>3</v>
      </c>
      <c r="C17" s="353" t="s">
        <v>159</v>
      </c>
      <c r="D17" s="343" t="s">
        <v>331</v>
      </c>
      <c r="E17" s="146">
        <v>1.78</v>
      </c>
      <c r="F17" s="354" t="s">
        <v>207</v>
      </c>
      <c r="G17" s="283">
        <v>0</v>
      </c>
      <c r="H17" s="247">
        <f t="shared" si="0"/>
        <v>0</v>
      </c>
    </row>
    <row r="18" spans="1:11" ht="13.2" x14ac:dyDescent="0.25">
      <c r="A18" s="40">
        <v>1</v>
      </c>
      <c r="B18" s="340">
        <v>3</v>
      </c>
      <c r="C18" s="353" t="s">
        <v>159</v>
      </c>
      <c r="D18" s="343" t="s">
        <v>331</v>
      </c>
      <c r="E18" s="146">
        <v>10.414</v>
      </c>
      <c r="F18" s="354" t="s">
        <v>207</v>
      </c>
      <c r="G18" s="283">
        <v>0</v>
      </c>
      <c r="H18" s="247">
        <f t="shared" si="0"/>
        <v>0</v>
      </c>
    </row>
    <row r="19" spans="1:11" ht="12.75" customHeight="1" x14ac:dyDescent="0.25">
      <c r="A19" s="40">
        <v>1</v>
      </c>
      <c r="B19" s="340">
        <v>4</v>
      </c>
      <c r="C19" s="353" t="s">
        <v>332</v>
      </c>
      <c r="D19" s="343" t="s">
        <v>333</v>
      </c>
      <c r="E19" s="146">
        <v>3</v>
      </c>
      <c r="F19" s="354" t="s">
        <v>203</v>
      </c>
      <c r="G19" s="283">
        <v>0</v>
      </c>
      <c r="H19" s="247">
        <f t="shared" si="0"/>
        <v>0</v>
      </c>
    </row>
    <row r="20" spans="1:11" ht="14.25" customHeight="1" x14ac:dyDescent="0.25">
      <c r="A20" s="40">
        <v>1</v>
      </c>
      <c r="B20" s="340">
        <v>5</v>
      </c>
      <c r="C20" s="353" t="s">
        <v>122</v>
      </c>
      <c r="D20" s="343" t="s">
        <v>334</v>
      </c>
      <c r="E20" s="146">
        <v>1</v>
      </c>
      <c r="F20" s="354" t="s">
        <v>203</v>
      </c>
      <c r="G20" s="283">
        <v>0</v>
      </c>
      <c r="H20" s="247">
        <f t="shared" si="0"/>
        <v>0</v>
      </c>
    </row>
    <row r="21" spans="1:11" ht="14.25" customHeight="1" x14ac:dyDescent="0.25">
      <c r="A21" s="40">
        <v>1</v>
      </c>
      <c r="B21" s="340">
        <v>6</v>
      </c>
      <c r="C21" s="353" t="s">
        <v>253</v>
      </c>
      <c r="D21" s="343" t="s">
        <v>335</v>
      </c>
      <c r="E21" s="146">
        <v>10.3</v>
      </c>
      <c r="F21" s="354" t="s">
        <v>207</v>
      </c>
      <c r="G21" s="283">
        <v>0</v>
      </c>
      <c r="H21" s="247">
        <f t="shared" si="0"/>
        <v>0</v>
      </c>
      <c r="K21" s="3"/>
    </row>
    <row r="22" spans="1:11" ht="13.2" x14ac:dyDescent="0.25">
      <c r="A22" s="41">
        <v>1</v>
      </c>
      <c r="B22" s="341">
        <v>7</v>
      </c>
      <c r="C22" s="353" t="s">
        <v>336</v>
      </c>
      <c r="D22" s="343" t="s">
        <v>337</v>
      </c>
      <c r="E22" s="146">
        <v>1</v>
      </c>
      <c r="F22" s="354" t="s">
        <v>203</v>
      </c>
      <c r="G22" s="283">
        <v>0</v>
      </c>
      <c r="H22" s="247">
        <f t="shared" si="0"/>
        <v>0</v>
      </c>
    </row>
    <row r="23" spans="1:11" ht="13.2" x14ac:dyDescent="0.25">
      <c r="A23" s="41">
        <v>1</v>
      </c>
      <c r="B23" s="341">
        <v>22</v>
      </c>
      <c r="C23" s="353" t="s">
        <v>338</v>
      </c>
      <c r="D23" s="343" t="s">
        <v>339</v>
      </c>
      <c r="E23" s="146">
        <v>1</v>
      </c>
      <c r="F23" s="354" t="s">
        <v>203</v>
      </c>
      <c r="G23" s="283">
        <v>0</v>
      </c>
      <c r="H23" s="247">
        <f t="shared" si="0"/>
        <v>0</v>
      </c>
    </row>
    <row r="24" spans="1:11" ht="13.2" x14ac:dyDescent="0.25">
      <c r="A24" s="41">
        <v>2</v>
      </c>
      <c r="B24" s="341">
        <v>9</v>
      </c>
      <c r="C24" s="353" t="s">
        <v>340</v>
      </c>
      <c r="D24" s="343" t="s">
        <v>341</v>
      </c>
      <c r="E24" s="147">
        <v>1</v>
      </c>
      <c r="F24" s="354" t="s">
        <v>203</v>
      </c>
      <c r="G24" s="283">
        <v>0</v>
      </c>
      <c r="H24" s="247">
        <f t="shared" si="0"/>
        <v>0</v>
      </c>
    </row>
    <row r="25" spans="1:11" ht="26.4" x14ac:dyDescent="0.25">
      <c r="A25" s="296">
        <v>2</v>
      </c>
      <c r="B25" s="342">
        <v>9</v>
      </c>
      <c r="C25" s="359" t="s">
        <v>342</v>
      </c>
      <c r="D25" s="343" t="s">
        <v>343</v>
      </c>
      <c r="E25" s="291">
        <v>1</v>
      </c>
      <c r="F25" s="339" t="s">
        <v>203</v>
      </c>
      <c r="G25" s="292">
        <v>0</v>
      </c>
      <c r="H25" s="293">
        <f t="shared" si="0"/>
        <v>0</v>
      </c>
    </row>
    <row r="26" spans="1:11" ht="26.4" x14ac:dyDescent="0.25">
      <c r="A26" s="296">
        <v>2</v>
      </c>
      <c r="B26" s="342">
        <v>10</v>
      </c>
      <c r="C26" s="359" t="s">
        <v>344</v>
      </c>
      <c r="D26" s="343" t="s">
        <v>345</v>
      </c>
      <c r="E26" s="294">
        <v>1</v>
      </c>
      <c r="F26" s="339" t="s">
        <v>203</v>
      </c>
      <c r="G26" s="292">
        <v>0</v>
      </c>
      <c r="H26" s="293">
        <f t="shared" si="0"/>
        <v>0</v>
      </c>
    </row>
    <row r="27" spans="1:11" ht="14.1" customHeight="1" x14ac:dyDescent="0.25">
      <c r="A27" s="296">
        <v>3</v>
      </c>
      <c r="B27" s="336">
        <v>11</v>
      </c>
      <c r="C27" s="359" t="s">
        <v>336</v>
      </c>
      <c r="D27" s="343" t="s">
        <v>346</v>
      </c>
      <c r="E27" s="294">
        <v>1</v>
      </c>
      <c r="F27" s="339" t="s">
        <v>203</v>
      </c>
      <c r="G27" s="295">
        <v>0</v>
      </c>
      <c r="H27" s="293">
        <f t="shared" si="0"/>
        <v>0</v>
      </c>
    </row>
    <row r="28" spans="1:11" ht="26.4" x14ac:dyDescent="0.25">
      <c r="A28" s="296">
        <v>4</v>
      </c>
      <c r="B28" s="342">
        <v>13</v>
      </c>
      <c r="C28" s="359" t="s">
        <v>232</v>
      </c>
      <c r="D28" s="343" t="s">
        <v>347</v>
      </c>
      <c r="E28" s="294">
        <v>1</v>
      </c>
      <c r="F28" s="339" t="s">
        <v>203</v>
      </c>
      <c r="G28" s="292">
        <v>0</v>
      </c>
      <c r="H28" s="293">
        <f t="shared" si="0"/>
        <v>0</v>
      </c>
    </row>
    <row r="29" spans="1:11" ht="14.1" customHeight="1" x14ac:dyDescent="0.25">
      <c r="A29" s="296">
        <v>4</v>
      </c>
      <c r="B29" s="336">
        <v>14</v>
      </c>
      <c r="C29" s="359" t="s">
        <v>348</v>
      </c>
      <c r="D29" s="343" t="s">
        <v>349</v>
      </c>
      <c r="E29" s="294">
        <v>1</v>
      </c>
      <c r="F29" s="339" t="s">
        <v>203</v>
      </c>
      <c r="G29" s="292">
        <v>0</v>
      </c>
      <c r="H29" s="293">
        <f t="shared" si="0"/>
        <v>0</v>
      </c>
    </row>
    <row r="30" spans="1:11" ht="14.1" customHeight="1" x14ac:dyDescent="0.25">
      <c r="A30" s="296">
        <v>4</v>
      </c>
      <c r="B30" s="336">
        <v>14</v>
      </c>
      <c r="C30" s="359" t="s">
        <v>245</v>
      </c>
      <c r="D30" s="343" t="s">
        <v>350</v>
      </c>
      <c r="E30" s="294">
        <v>1</v>
      </c>
      <c r="F30" s="339" t="s">
        <v>203</v>
      </c>
      <c r="G30" s="292">
        <v>0</v>
      </c>
      <c r="H30" s="293">
        <f t="shared" si="0"/>
        <v>0</v>
      </c>
    </row>
    <row r="31" spans="1:11" ht="13.2" x14ac:dyDescent="0.25">
      <c r="A31" s="296">
        <v>4</v>
      </c>
      <c r="B31" s="336">
        <v>15</v>
      </c>
      <c r="C31" s="359" t="s">
        <v>351</v>
      </c>
      <c r="D31" s="343" t="s">
        <v>352</v>
      </c>
      <c r="E31" s="294">
        <v>1</v>
      </c>
      <c r="F31" s="339" t="s">
        <v>203</v>
      </c>
      <c r="G31" s="292">
        <v>0</v>
      </c>
      <c r="H31" s="293">
        <f t="shared" si="0"/>
        <v>0</v>
      </c>
    </row>
    <row r="32" spans="1:11" ht="13.2" x14ac:dyDescent="0.25">
      <c r="A32" s="296">
        <v>4</v>
      </c>
      <c r="B32" s="336">
        <v>15</v>
      </c>
      <c r="C32" s="359" t="s">
        <v>353</v>
      </c>
      <c r="D32" s="343" t="s">
        <v>354</v>
      </c>
      <c r="E32" s="294">
        <v>1</v>
      </c>
      <c r="F32" s="339" t="s">
        <v>203</v>
      </c>
      <c r="G32" s="292">
        <v>0</v>
      </c>
      <c r="H32" s="293">
        <f t="shared" si="0"/>
        <v>0</v>
      </c>
    </row>
    <row r="33" spans="1:8" ht="26.4" x14ac:dyDescent="0.25">
      <c r="A33" s="296">
        <v>4</v>
      </c>
      <c r="B33" s="336">
        <v>15</v>
      </c>
      <c r="C33" s="359" t="s">
        <v>122</v>
      </c>
      <c r="D33" s="343" t="s">
        <v>355</v>
      </c>
      <c r="E33" s="294">
        <v>1</v>
      </c>
      <c r="F33" s="339" t="s">
        <v>203</v>
      </c>
      <c r="G33" s="292">
        <v>0</v>
      </c>
      <c r="H33" s="293">
        <f t="shared" si="0"/>
        <v>0</v>
      </c>
    </row>
    <row r="34" spans="1:8" ht="13.2" x14ac:dyDescent="0.25">
      <c r="A34" s="296">
        <v>4</v>
      </c>
      <c r="B34" s="342">
        <v>16</v>
      </c>
      <c r="C34" s="359" t="s">
        <v>356</v>
      </c>
      <c r="D34" s="343" t="s">
        <v>357</v>
      </c>
      <c r="E34" s="294">
        <v>1</v>
      </c>
      <c r="F34" s="339" t="s">
        <v>203</v>
      </c>
      <c r="G34" s="292">
        <v>0</v>
      </c>
      <c r="H34" s="293">
        <f t="shared" si="0"/>
        <v>0</v>
      </c>
    </row>
    <row r="35" spans="1:8" ht="26.4" x14ac:dyDescent="0.25">
      <c r="A35" s="296">
        <v>5</v>
      </c>
      <c r="B35" s="336">
        <v>17</v>
      </c>
      <c r="C35" s="359" t="s">
        <v>358</v>
      </c>
      <c r="D35" s="343" t="s">
        <v>359</v>
      </c>
      <c r="E35" s="294">
        <v>1</v>
      </c>
      <c r="F35" s="339" t="s">
        <v>203</v>
      </c>
      <c r="G35" s="295">
        <v>0</v>
      </c>
      <c r="H35" s="293">
        <f t="shared" si="0"/>
        <v>0</v>
      </c>
    </row>
    <row r="36" spans="1:8" ht="14.1" customHeight="1" x14ac:dyDescent="0.25">
      <c r="A36" s="296">
        <v>5</v>
      </c>
      <c r="B36" s="342">
        <v>17</v>
      </c>
      <c r="C36" s="359" t="s">
        <v>360</v>
      </c>
      <c r="D36" s="369" t="s">
        <v>361</v>
      </c>
      <c r="E36" s="294">
        <v>1</v>
      </c>
      <c r="F36" s="339" t="s">
        <v>203</v>
      </c>
      <c r="G36" s="292">
        <v>0</v>
      </c>
      <c r="H36" s="293">
        <f t="shared" si="0"/>
        <v>0</v>
      </c>
    </row>
    <row r="37" spans="1:8" ht="27" customHeight="1" x14ac:dyDescent="0.25">
      <c r="A37" s="297">
        <v>7</v>
      </c>
      <c r="B37" s="336">
        <v>18</v>
      </c>
      <c r="C37" s="359" t="s">
        <v>362</v>
      </c>
      <c r="D37" s="343" t="s">
        <v>363</v>
      </c>
      <c r="E37" s="294">
        <v>1</v>
      </c>
      <c r="F37" s="339" t="s">
        <v>203</v>
      </c>
      <c r="G37" s="292">
        <v>0</v>
      </c>
      <c r="H37" s="293">
        <f t="shared" si="0"/>
        <v>0</v>
      </c>
    </row>
    <row r="38" spans="1:8" ht="27" customHeight="1" x14ac:dyDescent="0.25">
      <c r="A38" s="297">
        <v>7</v>
      </c>
      <c r="B38" s="336">
        <v>18</v>
      </c>
      <c r="C38" s="359" t="s">
        <v>364</v>
      </c>
      <c r="D38" s="343" t="s">
        <v>365</v>
      </c>
      <c r="E38" s="294">
        <v>1</v>
      </c>
      <c r="F38" s="339" t="s">
        <v>203</v>
      </c>
      <c r="G38" s="292">
        <v>0</v>
      </c>
      <c r="H38" s="293">
        <f t="shared" si="0"/>
        <v>0</v>
      </c>
    </row>
    <row r="39" spans="1:8" ht="27" customHeight="1" x14ac:dyDescent="0.25">
      <c r="A39" s="297">
        <v>7</v>
      </c>
      <c r="B39" s="336">
        <v>18</v>
      </c>
      <c r="C39" s="359" t="s">
        <v>366</v>
      </c>
      <c r="D39" s="343" t="s">
        <v>367</v>
      </c>
      <c r="E39" s="294">
        <v>1</v>
      </c>
      <c r="F39" s="339" t="s">
        <v>203</v>
      </c>
      <c r="G39" s="292">
        <v>0</v>
      </c>
      <c r="H39" s="293">
        <f t="shared" si="0"/>
        <v>0</v>
      </c>
    </row>
    <row r="40" spans="1:8" ht="27" customHeight="1" x14ac:dyDescent="0.25">
      <c r="A40" s="297">
        <v>7</v>
      </c>
      <c r="B40" s="336">
        <v>18</v>
      </c>
      <c r="C40" s="359" t="s">
        <v>368</v>
      </c>
      <c r="D40" s="343" t="s">
        <v>369</v>
      </c>
      <c r="E40" s="294">
        <v>1</v>
      </c>
      <c r="F40" s="339" t="s">
        <v>203</v>
      </c>
      <c r="G40" s="292">
        <v>0</v>
      </c>
      <c r="H40" s="293">
        <f t="shared" si="0"/>
        <v>0</v>
      </c>
    </row>
    <row r="41" spans="1:8" ht="14.1" customHeight="1" x14ac:dyDescent="0.25">
      <c r="A41" s="297">
        <v>7</v>
      </c>
      <c r="B41" s="336">
        <v>18</v>
      </c>
      <c r="C41" s="359" t="s">
        <v>360</v>
      </c>
      <c r="D41" s="369" t="s">
        <v>370</v>
      </c>
      <c r="E41" s="294">
        <v>1</v>
      </c>
      <c r="F41" s="339" t="s">
        <v>203</v>
      </c>
      <c r="G41" s="292">
        <v>0</v>
      </c>
      <c r="H41" s="293">
        <f t="shared" si="0"/>
        <v>0</v>
      </c>
    </row>
    <row r="42" spans="1:8" ht="26.4" x14ac:dyDescent="0.25">
      <c r="A42" s="297">
        <v>8</v>
      </c>
      <c r="B42" s="336">
        <v>19</v>
      </c>
      <c r="C42" s="359" t="s">
        <v>371</v>
      </c>
      <c r="D42" s="343" t="s">
        <v>372</v>
      </c>
      <c r="E42" s="294">
        <v>1</v>
      </c>
      <c r="F42" s="339" t="s">
        <v>203</v>
      </c>
      <c r="G42" s="292">
        <v>0</v>
      </c>
      <c r="H42" s="293">
        <f t="shared" si="0"/>
        <v>0</v>
      </c>
    </row>
    <row r="43" spans="1:8" ht="26.4" x14ac:dyDescent="0.25">
      <c r="A43" s="297">
        <v>4</v>
      </c>
      <c r="B43" s="336">
        <v>21</v>
      </c>
      <c r="C43" s="359" t="s">
        <v>373</v>
      </c>
      <c r="D43" s="343" t="s">
        <v>374</v>
      </c>
      <c r="E43" s="294">
        <v>1</v>
      </c>
      <c r="F43" s="339" t="s">
        <v>203</v>
      </c>
      <c r="G43" s="292">
        <v>0</v>
      </c>
      <c r="H43" s="293">
        <f t="shared" si="0"/>
        <v>0</v>
      </c>
    </row>
    <row r="44" spans="1:8" ht="27" thickBot="1" x14ac:dyDescent="0.3">
      <c r="A44" s="297">
        <v>4</v>
      </c>
      <c r="B44" s="336">
        <v>21</v>
      </c>
      <c r="C44" s="359" t="s">
        <v>373</v>
      </c>
      <c r="D44" s="343" t="s">
        <v>375</v>
      </c>
      <c r="E44" s="294">
        <v>1</v>
      </c>
      <c r="F44" s="339" t="s">
        <v>203</v>
      </c>
      <c r="G44" s="292">
        <v>0</v>
      </c>
      <c r="H44" s="293">
        <f t="shared" si="0"/>
        <v>0</v>
      </c>
    </row>
    <row r="45" spans="1:8" ht="14.1" customHeight="1" thickBot="1" x14ac:dyDescent="0.3">
      <c r="A45" s="12"/>
      <c r="B45" s="29"/>
      <c r="C45" s="13" t="s">
        <v>192</v>
      </c>
      <c r="D45" s="14"/>
      <c r="E45" s="15"/>
      <c r="F45" s="245"/>
      <c r="G45" s="285"/>
      <c r="H45" s="248">
        <f>SUM(H11:H44)</f>
        <v>0</v>
      </c>
    </row>
    <row r="46" spans="1:8" ht="14.1" customHeight="1" x14ac:dyDescent="0.25">
      <c r="A46" s="18"/>
      <c r="B46" s="345"/>
      <c r="C46" s="328"/>
      <c r="D46" s="347"/>
      <c r="E46" s="19"/>
      <c r="F46" s="347"/>
      <c r="G46" s="299"/>
      <c r="H46" s="349"/>
    </row>
    <row r="47" spans="1:8" ht="14.1" customHeight="1" x14ac:dyDescent="0.25">
      <c r="A47" s="18" t="s">
        <v>193</v>
      </c>
      <c r="B47" s="345"/>
      <c r="C47" s="328" t="s">
        <v>194</v>
      </c>
      <c r="D47" s="347"/>
      <c r="E47" s="19">
        <v>1</v>
      </c>
      <c r="F47" s="347" t="s">
        <v>186</v>
      </c>
      <c r="G47" s="286">
        <v>0</v>
      </c>
      <c r="H47" s="247">
        <f t="shared" ref="H47:H49" si="1">G47*E47</f>
        <v>0</v>
      </c>
    </row>
    <row r="48" spans="1:8" ht="14.1" customHeight="1" x14ac:dyDescent="0.25">
      <c r="A48" s="18" t="s">
        <v>193</v>
      </c>
      <c r="B48" s="350"/>
      <c r="C48" s="362" t="s">
        <v>196</v>
      </c>
      <c r="D48" s="351"/>
      <c r="E48" s="19">
        <v>1</v>
      </c>
      <c r="F48" s="347" t="s">
        <v>186</v>
      </c>
      <c r="G48" s="286">
        <v>0</v>
      </c>
      <c r="H48" s="247">
        <f t="shared" si="1"/>
        <v>0</v>
      </c>
    </row>
    <row r="49" spans="1:8" ht="14.1" customHeight="1" thickBot="1" x14ac:dyDescent="0.3">
      <c r="A49" s="18" t="s">
        <v>193</v>
      </c>
      <c r="B49" s="31"/>
      <c r="C49" s="149" t="s">
        <v>197</v>
      </c>
      <c r="D49" s="352"/>
      <c r="E49" s="19">
        <v>1</v>
      </c>
      <c r="F49" s="347" t="s">
        <v>186</v>
      </c>
      <c r="G49" s="286">
        <v>0</v>
      </c>
      <c r="H49" s="247">
        <f t="shared" si="1"/>
        <v>0</v>
      </c>
    </row>
    <row r="50" spans="1:8" ht="14.1" customHeight="1" thickBot="1" x14ac:dyDescent="0.3">
      <c r="A50" s="21"/>
      <c r="B50" s="345"/>
      <c r="C50" s="328"/>
      <c r="D50" s="352"/>
      <c r="E50" s="22"/>
      <c r="F50" s="347"/>
      <c r="G50" s="300"/>
      <c r="H50" s="249"/>
    </row>
    <row r="51" spans="1:8" ht="14.1" customHeight="1" thickBot="1" x14ac:dyDescent="0.3">
      <c r="A51" s="23"/>
      <c r="B51" s="30"/>
      <c r="C51" s="150" t="s">
        <v>198</v>
      </c>
      <c r="D51" s="25"/>
      <c r="E51" s="26"/>
      <c r="F51" s="150"/>
      <c r="G51" s="27"/>
      <c r="H51" s="17">
        <f>SUM(H47:H50)</f>
        <v>0</v>
      </c>
    </row>
    <row r="52" spans="1:8" ht="14.1" customHeight="1" thickBot="1" x14ac:dyDescent="0.3"/>
    <row r="53" spans="1:8" ht="14.1" customHeight="1" thickBot="1" x14ac:dyDescent="0.3">
      <c r="C53" s="7" t="s">
        <v>199</v>
      </c>
      <c r="D53" s="7"/>
      <c r="E53" s="7"/>
      <c r="F53" s="151"/>
      <c r="G53" s="8"/>
      <c r="H53" s="121">
        <f>H51+H45</f>
        <v>0</v>
      </c>
    </row>
    <row r="55" spans="1:8" ht="66" x14ac:dyDescent="0.25">
      <c r="C55" s="231" t="s">
        <v>200</v>
      </c>
    </row>
  </sheetData>
  <sheetProtection algorithmName="SHA-512" hashValue="sMDbrKLszoWotiiVLUSx9KIZwENB/hlMN0/m6YyTPaNXoC5h5Rxo5sJySFcvgKO/7UZZz/uYNvEl+9OZaDRAnQ==" saltValue="GlqtpN+PByG9y4KgLYM1zQ==" spinCount="100000" sheet="1" objects="1" scenarios="1"/>
  <dataValidations count="1">
    <dataValidation type="list" allowBlank="1" showInputMessage="1" sqref="C25:C26 C28:C34 C22:C23 C36:C44" xr:uid="{41AEF574-23A2-4E92-8AA5-DE7F54D412C2}">
      <formula1>#REF!</formula1>
    </dataValidation>
  </dataValidations>
  <pageMargins left="0.7" right="0.7" top="0.75" bottom="0.75" header="0.3" footer="0.3"/>
  <pageSetup scale="50" orientation="landscape" r:id="rId1"/>
  <extLst>
    <ext xmlns:x14="http://schemas.microsoft.com/office/spreadsheetml/2009/9/main" uri="{CCE6A557-97BC-4b89-ADB6-D9C93CAAB3DF}">
      <x14:dataValidations xmlns:xm="http://schemas.microsoft.com/office/excel/2006/main" count="1">
        <x14:dataValidation type="list" allowBlank="1" showInputMessage="1" xr:uid="{F4AC0767-AFBE-4582-8A9F-5B6678445359}">
          <x14:formula1>
            <xm:f>'F:\Projecten\Portaal\3136 - Zonnig Portaal Begrotingen Inspectie Dakveiligheid\[Invulbestand (standaard).xlsx]Gegevensblad'!#REF!</xm:f>
          </x14:formula1>
          <xm:sqref>C45:C47</xm:sqref>
        </x14:dataValidation>
      </x14:dataValidations>
    </ext>
  </extLst>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D871428BB3681A4ABDF05A53909850AC" ma:contentTypeVersion="11" ma:contentTypeDescription="Een nieuw document maken." ma:contentTypeScope="" ma:versionID="0557f9f7b741220007048346e8bda07b">
  <xsd:schema xmlns:xsd="http://www.w3.org/2001/XMLSchema" xmlns:xs="http://www.w3.org/2001/XMLSchema" xmlns:p="http://schemas.microsoft.com/office/2006/metadata/properties" xmlns:ns2="b1c9ce7b-dffa-4b20-bb00-8c95d22063b9" xmlns:ns3="60229534-6a30-4046-a6d1-3cdf5294972f" targetNamespace="http://schemas.microsoft.com/office/2006/metadata/properties" ma:root="true" ma:fieldsID="2f871e7d490a887f9f40686bad111337" ns2:_="" ns3:_="">
    <xsd:import namespace="b1c9ce7b-dffa-4b20-bb00-8c95d22063b9"/>
    <xsd:import namespace="60229534-6a30-4046-a6d1-3cdf5294972f"/>
    <xsd:element name="properties">
      <xsd:complexType>
        <xsd:sequence>
          <xsd:element name="documentManagement">
            <xsd:complexType>
              <xsd:all>
                <xsd:element ref="ns2:MediaServiceMetadata" minOccurs="0"/>
                <xsd:element ref="ns2:MediaServiceFastMetadata" minOccurs="0"/>
                <xsd:element ref="ns2:MediaServiceAutoTags" minOccurs="0"/>
                <xsd:element ref="ns2:MediaServiceOCR" minOccurs="0"/>
                <xsd:element ref="ns2:MediaServiceGenerationTime" minOccurs="0"/>
                <xsd:element ref="ns2:MediaServiceEventHashCode" minOccurs="0"/>
                <xsd:element ref="ns2:MediaServiceDateTaken" minOccurs="0"/>
                <xsd:element ref="ns3:SharedWithUsers" minOccurs="0"/>
                <xsd:element ref="ns3:SharedWithDetails" minOccurs="0"/>
                <xsd:element ref="ns2:MediaServiceAutoKeyPoints" minOccurs="0"/>
                <xsd:element ref="ns2:MediaServiceKeyPoint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b1c9ce7b-dffa-4b20-bb00-8c95d22063b9"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0" nillable="true" ma:displayName="Tags" ma:internalName="MediaServiceAutoTags" ma:readOnly="true">
      <xsd:simpleType>
        <xsd:restriction base="dms:Text"/>
      </xsd:simpleType>
    </xsd:element>
    <xsd:element name="MediaServiceOCR" ma:index="11" nillable="true" ma:displayName="Extracted Text" ma:internalName="MediaServiceOCR" ma:readOnly="true">
      <xsd:simpleType>
        <xsd:restriction base="dms:Note">
          <xsd:maxLength value="255"/>
        </xsd:restriction>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ServiceDateTaken" ma:index="14" nillable="true" ma:displayName="MediaServiceDateTaken" ma:hidden="true" ma:internalName="MediaServiceDateTaken" ma:readOnly="true">
      <xsd:simpleType>
        <xsd:restriction base="dms:Text"/>
      </xsd:simpleType>
    </xsd:element>
    <xsd:element name="MediaServiceAutoKeyPoints" ma:index="17" nillable="true" ma:displayName="MediaServiceAutoKeyPoints" ma:hidden="true" ma:internalName="MediaServiceAutoKeyPoints" ma:readOnly="true">
      <xsd:simpleType>
        <xsd:restriction base="dms:Note"/>
      </xsd:simpleType>
    </xsd:element>
    <xsd:element name="MediaServiceKeyPoints" ma:index="18" nillable="true" ma:displayName="KeyPoints" ma:internalName="MediaServiceKeyPoint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60229534-6a30-4046-a6d1-3cdf5294972f" elementFormDefault="qualified">
    <xsd:import namespace="http://schemas.microsoft.com/office/2006/documentManagement/types"/>
    <xsd:import namespace="http://schemas.microsoft.com/office/infopath/2007/PartnerControls"/>
    <xsd:element name="SharedWithUsers" ma:index="15" nillable="true" ma:displayName="Gedeeld met"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6" nillable="true" ma:displayName="Gedeeld met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05FC69B5-B0C0-4960-B7F2-D333CD05AA18}"/>
</file>

<file path=customXml/itemProps2.xml><?xml version="1.0" encoding="utf-8"?>
<ds:datastoreItem xmlns:ds="http://schemas.openxmlformats.org/officeDocument/2006/customXml" ds:itemID="{4C3DB18E-805E-4615-B94A-D55B59F74C84}">
  <ds:schemaRefs>
    <ds:schemaRef ds:uri="http://purl.org/dc/elements/1.1/"/>
    <ds:schemaRef ds:uri="http://schemas.microsoft.com/office/2006/metadata/properties"/>
    <ds:schemaRef ds:uri="60229534-6a30-4046-a6d1-3cdf5294972f"/>
    <ds:schemaRef ds:uri="http://purl.org/dc/terms/"/>
    <ds:schemaRef ds:uri="b1c9ce7b-dffa-4b20-bb00-8c95d22063b9"/>
    <ds:schemaRef ds:uri="http://schemas.microsoft.com/office/2006/documentManagement/types"/>
    <ds:schemaRef ds:uri="http://schemas.microsoft.com/office/infopath/2007/PartnerControls"/>
    <ds:schemaRef ds:uri="http://schemas.openxmlformats.org/package/2006/metadata/core-properties"/>
    <ds:schemaRef ds:uri="http://www.w3.org/XML/1998/namespace"/>
    <ds:schemaRef ds:uri="http://purl.org/dc/dcmitype/"/>
  </ds:schemaRefs>
</ds:datastoreItem>
</file>

<file path=customXml/itemProps3.xml><?xml version="1.0" encoding="utf-8"?>
<ds:datastoreItem xmlns:ds="http://schemas.openxmlformats.org/officeDocument/2006/customXml" ds:itemID="{CD317124-F8E4-4A18-81F3-EA854585A829}">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Werkbladen</vt:lpstr>
      </vt:variant>
      <vt:variant>
        <vt:i4>10</vt:i4>
      </vt:variant>
    </vt:vector>
  </HeadingPairs>
  <TitlesOfParts>
    <vt:vector size="10" baseType="lpstr">
      <vt:lpstr>0 Toelichting</vt:lpstr>
      <vt:lpstr>1 Totaal generaal</vt:lpstr>
      <vt:lpstr>2 Vegetatie daken</vt:lpstr>
      <vt:lpstr>3 DakOnderhoud</vt:lpstr>
      <vt:lpstr>4 Jaarlijkse keuringdakveilighd</vt:lpstr>
      <vt:lpstr>5 Totaal dakveiligheid</vt:lpstr>
      <vt:lpstr>6 KZ dakveiligheid</vt:lpstr>
      <vt:lpstr>7 MP hoog dakveiligheid</vt:lpstr>
      <vt:lpstr>8 MP Laag dakveiligheid</vt:lpstr>
      <vt:lpstr>9 PDH dakveiligheid</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rvanderaar</dc:creator>
  <cp:keywords/>
  <dc:description/>
  <cp:lastModifiedBy>Rene van Gorp</cp:lastModifiedBy>
  <cp:revision/>
  <dcterms:created xsi:type="dcterms:W3CDTF">2010-07-27T14:07:10Z</dcterms:created>
  <dcterms:modified xsi:type="dcterms:W3CDTF">2022-01-14T10:19:19Z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0x010100D871428BB3681A4ABDF05A53909850AC</vt:lpwstr>
  </property>
</Properties>
</file>