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OCUMENTEN\AANBESTEDINGEN\IUC21-043 Advies Keurzetraject Omzetbelasting\08 Advies Prijzenformulier\"/>
    </mc:Choice>
  </mc:AlternateContent>
  <bookViews>
    <workbookView xWindow="0" yWindow="0" windowWidth="20160" windowHeight="9048"/>
  </bookViews>
  <sheets>
    <sheet name="Uw inschrijfprijs" sheetId="3" r:id="rId1"/>
    <sheet name="BPK-Grafiek" sheetId="6" r:id="rId2"/>
    <sheet name="DATA" sheetId="7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C22" i="7"/>
  <c r="C24" i="7" s="1"/>
  <c r="H13" i="6" s="1"/>
  <c r="C25" i="7"/>
  <c r="H15" i="6" s="1"/>
  <c r="G12" i="6"/>
  <c r="H16" i="6"/>
  <c r="H17" i="6"/>
</calcChain>
</file>

<file path=xl/sharedStrings.xml><?xml version="1.0" encoding="utf-8"?>
<sst xmlns="http://schemas.openxmlformats.org/spreadsheetml/2006/main" count="59" uniqueCount="51">
  <si>
    <t>Vergelijkingswaarde</t>
  </si>
  <si>
    <t>Indicatie eigen score</t>
  </si>
  <si>
    <t>Score Kwaliteit</t>
  </si>
  <si>
    <t>Indicatie BPK-score</t>
  </si>
  <si>
    <t xml:space="preserve"> </t>
  </si>
  <si>
    <t>Ref</t>
  </si>
  <si>
    <t>Qref</t>
  </si>
  <si>
    <t>Qwensen</t>
  </si>
  <si>
    <t>LAQ</t>
  </si>
  <si>
    <t xml:space="preserve">Europese Aanbesteding </t>
  </si>
  <si>
    <t>Opdrachtwaarde met resultaatverplichting</t>
  </si>
  <si>
    <r>
      <t>Toelichting / onderbouwing</t>
    </r>
    <r>
      <rPr>
        <sz val="12"/>
        <color theme="1"/>
        <rFont val="Verdana"/>
        <family val="2"/>
      </rPr>
      <t xml:space="preserve"> </t>
    </r>
  </si>
  <si>
    <t>Vrije velden voor toelichting / onderbouwing / Licentie, Onderhoud &amp; Support en overige kosten.</t>
  </si>
  <si>
    <t>Advies Keuzetraject Omzetbelastng</t>
  </si>
  <si>
    <t>Naam Inschrijver</t>
  </si>
  <si>
    <t>Uw inschrijfprijs,</t>
  </si>
  <si>
    <t>tevens Vergelijkingswaarde</t>
  </si>
  <si>
    <t>Knock Out op Prijs                                    &gt;</t>
  </si>
  <si>
    <t xml:space="preserve">Knock Out op Kwaliteit                              &lt; </t>
  </si>
  <si>
    <t>Score Referentielijn</t>
  </si>
  <si>
    <t>IUC21-043</t>
  </si>
  <si>
    <t>Kenmerk</t>
  </si>
  <si>
    <t>Advies keuzetraject Omzetbelasting</t>
  </si>
  <si>
    <t>Naam</t>
  </si>
  <si>
    <t>Score referentie</t>
  </si>
  <si>
    <t>Uw score</t>
  </si>
  <si>
    <t>Uw kwaliteit</t>
  </si>
  <si>
    <t>n-factor</t>
  </si>
  <si>
    <t>Ondergrens</t>
  </si>
  <si>
    <t>Plafondprijs</t>
  </si>
  <si>
    <t>Wp</t>
  </si>
  <si>
    <t>Wq</t>
  </si>
  <si>
    <t>Inputwaade</t>
  </si>
  <si>
    <t>Stappen</t>
  </si>
  <si>
    <t>Qmax (x-as)</t>
  </si>
  <si>
    <t>Plafondprijs (y-as)</t>
  </si>
  <si>
    <t>Plafondprijs (x-as)</t>
  </si>
  <si>
    <t>BPK-Lijn +3</t>
  </si>
  <si>
    <t>BPK-Lijn +2</t>
  </si>
  <si>
    <t>BPK-Lijn +1</t>
  </si>
  <si>
    <t>BPK-lijn Ref</t>
  </si>
  <si>
    <t>BPK-Lijn -1</t>
  </si>
  <si>
    <t>BPK-Lijn -2</t>
  </si>
  <si>
    <t>BPK-Lijn -3</t>
  </si>
  <si>
    <t>Qmax (y-as)</t>
  </si>
  <si>
    <t>BPK-Lijnen</t>
  </si>
  <si>
    <t>Y-as</t>
  </si>
  <si>
    <t>X-as</t>
  </si>
  <si>
    <t>Kenmerk: IUC121-034</t>
  </si>
  <si>
    <t>(prijzen exclusief BTW)</t>
  </si>
  <si>
    <r>
      <t>Eigen inschattting score kwaliteit</t>
    </r>
    <r>
      <rPr>
        <vertAlign val="superscript"/>
        <sz val="10"/>
        <color theme="1"/>
        <rFont val="Verdana"/>
        <family val="2"/>
      </rPr>
      <t>*1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</si>
</sst>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00"/>
    <numFmt numFmtId="168" formatCode="&quot;€&quot;\ #,##0.00_-"/>
    <numFmt numFmtId="169" formatCode="0_ ;\-0\ "/>
    <numFmt numFmtId="170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i/>
      <sz val="11"/>
      <color theme="1"/>
      <name val="Verdana"/>
      <family val="2"/>
    </font>
    <font>
      <i/>
      <sz val="10"/>
      <color theme="1"/>
      <name val="Verdana"/>
      <family val="2"/>
    </font>
    <font>
      <b/>
      <sz val="8"/>
      <color indexed="10"/>
      <name val="Verdana"/>
      <family val="2"/>
    </font>
    <font>
      <b/>
      <sz val="12"/>
      <color indexed="1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8"/>
      <color indexed="10"/>
      <name val="Verdana"/>
      <family val="2"/>
    </font>
    <font>
      <sz val="18"/>
      <color indexed="8"/>
      <name val="Verdana"/>
      <family val="2"/>
    </font>
    <font>
      <b/>
      <sz val="8"/>
      <color theme="1"/>
      <name val="Verdana"/>
      <family val="2"/>
    </font>
    <font>
      <sz val="8"/>
      <color indexed="8"/>
      <name val="Verdana"/>
      <family val="2"/>
    </font>
    <font>
      <b/>
      <sz val="16"/>
      <color theme="0"/>
      <name val="Verdana"/>
      <family val="2"/>
    </font>
    <font>
      <b/>
      <sz val="10"/>
      <name val="Verdana"/>
      <family val="2"/>
    </font>
    <font>
      <b/>
      <sz val="8"/>
      <color theme="0"/>
      <name val="Verdana"/>
      <family val="2"/>
    </font>
    <font>
      <sz val="10"/>
      <color indexed="8"/>
      <name val="Verdana"/>
      <family val="2"/>
    </font>
    <font>
      <sz val="12"/>
      <color theme="1"/>
      <name val="Verdana"/>
      <family val="2"/>
    </font>
    <font>
      <sz val="8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8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16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4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1" fontId="8" fillId="0" borderId="1" xfId="0" applyNumberFormat="1" applyFont="1" applyFill="1" applyBorder="1" applyProtection="1">
      <protection hidden="1"/>
    </xf>
    <xf numFmtId="1" fontId="2" fillId="0" borderId="1" xfId="0" applyNumberFormat="1" applyFont="1" applyFill="1" applyBorder="1" applyProtection="1">
      <protection hidden="1"/>
    </xf>
    <xf numFmtId="165" fontId="2" fillId="0" borderId="0" xfId="2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168" fontId="3" fillId="0" borderId="0" xfId="0" applyNumberFormat="1" applyFont="1" applyProtection="1">
      <protection hidden="1"/>
    </xf>
    <xf numFmtId="168" fontId="12" fillId="0" borderId="0" xfId="0" applyNumberFormat="1" applyFont="1" applyProtection="1">
      <protection hidden="1"/>
    </xf>
    <xf numFmtId="0" fontId="13" fillId="2" borderId="0" xfId="0" applyFont="1" applyFill="1" applyBorder="1" applyProtection="1">
      <protection hidden="1"/>
    </xf>
    <xf numFmtId="0" fontId="15" fillId="0" borderId="0" xfId="0" applyFont="1" applyProtection="1">
      <protection hidden="1"/>
    </xf>
    <xf numFmtId="0" fontId="4" fillId="2" borderId="0" xfId="0" applyFont="1" applyFill="1" applyBorder="1" applyProtection="1">
      <protection hidden="1"/>
    </xf>
    <xf numFmtId="168" fontId="4" fillId="2" borderId="0" xfId="0" applyNumberFormat="1" applyFont="1" applyFill="1" applyBorder="1" applyProtection="1">
      <protection hidden="1"/>
    </xf>
    <xf numFmtId="168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168" fontId="17" fillId="2" borderId="0" xfId="0" applyNumberFormat="1" applyFont="1" applyFill="1" applyBorder="1" applyProtection="1">
      <protection hidden="1"/>
    </xf>
    <xf numFmtId="0" fontId="18" fillId="0" borderId="0" xfId="0" applyFont="1" applyProtection="1">
      <protection hidden="1"/>
    </xf>
    <xf numFmtId="0" fontId="19" fillId="2" borderId="0" xfId="0" applyFont="1" applyFill="1" applyBorder="1" applyProtection="1">
      <protection hidden="1"/>
    </xf>
    <xf numFmtId="3" fontId="17" fillId="2" borderId="0" xfId="0" applyNumberFormat="1" applyFont="1" applyFill="1" applyBorder="1" applyAlignment="1" applyProtection="1">
      <alignment horizontal="right"/>
      <protection hidden="1"/>
    </xf>
    <xf numFmtId="1" fontId="17" fillId="2" borderId="0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Fill="1" applyBorder="1" applyProtection="1">
      <protection hidden="1"/>
    </xf>
    <xf numFmtId="168" fontId="2" fillId="0" borderId="0" xfId="0" applyNumberFormat="1" applyFont="1" applyFill="1" applyBorder="1" applyProtection="1">
      <protection hidden="1"/>
    </xf>
    <xf numFmtId="168" fontId="14" fillId="2" borderId="0" xfId="0" applyNumberFormat="1" applyFont="1" applyFill="1" applyBorder="1" applyAlignment="1" applyProtection="1">
      <alignment vertical="center"/>
      <protection hidden="1"/>
    </xf>
    <xf numFmtId="168" fontId="21" fillId="2" borderId="0" xfId="0" applyNumberFormat="1" applyFont="1" applyFill="1" applyBorder="1" applyProtection="1">
      <protection hidden="1"/>
    </xf>
    <xf numFmtId="168" fontId="13" fillId="2" borderId="0" xfId="0" applyNumberFormat="1" applyFont="1" applyFill="1" applyBorder="1" applyAlignment="1" applyProtection="1">
      <alignment horizontal="left"/>
      <protection hidden="1"/>
    </xf>
    <xf numFmtId="1" fontId="8" fillId="0" borderId="0" xfId="0" applyNumberFormat="1" applyFont="1" applyFill="1" applyBorder="1" applyProtection="1">
      <protection hidden="1"/>
    </xf>
    <xf numFmtId="1" fontId="2" fillId="0" borderId="0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1" fontId="8" fillId="0" borderId="5" xfId="0" applyNumberFormat="1" applyFont="1" applyFill="1" applyBorder="1" applyProtection="1">
      <protection hidden="1"/>
    </xf>
    <xf numFmtId="0" fontId="14" fillId="2" borderId="7" xfId="0" applyFont="1" applyFill="1" applyBorder="1" applyProtection="1">
      <protection hidden="1"/>
    </xf>
    <xf numFmtId="17" fontId="5" fillId="2" borderId="6" xfId="0" quotePrefix="1" applyNumberFormat="1" applyFont="1" applyFill="1" applyBorder="1" applyAlignment="1" applyProtection="1">
      <alignment horizontal="left"/>
      <protection hidden="1"/>
    </xf>
    <xf numFmtId="0" fontId="13" fillId="2" borderId="6" xfId="0" applyNumberFormat="1" applyFont="1" applyFill="1" applyBorder="1" applyAlignment="1" applyProtection="1">
      <alignment horizontal="righ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13" fillId="2" borderId="9" xfId="0" applyFont="1" applyFill="1" applyBorder="1" applyProtection="1">
      <protection hidden="1"/>
    </xf>
    <xf numFmtId="168" fontId="5" fillId="2" borderId="9" xfId="0" applyNumberFormat="1" applyFont="1" applyFill="1" applyBorder="1" applyProtection="1">
      <protection hidden="1"/>
    </xf>
    <xf numFmtId="169" fontId="5" fillId="6" borderId="5" xfId="5" applyNumberFormat="1" applyFont="1" applyFill="1" applyBorder="1" applyAlignment="1" applyProtection="1">
      <alignment vertical="top"/>
      <protection hidden="1"/>
    </xf>
    <xf numFmtId="169" fontId="5" fillId="6" borderId="0" xfId="5" applyNumberFormat="1" applyFont="1" applyFill="1" applyBorder="1" applyAlignment="1" applyProtection="1">
      <alignment vertical="top"/>
      <protection hidden="1"/>
    </xf>
    <xf numFmtId="169" fontId="5" fillId="6" borderId="8" xfId="5" applyNumberFormat="1" applyFont="1" applyFill="1" applyBorder="1" applyAlignment="1" applyProtection="1">
      <alignment vertical="top"/>
      <protection hidden="1"/>
    </xf>
    <xf numFmtId="169" fontId="5" fillId="6" borderId="9" xfId="5" applyNumberFormat="1" applyFont="1" applyFill="1" applyBorder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13" fillId="2" borderId="0" xfId="0" applyNumberFormat="1" applyFont="1" applyFill="1" applyBorder="1" applyAlignment="1" applyProtection="1">
      <alignment horizontal="right"/>
      <protection hidden="1"/>
    </xf>
    <xf numFmtId="168" fontId="5" fillId="2" borderId="0" xfId="0" applyNumberFormat="1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2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wrapText="1"/>
      <protection locked="0"/>
    </xf>
    <xf numFmtId="0" fontId="10" fillId="0" borderId="3" xfId="4" applyFont="1" applyBorder="1" applyAlignment="1" applyProtection="1">
      <alignment horizontal="left" vertical="center"/>
      <protection hidden="1"/>
    </xf>
    <xf numFmtId="165" fontId="0" fillId="0" borderId="0" xfId="2" applyFont="1"/>
    <xf numFmtId="2" fontId="0" fillId="0" borderId="0" xfId="0" applyNumberFormat="1"/>
    <xf numFmtId="3" fontId="0" fillId="0" borderId="0" xfId="0" applyNumberFormat="1"/>
    <xf numFmtId="165" fontId="0" fillId="0" borderId="0" xfId="2" applyNumberFormat="1" applyFont="1"/>
    <xf numFmtId="9" fontId="0" fillId="0" borderId="0" xfId="3" applyFont="1"/>
    <xf numFmtId="165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ont="1" applyFill="1"/>
    <xf numFmtId="0" fontId="5" fillId="0" borderId="3" xfId="0" applyFont="1" applyBorder="1" applyAlignment="1" applyProtection="1">
      <alignment vertical="center"/>
      <protection hidden="1"/>
    </xf>
    <xf numFmtId="3" fontId="10" fillId="5" borderId="2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4" applyFont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vertical="center"/>
      <protection hidden="1"/>
    </xf>
    <xf numFmtId="167" fontId="13" fillId="4" borderId="2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vertical="center"/>
      <protection hidden="1"/>
    </xf>
    <xf numFmtId="167" fontId="5" fillId="0" borderId="2" xfId="0" applyNumberFormat="1" applyFont="1" applyBorder="1" applyAlignment="1" applyProtection="1">
      <alignment vertical="center"/>
      <protection hidden="1"/>
    </xf>
    <xf numFmtId="3" fontId="5" fillId="0" borderId="2" xfId="0" applyNumberFormat="1" applyFont="1" applyBorder="1" applyAlignment="1" applyProtection="1">
      <alignment horizontal="right" vertical="center"/>
      <protection hidden="1"/>
    </xf>
    <xf numFmtId="170" fontId="5" fillId="0" borderId="2" xfId="0" applyNumberFormat="1" applyFont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44" fontId="22" fillId="6" borderId="10" xfId="2" applyNumberFormat="1" applyFont="1" applyFill="1" applyBorder="1" applyAlignment="1" applyProtection="1">
      <alignment horizontal="left" vertical="center"/>
      <protection locked="0"/>
    </xf>
    <xf numFmtId="168" fontId="21" fillId="2" borderId="0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3" fontId="24" fillId="7" borderId="3" xfId="0" applyNumberFormat="1" applyFont="1" applyFill="1" applyBorder="1" applyAlignment="1" applyProtection="1">
      <alignment horizontal="left" vertical="center"/>
      <protection locked="0"/>
    </xf>
    <xf numFmtId="3" fontId="24" fillId="7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Protection="1">
      <protection hidden="1"/>
    </xf>
    <xf numFmtId="164" fontId="10" fillId="3" borderId="2" xfId="2" quotePrefix="1" applyNumberFormat="1" applyFont="1" applyFill="1" applyBorder="1" applyAlignment="1" applyProtection="1">
      <alignment horizontal="right" vertical="center" wrapText="1"/>
      <protection hidden="1"/>
    </xf>
    <xf numFmtId="0" fontId="13" fillId="2" borderId="3" xfId="0" applyFont="1" applyFill="1" applyBorder="1" applyAlignment="1" applyProtection="1">
      <alignment vertical="center" wrapText="1"/>
      <protection hidden="1"/>
    </xf>
    <xf numFmtId="0" fontId="13" fillId="2" borderId="4" xfId="0" applyFont="1" applyFill="1" applyBorder="1" applyAlignment="1" applyProtection="1">
      <alignment horizontal="right" vertical="center" wrapText="1"/>
      <protection hidden="1"/>
    </xf>
  </cellXfs>
  <cellStyles count="6">
    <cellStyle name="Komma" xfId="1" builtinId="3"/>
    <cellStyle name="Komma 2" xfId="5"/>
    <cellStyle name="Procent" xfId="3" builtinId="5"/>
    <cellStyle name="Standaard" xfId="0" builtinId="0"/>
    <cellStyle name="Standaard 3" xfId="4"/>
    <cellStyle name="Valuta" xfId="2" builtinId="4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0094488188976"/>
          <c:y val="3.6357795275590556E-2"/>
          <c:w val="0.85131901900198603"/>
          <c:h val="0.88672364955682947"/>
        </c:manualLayout>
      </c:layout>
      <c:scatterChart>
        <c:scatterStyle val="lineMarker"/>
        <c:varyColors val="0"/>
        <c:ser>
          <c:idx val="14"/>
          <c:order val="0"/>
          <c:tx>
            <c:v>Qmax</c:v>
          </c:tx>
          <c:marker>
            <c:symbol val="none"/>
          </c:marker>
          <c:dPt>
            <c:idx val="1"/>
            <c:bubble3D val="0"/>
            <c:spPr>
              <a:ln w="38100">
                <a:solidFill>
                  <a:schemeClr val="tx2">
                    <a:lumMod val="75000"/>
                  </a:schemeClr>
                </a:solidFill>
              </a:ln>
            </c:spPr>
          </c:dPt>
          <c:xVal>
            <c:numRef>
              <c:f>DATA!$C$3:$D$3</c:f>
              <c:numCache>
                <c:formatCode>General</c:formatCode>
                <c:ptCount val="2"/>
                <c:pt idx="0" formatCode="#,##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DATA!$C$4:$D$4</c:f>
              <c:numCache>
                <c:formatCode>_("€"* #,##0.00_);_("€"* \(#,##0.00\);_("€"* "-"??_);_(@_)</c:formatCode>
                <c:ptCount val="2"/>
                <c:pt idx="0" formatCode="General">
                  <c:v>0</c:v>
                </c:pt>
                <c:pt idx="1">
                  <c:v>1240000</c:v>
                </c:pt>
              </c:numCache>
            </c:numRef>
          </c:yVal>
          <c:smooth val="0"/>
        </c:ser>
        <c:ser>
          <c:idx val="39"/>
          <c:order val="1"/>
          <c:tx>
            <c:v>Plafondprijs</c:v>
          </c:tx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xVal>
            <c:numRef>
              <c:f>DATA!$C$5:$D$5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DATA!$C$6:$D$6</c:f>
              <c:numCache>
                <c:formatCode>_("€"* #,##0.00_);_("€"* \(#,##0.00\);_("€"* "-"??_);_(@_)</c:formatCode>
                <c:ptCount val="2"/>
                <c:pt idx="0">
                  <c:v>745000</c:v>
                </c:pt>
                <c:pt idx="1">
                  <c:v>745000</c:v>
                </c:pt>
              </c:numCache>
            </c:numRef>
          </c:yVal>
          <c:smooth val="0"/>
        </c:ser>
        <c:ser>
          <c:idx val="6"/>
          <c:order val="2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DATA!$C$4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DATA!$D$4</c:f>
              <c:numCache>
                <c:formatCode>_("€"* #,##0.00_);_("€"* \(#,##0.00\);_("€"* "-"??_);_(@_)</c:formatCode>
                <c:ptCount val="1"/>
                <c:pt idx="0">
                  <c:v>1240000</c:v>
                </c:pt>
              </c:numCache>
            </c:numRef>
          </c:yVal>
          <c:smooth val="0"/>
        </c:ser>
        <c:ser>
          <c:idx val="20"/>
          <c:order val="3"/>
          <c:tx>
            <c:v>Referentie</c:v>
          </c:tx>
          <c:marker>
            <c:symbol val="circle"/>
            <c:size val="12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DATA!$C$15</c:f>
              <c:numCache>
                <c:formatCode>#,##0</c:formatCode>
                <c:ptCount val="1"/>
                <c:pt idx="0">
                  <c:v>90</c:v>
                </c:pt>
              </c:numCache>
            </c:numRef>
          </c:xVal>
          <c:yVal>
            <c:numRef>
              <c:f>DATA!$C$11</c:f>
              <c:numCache>
                <c:formatCode>_("€"* #,##0.00_);_("€"* \(#,##0.00\);_("€"* "-"??_);_(@_)</c:formatCode>
                <c:ptCount val="1"/>
                <c:pt idx="0">
                  <c:v>620000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DATA!$H$4</c:f>
              <c:strCache>
                <c:ptCount val="1"/>
                <c:pt idx="0">
                  <c:v>BPK-Lijn -3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DATA!$H$5:$H$105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2.8703703703703702</c:v>
                </c:pt>
                <c:pt idx="2">
                  <c:v>22.962962962962962</c:v>
                </c:pt>
                <c:pt idx="3">
                  <c:v>77.5</c:v>
                </c:pt>
                <c:pt idx="4">
                  <c:v>183.7037037037037</c:v>
                </c:pt>
                <c:pt idx="5">
                  <c:v>358.7962962962963</c:v>
                </c:pt>
                <c:pt idx="6">
                  <c:v>620.00000000000034</c:v>
                </c:pt>
                <c:pt idx="7">
                  <c:v>984.53703703703752</c:v>
                </c:pt>
                <c:pt idx="8">
                  <c:v>1469.6296296296296</c:v>
                </c:pt>
                <c:pt idx="9">
                  <c:v>2092.5</c:v>
                </c:pt>
                <c:pt idx="10">
                  <c:v>2870.3703703703704</c:v>
                </c:pt>
                <c:pt idx="11">
                  <c:v>3820.4629629629608</c:v>
                </c:pt>
                <c:pt idx="12">
                  <c:v>4959.9999999999973</c:v>
                </c:pt>
                <c:pt idx="13">
                  <c:v>6306.2037037037007</c:v>
                </c:pt>
                <c:pt idx="14">
                  <c:v>7876.296296296292</c:v>
                </c:pt>
                <c:pt idx="15">
                  <c:v>9687.5</c:v>
                </c:pt>
                <c:pt idx="16">
                  <c:v>11757.037037037036</c:v>
                </c:pt>
                <c:pt idx="17">
                  <c:v>14102.12962962963</c:v>
                </c:pt>
                <c:pt idx="18">
                  <c:v>16740.000000000011</c:v>
                </c:pt>
                <c:pt idx="19">
                  <c:v>19687.87037037038</c:v>
                </c:pt>
                <c:pt idx="20">
                  <c:v>22962.962962962971</c:v>
                </c:pt>
                <c:pt idx="21">
                  <c:v>26582.500000000015</c:v>
                </c:pt>
                <c:pt idx="22">
                  <c:v>30563.703703703733</c:v>
                </c:pt>
                <c:pt idx="23">
                  <c:v>34923.796296296328</c:v>
                </c:pt>
                <c:pt idx="24">
                  <c:v>39680.000000000036</c:v>
                </c:pt>
                <c:pt idx="25">
                  <c:v>44849.537037037073</c:v>
                </c:pt>
                <c:pt idx="26">
                  <c:v>50449.629629629671</c:v>
                </c:pt>
                <c:pt idx="27">
                  <c:v>56497.500000000036</c:v>
                </c:pt>
                <c:pt idx="28">
                  <c:v>63010.370370370423</c:v>
                </c:pt>
                <c:pt idx="29">
                  <c:v>70005.462962963036</c:v>
                </c:pt>
                <c:pt idx="30">
                  <c:v>77500.000000000073</c:v>
                </c:pt>
                <c:pt idx="31">
                  <c:v>85511.203703703795</c:v>
                </c:pt>
                <c:pt idx="32">
                  <c:v>94056.296296296423</c:v>
                </c:pt>
                <c:pt idx="33">
                  <c:v>103152.50000000012</c:v>
                </c:pt>
                <c:pt idx="34">
                  <c:v>112817.03703703718</c:v>
                </c:pt>
                <c:pt idx="35">
                  <c:v>123067.12962962977</c:v>
                </c:pt>
                <c:pt idx="36">
                  <c:v>133920.00000000015</c:v>
                </c:pt>
                <c:pt idx="37">
                  <c:v>145392.87037037054</c:v>
                </c:pt>
                <c:pt idx="38">
                  <c:v>157502.96296296315</c:v>
                </c:pt>
                <c:pt idx="39">
                  <c:v>170267.50000000026</c:v>
                </c:pt>
                <c:pt idx="40">
                  <c:v>183703.703703704</c:v>
                </c:pt>
                <c:pt idx="41">
                  <c:v>197828.79629629661</c:v>
                </c:pt>
                <c:pt idx="42">
                  <c:v>212660.00000000032</c:v>
                </c:pt>
                <c:pt idx="43">
                  <c:v>228214.53703703737</c:v>
                </c:pt>
                <c:pt idx="44">
                  <c:v>244509.62962962996</c:v>
                </c:pt>
                <c:pt idx="45">
                  <c:v>261562.50000000038</c:v>
                </c:pt>
                <c:pt idx="46">
                  <c:v>279390.37037037074</c:v>
                </c:pt>
                <c:pt idx="47">
                  <c:v>298010.4629629635</c:v>
                </c:pt>
                <c:pt idx="48">
                  <c:v>317440.00000000058</c:v>
                </c:pt>
                <c:pt idx="49">
                  <c:v>337696.20370370429</c:v>
                </c:pt>
                <c:pt idx="50">
                  <c:v>358796.29629629676</c:v>
                </c:pt>
                <c:pt idx="51">
                  <c:v>380757.50000000047</c:v>
                </c:pt>
                <c:pt idx="52">
                  <c:v>403597.03703703755</c:v>
                </c:pt>
                <c:pt idx="53">
                  <c:v>427332.12962963036</c:v>
                </c:pt>
                <c:pt idx="54">
                  <c:v>451980.00000000076</c:v>
                </c:pt>
                <c:pt idx="55">
                  <c:v>477557.87037037109</c:v>
                </c:pt>
                <c:pt idx="56">
                  <c:v>504082.96296296368</c:v>
                </c:pt>
                <c:pt idx="57">
                  <c:v>531572.5000000007</c:v>
                </c:pt>
                <c:pt idx="58">
                  <c:v>560043.70370370452</c:v>
                </c:pt>
                <c:pt idx="59">
                  <c:v>589513.79629629711</c:v>
                </c:pt>
                <c:pt idx="60">
                  <c:v>620000.00000000093</c:v>
                </c:pt>
                <c:pt idx="61">
                  <c:v>651519.5370370379</c:v>
                </c:pt>
                <c:pt idx="62">
                  <c:v>684089.62962963071</c:v>
                </c:pt>
                <c:pt idx="63">
                  <c:v>717727.50000000116</c:v>
                </c:pt>
                <c:pt idx="64">
                  <c:v>752450.37037037138</c:v>
                </c:pt>
                <c:pt idx="65">
                  <c:v>788275.46296296397</c:v>
                </c:pt>
                <c:pt idx="66">
                  <c:v>825220.00000000151</c:v>
                </c:pt>
                <c:pt idx="67">
                  <c:v>863301.20370370534</c:v>
                </c:pt>
                <c:pt idx="68">
                  <c:v>902536.29629629792</c:v>
                </c:pt>
                <c:pt idx="69">
                  <c:v>942942.50000000163</c:v>
                </c:pt>
                <c:pt idx="70">
                  <c:v>984537.03703703883</c:v>
                </c:pt>
                <c:pt idx="71">
                  <c:v>1027337.1296296314</c:v>
                </c:pt>
                <c:pt idx="72">
                  <c:v>1071360.0000000019</c:v>
                </c:pt>
                <c:pt idx="73">
                  <c:v>1116622.8703703724</c:v>
                </c:pt>
                <c:pt idx="74">
                  <c:v>1163142.962962965</c:v>
                </c:pt>
                <c:pt idx="75">
                  <c:v>1210937.5000000019</c:v>
                </c:pt>
                <c:pt idx="76">
                  <c:v>1260023.7037037059</c:v>
                </c:pt>
                <c:pt idx="77">
                  <c:v>1310418.7962962985</c:v>
                </c:pt>
                <c:pt idx="78">
                  <c:v>1362140.0000000021</c:v>
                </c:pt>
                <c:pt idx="79">
                  <c:v>1415204.5370370392</c:v>
                </c:pt>
                <c:pt idx="80">
                  <c:v>1469629.629629632</c:v>
                </c:pt>
                <c:pt idx="81">
                  <c:v>1525432.5000000033</c:v>
                </c:pt>
                <c:pt idx="82">
                  <c:v>1582630.3703703736</c:v>
                </c:pt>
                <c:pt idx="83">
                  <c:v>1641240.4629629662</c:v>
                </c:pt>
                <c:pt idx="84">
                  <c:v>1701280.0000000033</c:v>
                </c:pt>
                <c:pt idx="85">
                  <c:v>1762766.2037037073</c:v>
                </c:pt>
                <c:pt idx="86">
                  <c:v>1825716.2962962999</c:v>
                </c:pt>
                <c:pt idx="87">
                  <c:v>1890147.5000000035</c:v>
                </c:pt>
                <c:pt idx="88">
                  <c:v>1956077.0370370406</c:v>
                </c:pt>
                <c:pt idx="89">
                  <c:v>2023522.1296296336</c:v>
                </c:pt>
                <c:pt idx="90">
                  <c:v>2092500.000000004</c:v>
                </c:pt>
                <c:pt idx="91">
                  <c:v>2163027.8703703745</c:v>
                </c:pt>
                <c:pt idx="92">
                  <c:v>2235122.9629629673</c:v>
                </c:pt>
                <c:pt idx="93">
                  <c:v>2308802.5000000042</c:v>
                </c:pt>
                <c:pt idx="94">
                  <c:v>2384083.703703708</c:v>
                </c:pt>
                <c:pt idx="95">
                  <c:v>2460983.7962963004</c:v>
                </c:pt>
                <c:pt idx="96">
                  <c:v>2539520.0000000047</c:v>
                </c:pt>
                <c:pt idx="97">
                  <c:v>2619709.5370370415</c:v>
                </c:pt>
                <c:pt idx="98">
                  <c:v>2701569.6296296357</c:v>
                </c:pt>
                <c:pt idx="99">
                  <c:v>2785117.5000000061</c:v>
                </c:pt>
                <c:pt idx="100">
                  <c:v>2870370.3703703703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DATA!$I$4</c:f>
              <c:strCache>
                <c:ptCount val="1"/>
                <c:pt idx="0">
                  <c:v>BPK-Lijn -2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DATA!$I$5:$I$105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1.8075801749271136</c:v>
                </c:pt>
                <c:pt idx="2">
                  <c:v>14.460641399416909</c:v>
                </c:pt>
                <c:pt idx="3">
                  <c:v>48.804664723032069</c:v>
                </c:pt>
                <c:pt idx="4">
                  <c:v>115.68513119533527</c:v>
                </c:pt>
                <c:pt idx="5">
                  <c:v>225.9475218658892</c:v>
                </c:pt>
                <c:pt idx="6">
                  <c:v>390.43731778425678</c:v>
                </c:pt>
                <c:pt idx="7">
                  <c:v>620.00000000000034</c:v>
                </c:pt>
                <c:pt idx="8">
                  <c:v>925.48104956268219</c:v>
                </c:pt>
                <c:pt idx="9">
                  <c:v>1317.7259475218659</c:v>
                </c:pt>
                <c:pt idx="10">
                  <c:v>1807.5801749271136</c:v>
                </c:pt>
                <c:pt idx="11">
                  <c:v>2405.8892128279872</c:v>
                </c:pt>
                <c:pt idx="12">
                  <c:v>3123.4985422740506</c:v>
                </c:pt>
                <c:pt idx="13">
                  <c:v>3971.253644314867</c:v>
                </c:pt>
                <c:pt idx="14">
                  <c:v>4959.9999999999973</c:v>
                </c:pt>
                <c:pt idx="15">
                  <c:v>6100.5830903790084</c:v>
                </c:pt>
                <c:pt idx="16">
                  <c:v>7403.8483965014575</c:v>
                </c:pt>
                <c:pt idx="17">
                  <c:v>8880.6413994169088</c:v>
                </c:pt>
                <c:pt idx="18">
                  <c:v>10541.807580174933</c:v>
                </c:pt>
                <c:pt idx="19">
                  <c:v>12398.19241982508</c:v>
                </c:pt>
                <c:pt idx="20">
                  <c:v>14460.641399416916</c:v>
                </c:pt>
                <c:pt idx="21">
                  <c:v>16740.000000000011</c:v>
                </c:pt>
                <c:pt idx="22">
                  <c:v>19247.113702623927</c:v>
                </c:pt>
                <c:pt idx="23">
                  <c:v>21992.827988338213</c:v>
                </c:pt>
                <c:pt idx="24">
                  <c:v>24987.988338192441</c:v>
                </c:pt>
                <c:pt idx="25">
                  <c:v>28243.440233236175</c:v>
                </c:pt>
                <c:pt idx="26">
                  <c:v>31770.029154518976</c:v>
                </c:pt>
                <c:pt idx="27">
                  <c:v>35578.600583090403</c:v>
                </c:pt>
                <c:pt idx="28">
                  <c:v>39680.000000000029</c:v>
                </c:pt>
                <c:pt idx="29">
                  <c:v>44085.072886297421</c:v>
                </c:pt>
                <c:pt idx="30">
                  <c:v>48804.664723032118</c:v>
                </c:pt>
                <c:pt idx="31">
                  <c:v>53849.620991253702</c:v>
                </c:pt>
                <c:pt idx="32">
                  <c:v>59230.78717201174</c:v>
                </c:pt>
                <c:pt idx="33">
                  <c:v>64959.008746355765</c:v>
                </c:pt>
                <c:pt idx="34">
                  <c:v>71045.131195335372</c:v>
                </c:pt>
                <c:pt idx="35">
                  <c:v>77500.000000000087</c:v>
                </c:pt>
                <c:pt idx="36">
                  <c:v>84334.460641399506</c:v>
                </c:pt>
                <c:pt idx="37">
                  <c:v>91559.358600583189</c:v>
                </c:pt>
                <c:pt idx="38">
                  <c:v>99185.539358600698</c:v>
                </c:pt>
                <c:pt idx="39">
                  <c:v>107223.84839650162</c:v>
                </c:pt>
                <c:pt idx="40">
                  <c:v>115685.13119533547</c:v>
                </c:pt>
                <c:pt idx="41">
                  <c:v>124580.23323615181</c:v>
                </c:pt>
                <c:pt idx="42">
                  <c:v>133920.0000000002</c:v>
                </c:pt>
                <c:pt idx="43">
                  <c:v>143715.27696793023</c:v>
                </c:pt>
                <c:pt idx="44">
                  <c:v>153976.90962099147</c:v>
                </c:pt>
                <c:pt idx="45">
                  <c:v>164715.74344023346</c:v>
                </c:pt>
                <c:pt idx="46">
                  <c:v>175942.62390670576</c:v>
                </c:pt>
                <c:pt idx="47">
                  <c:v>187668.39650145808</c:v>
                </c:pt>
                <c:pt idx="48">
                  <c:v>199903.90670553973</c:v>
                </c:pt>
                <c:pt idx="49">
                  <c:v>212660.00000000035</c:v>
                </c:pt>
                <c:pt idx="50">
                  <c:v>225947.52186588949</c:v>
                </c:pt>
                <c:pt idx="51">
                  <c:v>239777.31778425685</c:v>
                </c:pt>
                <c:pt idx="52">
                  <c:v>254160.23323615192</c:v>
                </c:pt>
                <c:pt idx="53">
                  <c:v>269107.1137026244</c:v>
                </c:pt>
                <c:pt idx="54">
                  <c:v>284628.80466472352</c:v>
                </c:pt>
                <c:pt idx="55">
                  <c:v>300736.15160349902</c:v>
                </c:pt>
                <c:pt idx="56">
                  <c:v>317440.00000000047</c:v>
                </c:pt>
                <c:pt idx="57">
                  <c:v>334751.19533527741</c:v>
                </c:pt>
                <c:pt idx="58">
                  <c:v>352680.58309037954</c:v>
                </c:pt>
                <c:pt idx="59">
                  <c:v>371239.00874635618</c:v>
                </c:pt>
                <c:pt idx="60">
                  <c:v>390437.31778425712</c:v>
                </c:pt>
                <c:pt idx="61">
                  <c:v>410286.35568513174</c:v>
                </c:pt>
                <c:pt idx="62">
                  <c:v>430796.9679300299</c:v>
                </c:pt>
                <c:pt idx="63">
                  <c:v>451980.00000000076</c:v>
                </c:pt>
                <c:pt idx="64">
                  <c:v>473846.29737609392</c:v>
                </c:pt>
                <c:pt idx="65">
                  <c:v>496406.70553935925</c:v>
                </c:pt>
                <c:pt idx="66">
                  <c:v>519672.06997084641</c:v>
                </c:pt>
                <c:pt idx="67">
                  <c:v>543653.23615160456</c:v>
                </c:pt>
                <c:pt idx="68">
                  <c:v>568361.04956268321</c:v>
                </c:pt>
                <c:pt idx="69">
                  <c:v>593806.35568513221</c:v>
                </c:pt>
                <c:pt idx="70">
                  <c:v>620000.00000000116</c:v>
                </c:pt>
                <c:pt idx="71">
                  <c:v>646952.82798833936</c:v>
                </c:pt>
                <c:pt idx="72">
                  <c:v>674675.68513119663</c:v>
                </c:pt>
                <c:pt idx="73">
                  <c:v>703179.41690962226</c:v>
                </c:pt>
                <c:pt idx="74">
                  <c:v>732474.86880466598</c:v>
                </c:pt>
                <c:pt idx="75">
                  <c:v>762572.88629737729</c:v>
                </c:pt>
                <c:pt idx="76">
                  <c:v>793484.31486880605</c:v>
                </c:pt>
                <c:pt idx="77">
                  <c:v>825220.0000000014</c:v>
                </c:pt>
                <c:pt idx="78">
                  <c:v>857790.78717201296</c:v>
                </c:pt>
                <c:pt idx="79">
                  <c:v>891207.52186589059</c:v>
                </c:pt>
                <c:pt idx="80">
                  <c:v>925481.04956268379</c:v>
                </c:pt>
                <c:pt idx="81">
                  <c:v>960622.2157434423</c:v>
                </c:pt>
                <c:pt idx="82">
                  <c:v>996641.86588921491</c:v>
                </c:pt>
                <c:pt idx="83">
                  <c:v>1033550.8454810516</c:v>
                </c:pt>
                <c:pt idx="84">
                  <c:v>1071360.0000000021</c:v>
                </c:pt>
                <c:pt idx="85">
                  <c:v>1110080.1749271159</c:v>
                </c:pt>
                <c:pt idx="86">
                  <c:v>1149722.2157434425</c:v>
                </c:pt>
                <c:pt idx="87">
                  <c:v>1190296.9679300315</c:v>
                </c:pt>
                <c:pt idx="88">
                  <c:v>1231815.2769679322</c:v>
                </c:pt>
                <c:pt idx="89">
                  <c:v>1274287.988338195</c:v>
                </c:pt>
                <c:pt idx="90">
                  <c:v>1317725.9475218684</c:v>
                </c:pt>
                <c:pt idx="91">
                  <c:v>1362140.0000000028</c:v>
                </c:pt>
                <c:pt idx="92">
                  <c:v>1407540.991253647</c:v>
                </c:pt>
                <c:pt idx="93">
                  <c:v>1453939.766763851</c:v>
                </c:pt>
                <c:pt idx="94">
                  <c:v>1501347.1720116646</c:v>
                </c:pt>
                <c:pt idx="95">
                  <c:v>1549774.0524781367</c:v>
                </c:pt>
                <c:pt idx="96">
                  <c:v>1599231.2536443179</c:v>
                </c:pt>
                <c:pt idx="97">
                  <c:v>1649729.6209912566</c:v>
                </c:pt>
                <c:pt idx="98">
                  <c:v>1701280.0000000037</c:v>
                </c:pt>
                <c:pt idx="99">
                  <c:v>1753893.2361516072</c:v>
                </c:pt>
                <c:pt idx="100">
                  <c:v>1807580.1749271136</c:v>
                </c:pt>
              </c:numCache>
            </c:numRef>
          </c:yVal>
          <c:smooth val="0"/>
        </c:ser>
        <c:ser>
          <c:idx val="9"/>
          <c:order val="6"/>
          <c:tx>
            <c:strRef>
              <c:f>DATA!$J$4</c:f>
              <c:strCache>
                <c:ptCount val="1"/>
                <c:pt idx="0">
                  <c:v>BPK-Lijn -1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DATA!$J$5:$J$105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1.2109375</c:v>
                </c:pt>
                <c:pt idx="2">
                  <c:v>9.6875</c:v>
                </c:pt>
                <c:pt idx="3">
                  <c:v>32.6953125</c:v>
                </c:pt>
                <c:pt idx="4">
                  <c:v>77.5</c:v>
                </c:pt>
                <c:pt idx="5">
                  <c:v>151.3671875</c:v>
                </c:pt>
                <c:pt idx="6">
                  <c:v>261.56250000000011</c:v>
                </c:pt>
                <c:pt idx="7">
                  <c:v>415.35156250000023</c:v>
                </c:pt>
                <c:pt idx="8">
                  <c:v>620</c:v>
                </c:pt>
                <c:pt idx="9">
                  <c:v>882.7734375</c:v>
                </c:pt>
                <c:pt idx="10">
                  <c:v>1210.9375</c:v>
                </c:pt>
                <c:pt idx="11">
                  <c:v>1611.7578124999991</c:v>
                </c:pt>
                <c:pt idx="12">
                  <c:v>2092.4999999999991</c:v>
                </c:pt>
                <c:pt idx="13">
                  <c:v>2660.4296874999991</c:v>
                </c:pt>
                <c:pt idx="14">
                  <c:v>3322.8124999999982</c:v>
                </c:pt>
                <c:pt idx="15">
                  <c:v>4086.9140625</c:v>
                </c:pt>
                <c:pt idx="16">
                  <c:v>4960</c:v>
                </c:pt>
                <c:pt idx="17">
                  <c:v>5949.3359375</c:v>
                </c:pt>
                <c:pt idx="18">
                  <c:v>7062.1875000000045</c:v>
                </c:pt>
                <c:pt idx="19">
                  <c:v>8305.8203125000036</c:v>
                </c:pt>
                <c:pt idx="20">
                  <c:v>9687.5000000000036</c:v>
                </c:pt>
                <c:pt idx="21">
                  <c:v>11214.492187500007</c:v>
                </c:pt>
                <c:pt idx="22">
                  <c:v>12894.062500000013</c:v>
                </c:pt>
                <c:pt idx="23">
                  <c:v>14733.476562500013</c:v>
                </c:pt>
                <c:pt idx="24">
                  <c:v>16740.000000000015</c:v>
                </c:pt>
                <c:pt idx="25">
                  <c:v>18920.898437500015</c:v>
                </c:pt>
                <c:pt idx="26">
                  <c:v>21283.437500000018</c:v>
                </c:pt>
                <c:pt idx="27">
                  <c:v>23834.882812500018</c:v>
                </c:pt>
                <c:pt idx="28">
                  <c:v>26582.500000000022</c:v>
                </c:pt>
                <c:pt idx="29">
                  <c:v>29533.554687500029</c:v>
                </c:pt>
                <c:pt idx="30">
                  <c:v>32695.312500000036</c:v>
                </c:pt>
                <c:pt idx="31">
                  <c:v>36075.039062500036</c:v>
                </c:pt>
                <c:pt idx="32">
                  <c:v>39680.000000000051</c:v>
                </c:pt>
                <c:pt idx="33">
                  <c:v>43517.460937500051</c:v>
                </c:pt>
                <c:pt idx="34">
                  <c:v>47594.687500000058</c:v>
                </c:pt>
                <c:pt idx="35">
                  <c:v>51918.945312500058</c:v>
                </c:pt>
                <c:pt idx="36">
                  <c:v>56497.500000000058</c:v>
                </c:pt>
                <c:pt idx="37">
                  <c:v>61337.617187500073</c:v>
                </c:pt>
                <c:pt idx="38">
                  <c:v>66446.562500000073</c:v>
                </c:pt>
                <c:pt idx="39">
                  <c:v>71831.601562500116</c:v>
                </c:pt>
                <c:pt idx="40">
                  <c:v>77500.000000000131</c:v>
                </c:pt>
                <c:pt idx="41">
                  <c:v>83459.023437500146</c:v>
                </c:pt>
                <c:pt idx="42">
                  <c:v>89715.937500000146</c:v>
                </c:pt>
                <c:pt idx="43">
                  <c:v>96278.007812500146</c:v>
                </c:pt>
                <c:pt idx="44">
                  <c:v>103152.50000000015</c:v>
                </c:pt>
                <c:pt idx="45">
                  <c:v>110346.67968750016</c:v>
                </c:pt>
                <c:pt idx="46">
                  <c:v>117867.81250000016</c:v>
                </c:pt>
                <c:pt idx="47">
                  <c:v>125723.16406250023</c:v>
                </c:pt>
                <c:pt idx="48">
                  <c:v>133920.00000000023</c:v>
                </c:pt>
                <c:pt idx="49">
                  <c:v>142465.58593750023</c:v>
                </c:pt>
                <c:pt idx="50">
                  <c:v>151367.1875000002</c:v>
                </c:pt>
                <c:pt idx="51">
                  <c:v>160632.0703125002</c:v>
                </c:pt>
                <c:pt idx="52">
                  <c:v>170267.5000000002</c:v>
                </c:pt>
                <c:pt idx="53">
                  <c:v>180280.74218750032</c:v>
                </c:pt>
                <c:pt idx="54">
                  <c:v>190679.06250000032</c:v>
                </c:pt>
                <c:pt idx="55">
                  <c:v>201469.72656250032</c:v>
                </c:pt>
                <c:pt idx="56">
                  <c:v>212660.00000000032</c:v>
                </c:pt>
                <c:pt idx="57">
                  <c:v>224257.14843750032</c:v>
                </c:pt>
                <c:pt idx="58">
                  <c:v>236268.43750000035</c:v>
                </c:pt>
                <c:pt idx="59">
                  <c:v>248701.13281250035</c:v>
                </c:pt>
                <c:pt idx="60">
                  <c:v>261562.50000000038</c:v>
                </c:pt>
                <c:pt idx="61">
                  <c:v>274859.80468750041</c:v>
                </c:pt>
                <c:pt idx="62">
                  <c:v>288600.31250000047</c:v>
                </c:pt>
                <c:pt idx="63">
                  <c:v>302791.28906250052</c:v>
                </c:pt>
                <c:pt idx="64">
                  <c:v>317440.00000000041</c:v>
                </c:pt>
                <c:pt idx="65">
                  <c:v>332553.71093750041</c:v>
                </c:pt>
                <c:pt idx="66">
                  <c:v>348139.68750000064</c:v>
                </c:pt>
                <c:pt idx="67">
                  <c:v>364205.1953125007</c:v>
                </c:pt>
                <c:pt idx="68">
                  <c:v>380757.5000000007</c:v>
                </c:pt>
                <c:pt idx="69">
                  <c:v>397803.8671875007</c:v>
                </c:pt>
                <c:pt idx="70">
                  <c:v>415351.56250000076</c:v>
                </c:pt>
                <c:pt idx="71">
                  <c:v>433407.85156250076</c:v>
                </c:pt>
                <c:pt idx="72">
                  <c:v>451980.00000000087</c:v>
                </c:pt>
                <c:pt idx="73">
                  <c:v>471075.27343750087</c:v>
                </c:pt>
                <c:pt idx="74">
                  <c:v>490700.93750000087</c:v>
                </c:pt>
                <c:pt idx="75">
                  <c:v>510864.25781250087</c:v>
                </c:pt>
                <c:pt idx="76">
                  <c:v>531572.50000000093</c:v>
                </c:pt>
                <c:pt idx="77">
                  <c:v>552832.92968750093</c:v>
                </c:pt>
                <c:pt idx="78">
                  <c:v>574652.81250000093</c:v>
                </c:pt>
                <c:pt idx="79">
                  <c:v>597039.41406250093</c:v>
                </c:pt>
                <c:pt idx="80">
                  <c:v>620000.00000000105</c:v>
                </c:pt>
                <c:pt idx="81">
                  <c:v>643541.8359375014</c:v>
                </c:pt>
                <c:pt idx="82">
                  <c:v>667672.1875000014</c:v>
                </c:pt>
                <c:pt idx="83">
                  <c:v>692398.3203125014</c:v>
                </c:pt>
                <c:pt idx="84">
                  <c:v>717727.5000000014</c:v>
                </c:pt>
                <c:pt idx="85">
                  <c:v>743666.99218750151</c:v>
                </c:pt>
                <c:pt idx="86">
                  <c:v>770224.06250000151</c:v>
                </c:pt>
                <c:pt idx="87">
                  <c:v>797405.97656250151</c:v>
                </c:pt>
                <c:pt idx="88">
                  <c:v>825220.00000000151</c:v>
                </c:pt>
                <c:pt idx="89">
                  <c:v>853673.39843750175</c:v>
                </c:pt>
                <c:pt idx="90">
                  <c:v>882773.43750000175</c:v>
                </c:pt>
                <c:pt idx="91">
                  <c:v>912527.38281250186</c:v>
                </c:pt>
                <c:pt idx="92">
                  <c:v>942942.50000000186</c:v>
                </c:pt>
                <c:pt idx="93">
                  <c:v>974026.05468750186</c:v>
                </c:pt>
                <c:pt idx="94">
                  <c:v>1005785.3125000019</c:v>
                </c:pt>
                <c:pt idx="95">
                  <c:v>1038227.5390625019</c:v>
                </c:pt>
                <c:pt idx="96">
                  <c:v>1071360.0000000019</c:v>
                </c:pt>
                <c:pt idx="97">
                  <c:v>1105189.9609375019</c:v>
                </c:pt>
                <c:pt idx="98">
                  <c:v>1139724.6875000026</c:v>
                </c:pt>
                <c:pt idx="99">
                  <c:v>1174971.4453125026</c:v>
                </c:pt>
                <c:pt idx="100">
                  <c:v>1210937.5</c:v>
                </c:pt>
              </c:numCache>
            </c:numRef>
          </c:yVal>
          <c:smooth val="0"/>
        </c:ser>
        <c:ser>
          <c:idx val="4"/>
          <c:order val="7"/>
          <c:tx>
            <c:strRef>
              <c:f>DATA!$K$4</c:f>
              <c:strCache>
                <c:ptCount val="1"/>
                <c:pt idx="0">
                  <c:v>BPK-lijn Ref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DATA!$K$5:$K$105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0.85048010973936905</c:v>
                </c:pt>
                <c:pt idx="2">
                  <c:v>6.8038408779149524</c:v>
                </c:pt>
                <c:pt idx="3">
                  <c:v>22.962962962962965</c:v>
                </c:pt>
                <c:pt idx="4">
                  <c:v>54.430727023319619</c:v>
                </c:pt>
                <c:pt idx="5">
                  <c:v>106.31001371742113</c:v>
                </c:pt>
                <c:pt idx="6">
                  <c:v>183.70370370370381</c:v>
                </c:pt>
                <c:pt idx="7">
                  <c:v>291.71467764060372</c:v>
                </c:pt>
                <c:pt idx="8">
                  <c:v>435.44581618655695</c:v>
                </c:pt>
                <c:pt idx="9">
                  <c:v>620</c:v>
                </c:pt>
                <c:pt idx="10">
                  <c:v>850.48010973936903</c:v>
                </c:pt>
                <c:pt idx="11">
                  <c:v>1131.9890260630996</c:v>
                </c:pt>
                <c:pt idx="12">
                  <c:v>1469.6296296296289</c:v>
                </c:pt>
                <c:pt idx="13">
                  <c:v>1868.5048010973931</c:v>
                </c:pt>
                <c:pt idx="14">
                  <c:v>2333.7174211248275</c:v>
                </c:pt>
                <c:pt idx="15">
                  <c:v>2870.3703703703704</c:v>
                </c:pt>
                <c:pt idx="16">
                  <c:v>3483.5665294924556</c:v>
                </c:pt>
                <c:pt idx="17">
                  <c:v>4178.4087791495203</c:v>
                </c:pt>
                <c:pt idx="18">
                  <c:v>4960.0000000000036</c:v>
                </c:pt>
                <c:pt idx="19">
                  <c:v>5833.4430727023355</c:v>
                </c:pt>
                <c:pt idx="20">
                  <c:v>6803.8408779149559</c:v>
                </c:pt>
                <c:pt idx="21">
                  <c:v>7876.2962962963011</c:v>
                </c:pt>
                <c:pt idx="22">
                  <c:v>9055.9122085048111</c:v>
                </c:pt>
                <c:pt idx="23">
                  <c:v>10347.791495198913</c:v>
                </c:pt>
                <c:pt idx="24">
                  <c:v>11757.037037037049</c:v>
                </c:pt>
                <c:pt idx="25">
                  <c:v>13288.751714677652</c:v>
                </c:pt>
                <c:pt idx="26">
                  <c:v>14948.038408779163</c:v>
                </c:pt>
                <c:pt idx="27">
                  <c:v>16740.000000000015</c:v>
                </c:pt>
                <c:pt idx="28">
                  <c:v>18669.739368998646</c:v>
                </c:pt>
                <c:pt idx="29">
                  <c:v>20742.359396433494</c:v>
                </c:pt>
                <c:pt idx="30">
                  <c:v>22962.962962962989</c:v>
                </c:pt>
                <c:pt idx="31">
                  <c:v>25336.65294924557</c:v>
                </c:pt>
                <c:pt idx="32">
                  <c:v>27868.532235939681</c:v>
                </c:pt>
                <c:pt idx="33">
                  <c:v>30563.703703703744</c:v>
                </c:pt>
                <c:pt idx="34">
                  <c:v>33427.270233196206</c:v>
                </c:pt>
                <c:pt idx="35">
                  <c:v>36464.334705075489</c:v>
                </c:pt>
                <c:pt idx="36">
                  <c:v>39680.000000000044</c:v>
                </c:pt>
                <c:pt idx="37">
                  <c:v>43079.368998628313</c:v>
                </c:pt>
                <c:pt idx="38">
                  <c:v>46667.544581618713</c:v>
                </c:pt>
                <c:pt idx="39">
                  <c:v>50449.629629629715</c:v>
                </c:pt>
                <c:pt idx="40">
                  <c:v>54430.727023319712</c:v>
                </c:pt>
                <c:pt idx="41">
                  <c:v>58615.939643347156</c:v>
                </c:pt>
                <c:pt idx="42">
                  <c:v>63010.370370370474</c:v>
                </c:pt>
                <c:pt idx="43">
                  <c:v>67619.122085048119</c:v>
                </c:pt>
                <c:pt idx="44">
                  <c:v>72447.297668038518</c:v>
                </c:pt>
                <c:pt idx="45">
                  <c:v>77500.000000000116</c:v>
                </c:pt>
                <c:pt idx="46">
                  <c:v>82782.331961591335</c:v>
                </c:pt>
                <c:pt idx="47">
                  <c:v>88299.396433470669</c:v>
                </c:pt>
                <c:pt idx="48">
                  <c:v>94056.296296296481</c:v>
                </c:pt>
                <c:pt idx="49">
                  <c:v>100058.13443072721</c:v>
                </c:pt>
                <c:pt idx="50">
                  <c:v>106310.01371742127</c:v>
                </c:pt>
                <c:pt idx="51">
                  <c:v>112817.0370370372</c:v>
                </c:pt>
                <c:pt idx="52">
                  <c:v>119584.30727023334</c:v>
                </c:pt>
                <c:pt idx="53">
                  <c:v>126616.92729766827</c:v>
                </c:pt>
                <c:pt idx="54">
                  <c:v>133920.00000000023</c:v>
                </c:pt>
                <c:pt idx="55">
                  <c:v>141498.62825788776</c:v>
                </c:pt>
                <c:pt idx="56">
                  <c:v>149357.91495198925</c:v>
                </c:pt>
                <c:pt idx="57">
                  <c:v>157502.96296296318</c:v>
                </c:pt>
                <c:pt idx="58">
                  <c:v>165938.87517146801</c:v>
                </c:pt>
                <c:pt idx="59">
                  <c:v>174670.75445816212</c:v>
                </c:pt>
                <c:pt idx="60">
                  <c:v>183703.703703704</c:v>
                </c:pt>
                <c:pt idx="61">
                  <c:v>193042.825788752</c:v>
                </c:pt>
                <c:pt idx="62">
                  <c:v>202693.22359396471</c:v>
                </c:pt>
                <c:pt idx="63">
                  <c:v>212660.00000000038</c:v>
                </c:pt>
                <c:pt idx="64">
                  <c:v>222948.25788751745</c:v>
                </c:pt>
                <c:pt idx="65">
                  <c:v>233563.10013717454</c:v>
                </c:pt>
                <c:pt idx="66">
                  <c:v>244509.6296296301</c:v>
                </c:pt>
                <c:pt idx="67">
                  <c:v>255792.94924554235</c:v>
                </c:pt>
                <c:pt idx="68">
                  <c:v>267418.16186556977</c:v>
                </c:pt>
                <c:pt idx="69">
                  <c:v>279390.37037037086</c:v>
                </c:pt>
                <c:pt idx="70">
                  <c:v>291714.67764060415</c:v>
                </c:pt>
                <c:pt idx="71">
                  <c:v>304396.18655692786</c:v>
                </c:pt>
                <c:pt idx="72">
                  <c:v>317440.00000000064</c:v>
                </c:pt>
                <c:pt idx="73">
                  <c:v>330851.22085048072</c:v>
                </c:pt>
                <c:pt idx="74">
                  <c:v>344634.95198902668</c:v>
                </c:pt>
                <c:pt idx="75">
                  <c:v>358796.29629629693</c:v>
                </c:pt>
                <c:pt idx="76">
                  <c:v>373340.35665294994</c:v>
                </c:pt>
                <c:pt idx="77">
                  <c:v>388272.23593964399</c:v>
                </c:pt>
                <c:pt idx="78">
                  <c:v>403597.03703703772</c:v>
                </c:pt>
                <c:pt idx="79">
                  <c:v>419319.86282578943</c:v>
                </c:pt>
                <c:pt idx="80">
                  <c:v>435445.8161865577</c:v>
                </c:pt>
                <c:pt idx="81">
                  <c:v>451980.00000000099</c:v>
                </c:pt>
                <c:pt idx="82">
                  <c:v>468927.51714677742</c:v>
                </c:pt>
                <c:pt idx="83">
                  <c:v>486293.47050754563</c:v>
                </c:pt>
                <c:pt idx="84">
                  <c:v>504082.96296296397</c:v>
                </c:pt>
                <c:pt idx="85">
                  <c:v>522301.09739369113</c:v>
                </c:pt>
                <c:pt idx="86">
                  <c:v>540952.97668038518</c:v>
                </c:pt>
                <c:pt idx="87">
                  <c:v>560043.70370370487</c:v>
                </c:pt>
                <c:pt idx="88">
                  <c:v>579578.38134430838</c:v>
                </c:pt>
                <c:pt idx="89">
                  <c:v>599562.1124828544</c:v>
                </c:pt>
                <c:pt idx="90">
                  <c:v>620000.00000000128</c:v>
                </c:pt>
                <c:pt idx="91">
                  <c:v>640897.14677640738</c:v>
                </c:pt>
                <c:pt idx="92">
                  <c:v>662258.65569273115</c:v>
                </c:pt>
                <c:pt idx="93">
                  <c:v>684089.62962963094</c:v>
                </c:pt>
                <c:pt idx="94">
                  <c:v>706395.17146776535</c:v>
                </c:pt>
                <c:pt idx="95">
                  <c:v>729180.38408779283</c:v>
                </c:pt>
                <c:pt idx="96">
                  <c:v>752450.37037037185</c:v>
                </c:pt>
                <c:pt idx="97">
                  <c:v>776210.23319616052</c:v>
                </c:pt>
                <c:pt idx="98">
                  <c:v>800465.07544581802</c:v>
                </c:pt>
                <c:pt idx="99">
                  <c:v>825220.00000000186</c:v>
                </c:pt>
                <c:pt idx="100">
                  <c:v>850480.10973936901</c:v>
                </c:pt>
              </c:numCache>
            </c:numRef>
          </c:yVal>
          <c:smooth val="0"/>
        </c:ser>
        <c:ser>
          <c:idx val="10"/>
          <c:order val="8"/>
          <c:tx>
            <c:strRef>
              <c:f>DATA!$L$4</c:f>
              <c:strCache>
                <c:ptCount val="1"/>
                <c:pt idx="0">
                  <c:v>BPK-Lijn +1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DATA!$L$5:$L$105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0.62</c:v>
                </c:pt>
                <c:pt idx="2">
                  <c:v>4.96</c:v>
                </c:pt>
                <c:pt idx="3">
                  <c:v>16.739999999999998</c:v>
                </c:pt>
                <c:pt idx="4">
                  <c:v>39.68</c:v>
                </c:pt>
                <c:pt idx="5">
                  <c:v>77.5</c:v>
                </c:pt>
                <c:pt idx="6">
                  <c:v>133.92000000000007</c:v>
                </c:pt>
                <c:pt idx="7">
                  <c:v>212.66000000000011</c:v>
                </c:pt>
                <c:pt idx="8">
                  <c:v>317.44</c:v>
                </c:pt>
                <c:pt idx="9">
                  <c:v>451.98</c:v>
                </c:pt>
                <c:pt idx="10">
                  <c:v>620</c:v>
                </c:pt>
                <c:pt idx="11">
                  <c:v>825.21999999999957</c:v>
                </c:pt>
                <c:pt idx="12">
                  <c:v>1071.3599999999994</c:v>
                </c:pt>
                <c:pt idx="13">
                  <c:v>1362.1399999999994</c:v>
                </c:pt>
                <c:pt idx="14">
                  <c:v>1701.2799999999991</c:v>
                </c:pt>
                <c:pt idx="15">
                  <c:v>2092.5</c:v>
                </c:pt>
                <c:pt idx="16">
                  <c:v>2539.52</c:v>
                </c:pt>
                <c:pt idx="17">
                  <c:v>3046.06</c:v>
                </c:pt>
                <c:pt idx="18">
                  <c:v>3615.8400000000024</c:v>
                </c:pt>
                <c:pt idx="19">
                  <c:v>4252.5800000000027</c:v>
                </c:pt>
                <c:pt idx="20">
                  <c:v>4960.0000000000018</c:v>
                </c:pt>
                <c:pt idx="21">
                  <c:v>5741.8200000000033</c:v>
                </c:pt>
                <c:pt idx="22">
                  <c:v>6601.7600000000066</c:v>
                </c:pt>
                <c:pt idx="23">
                  <c:v>7543.5400000000063</c:v>
                </c:pt>
                <c:pt idx="24">
                  <c:v>8570.8800000000083</c:v>
                </c:pt>
                <c:pt idx="25">
                  <c:v>9687.5000000000073</c:v>
                </c:pt>
                <c:pt idx="26">
                  <c:v>10897.120000000008</c:v>
                </c:pt>
                <c:pt idx="27">
                  <c:v>12203.460000000008</c:v>
                </c:pt>
                <c:pt idx="28">
                  <c:v>13610.240000000011</c:v>
                </c:pt>
                <c:pt idx="29">
                  <c:v>15121.180000000015</c:v>
                </c:pt>
                <c:pt idx="30">
                  <c:v>16740.000000000018</c:v>
                </c:pt>
                <c:pt idx="31">
                  <c:v>18470.42000000002</c:v>
                </c:pt>
                <c:pt idx="32">
                  <c:v>20316.160000000025</c:v>
                </c:pt>
                <c:pt idx="33">
                  <c:v>22280.940000000028</c:v>
                </c:pt>
                <c:pt idx="34">
                  <c:v>24368.480000000032</c:v>
                </c:pt>
                <c:pt idx="35">
                  <c:v>26582.500000000033</c:v>
                </c:pt>
                <c:pt idx="36">
                  <c:v>28926.72000000003</c:v>
                </c:pt>
                <c:pt idx="37">
                  <c:v>31404.860000000037</c:v>
                </c:pt>
                <c:pt idx="38">
                  <c:v>34020.640000000043</c:v>
                </c:pt>
                <c:pt idx="39">
                  <c:v>36777.780000000057</c:v>
                </c:pt>
                <c:pt idx="40">
                  <c:v>39680.000000000065</c:v>
                </c:pt>
                <c:pt idx="41">
                  <c:v>42731.02000000007</c:v>
                </c:pt>
                <c:pt idx="42">
                  <c:v>45934.56000000007</c:v>
                </c:pt>
                <c:pt idx="43">
                  <c:v>49294.340000000069</c:v>
                </c:pt>
                <c:pt idx="44">
                  <c:v>52814.080000000075</c:v>
                </c:pt>
                <c:pt idx="45">
                  <c:v>56497.50000000008</c:v>
                </c:pt>
                <c:pt idx="46">
                  <c:v>60348.32000000008</c:v>
                </c:pt>
                <c:pt idx="47">
                  <c:v>64370.260000000118</c:v>
                </c:pt>
                <c:pt idx="48">
                  <c:v>68567.040000000125</c:v>
                </c:pt>
                <c:pt idx="49">
                  <c:v>72942.380000000121</c:v>
                </c:pt>
                <c:pt idx="50">
                  <c:v>77500.000000000102</c:v>
                </c:pt>
                <c:pt idx="51">
                  <c:v>82243.620000000112</c:v>
                </c:pt>
                <c:pt idx="52">
                  <c:v>87176.960000000108</c:v>
                </c:pt>
                <c:pt idx="53">
                  <c:v>92303.740000000165</c:v>
                </c:pt>
                <c:pt idx="54">
                  <c:v>97627.680000000168</c:v>
                </c:pt>
                <c:pt idx="55">
                  <c:v>103152.50000000016</c:v>
                </c:pt>
                <c:pt idx="56">
                  <c:v>108881.92000000016</c:v>
                </c:pt>
                <c:pt idx="57">
                  <c:v>114819.66000000016</c:v>
                </c:pt>
                <c:pt idx="58">
                  <c:v>120969.44000000018</c:v>
                </c:pt>
                <c:pt idx="59">
                  <c:v>127334.98000000019</c:v>
                </c:pt>
                <c:pt idx="60">
                  <c:v>133920.0000000002</c:v>
                </c:pt>
                <c:pt idx="61">
                  <c:v>140728.2200000002</c:v>
                </c:pt>
                <c:pt idx="62">
                  <c:v>147763.36000000025</c:v>
                </c:pt>
                <c:pt idx="63">
                  <c:v>155029.14000000028</c:v>
                </c:pt>
                <c:pt idx="64">
                  <c:v>162529.2800000002</c:v>
                </c:pt>
                <c:pt idx="65">
                  <c:v>170267.5000000002</c:v>
                </c:pt>
                <c:pt idx="66">
                  <c:v>178247.52000000031</c:v>
                </c:pt>
                <c:pt idx="67">
                  <c:v>186473.06000000035</c:v>
                </c:pt>
                <c:pt idx="68">
                  <c:v>194947.84000000035</c:v>
                </c:pt>
                <c:pt idx="69">
                  <c:v>203675.58000000037</c:v>
                </c:pt>
                <c:pt idx="70">
                  <c:v>212660.00000000041</c:v>
                </c:pt>
                <c:pt idx="71">
                  <c:v>221904.82000000039</c:v>
                </c:pt>
                <c:pt idx="72">
                  <c:v>231413.76000000045</c:v>
                </c:pt>
                <c:pt idx="73">
                  <c:v>241190.54000000044</c:v>
                </c:pt>
                <c:pt idx="74">
                  <c:v>251238.88000000044</c:v>
                </c:pt>
                <c:pt idx="75">
                  <c:v>261562.50000000044</c:v>
                </c:pt>
                <c:pt idx="76">
                  <c:v>272165.12000000046</c:v>
                </c:pt>
                <c:pt idx="77">
                  <c:v>283050.46000000049</c:v>
                </c:pt>
                <c:pt idx="78">
                  <c:v>294222.24000000046</c:v>
                </c:pt>
                <c:pt idx="79">
                  <c:v>305684.18000000046</c:v>
                </c:pt>
                <c:pt idx="80">
                  <c:v>317440.00000000052</c:v>
                </c:pt>
                <c:pt idx="81">
                  <c:v>329493.42000000074</c:v>
                </c:pt>
                <c:pt idx="82">
                  <c:v>341848.16000000073</c:v>
                </c:pt>
                <c:pt idx="83">
                  <c:v>354507.9400000007</c:v>
                </c:pt>
                <c:pt idx="84">
                  <c:v>367476.48000000074</c:v>
                </c:pt>
                <c:pt idx="85">
                  <c:v>380757.50000000081</c:v>
                </c:pt>
                <c:pt idx="86">
                  <c:v>394354.72000000079</c:v>
                </c:pt>
                <c:pt idx="87">
                  <c:v>408271.8600000008</c:v>
                </c:pt>
                <c:pt idx="88">
                  <c:v>422512.64000000077</c:v>
                </c:pt>
                <c:pt idx="89">
                  <c:v>437080.78000000084</c:v>
                </c:pt>
                <c:pt idx="90">
                  <c:v>451980.00000000087</c:v>
                </c:pt>
                <c:pt idx="91">
                  <c:v>467214.02000000095</c:v>
                </c:pt>
                <c:pt idx="92">
                  <c:v>482786.56000000093</c:v>
                </c:pt>
                <c:pt idx="93">
                  <c:v>498701.34000000096</c:v>
                </c:pt>
                <c:pt idx="94">
                  <c:v>514962.08000000095</c:v>
                </c:pt>
                <c:pt idx="95">
                  <c:v>531572.50000000093</c:v>
                </c:pt>
                <c:pt idx="96">
                  <c:v>548536.320000001</c:v>
                </c:pt>
                <c:pt idx="97">
                  <c:v>565857.26000000106</c:v>
                </c:pt>
                <c:pt idx="98">
                  <c:v>583539.04000000132</c:v>
                </c:pt>
                <c:pt idx="99">
                  <c:v>601585.38000000129</c:v>
                </c:pt>
                <c:pt idx="100">
                  <c:v>620000</c:v>
                </c:pt>
              </c:numCache>
            </c:numRef>
          </c:yVal>
          <c:smooth val="0"/>
        </c:ser>
        <c:ser>
          <c:idx val="11"/>
          <c:order val="9"/>
          <c:tx>
            <c:strRef>
              <c:f>DATA!$M$4</c:f>
              <c:strCache>
                <c:ptCount val="1"/>
                <c:pt idx="0">
                  <c:v>BPK-Lijn +2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DATA!$M$5:$M$105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0.46581517655897819</c:v>
                </c:pt>
                <c:pt idx="2">
                  <c:v>3.7265214124718256</c:v>
                </c:pt>
                <c:pt idx="3">
                  <c:v>12.577009767092411</c:v>
                </c:pt>
                <c:pt idx="4">
                  <c:v>29.812171299774604</c:v>
                </c:pt>
                <c:pt idx="5">
                  <c:v>58.226897069872273</c:v>
                </c:pt>
                <c:pt idx="6">
                  <c:v>100.61607813673935</c:v>
                </c:pt>
                <c:pt idx="7">
                  <c:v>159.77460555972959</c:v>
                </c:pt>
                <c:pt idx="8">
                  <c:v>238.49737039819684</c:v>
                </c:pt>
                <c:pt idx="9">
                  <c:v>339.57926371149512</c:v>
                </c:pt>
                <c:pt idx="10">
                  <c:v>465.81517655897818</c:v>
                </c:pt>
                <c:pt idx="11">
                  <c:v>619.99999999999966</c:v>
                </c:pt>
                <c:pt idx="12">
                  <c:v>804.92862509391387</c:v>
                </c:pt>
                <c:pt idx="13">
                  <c:v>1023.3959429000747</c:v>
                </c:pt>
                <c:pt idx="14">
                  <c:v>1278.1968444778356</c:v>
                </c:pt>
                <c:pt idx="15">
                  <c:v>1572.1262208865514</c:v>
                </c:pt>
                <c:pt idx="16">
                  <c:v>1907.9789631855747</c:v>
                </c:pt>
                <c:pt idx="17">
                  <c:v>2288.5499624342597</c:v>
                </c:pt>
                <c:pt idx="18">
                  <c:v>2716.6341096919627</c:v>
                </c:pt>
                <c:pt idx="19">
                  <c:v>3195.026296018033</c:v>
                </c:pt>
                <c:pt idx="20">
                  <c:v>3726.5214124718273</c:v>
                </c:pt>
                <c:pt idx="21">
                  <c:v>4313.9143501127</c:v>
                </c:pt>
                <c:pt idx="22">
                  <c:v>4960.0000000000045</c:v>
                </c:pt>
                <c:pt idx="23">
                  <c:v>5667.5732531930926</c:v>
                </c:pt>
                <c:pt idx="24">
                  <c:v>6439.4290007513209</c:v>
                </c:pt>
                <c:pt idx="25">
                  <c:v>7278.3621337340401</c:v>
                </c:pt>
                <c:pt idx="26">
                  <c:v>8187.1675432006077</c:v>
                </c:pt>
                <c:pt idx="27">
                  <c:v>9168.6401202103752</c:v>
                </c:pt>
                <c:pt idx="28">
                  <c:v>10225.574755822698</c:v>
                </c:pt>
                <c:pt idx="29">
                  <c:v>11360.766341096931</c:v>
                </c:pt>
                <c:pt idx="30">
                  <c:v>12577.009767092424</c:v>
                </c:pt>
                <c:pt idx="31">
                  <c:v>13877.099924868535</c:v>
                </c:pt>
                <c:pt idx="32">
                  <c:v>15263.831705484617</c:v>
                </c:pt>
                <c:pt idx="33">
                  <c:v>16740.000000000018</c:v>
                </c:pt>
                <c:pt idx="34">
                  <c:v>18308.399699474103</c:v>
                </c:pt>
                <c:pt idx="35">
                  <c:v>19971.825694966214</c:v>
                </c:pt>
                <c:pt idx="36">
                  <c:v>21733.072877535709</c:v>
                </c:pt>
                <c:pt idx="37">
                  <c:v>23594.936138241948</c:v>
                </c:pt>
                <c:pt idx="38">
                  <c:v>25560.210368144282</c:v>
                </c:pt>
                <c:pt idx="39">
                  <c:v>27631.690458302073</c:v>
                </c:pt>
                <c:pt idx="40">
                  <c:v>29812.171299774654</c:v>
                </c:pt>
                <c:pt idx="41">
                  <c:v>32104.447783621392</c:v>
                </c:pt>
                <c:pt idx="42">
                  <c:v>34511.314800901629</c:v>
                </c:pt>
                <c:pt idx="43">
                  <c:v>37035.567242674733</c:v>
                </c:pt>
                <c:pt idx="44">
                  <c:v>39680.000000000051</c:v>
                </c:pt>
                <c:pt idx="45">
                  <c:v>42447.407963936952</c:v>
                </c:pt>
                <c:pt idx="46">
                  <c:v>45340.586025544762</c:v>
                </c:pt>
                <c:pt idx="47">
                  <c:v>48362.329075882881</c:v>
                </c:pt>
                <c:pt idx="48">
                  <c:v>51515.432006010611</c:v>
                </c:pt>
                <c:pt idx="49">
                  <c:v>54802.689706987323</c:v>
                </c:pt>
                <c:pt idx="50">
                  <c:v>58226.89706987235</c:v>
                </c:pt>
                <c:pt idx="51">
                  <c:v>61790.848985725097</c:v>
                </c:pt>
                <c:pt idx="52">
                  <c:v>65497.340345604891</c:v>
                </c:pt>
                <c:pt idx="53">
                  <c:v>69349.166040571115</c:v>
                </c:pt>
                <c:pt idx="54">
                  <c:v>73349.12096168306</c:v>
                </c:pt>
                <c:pt idx="55">
                  <c:v>77500.000000000116</c:v>
                </c:pt>
                <c:pt idx="56">
                  <c:v>81804.598046581639</c:v>
                </c:pt>
                <c:pt idx="57">
                  <c:v>86265.709992486969</c:v>
                </c:pt>
                <c:pt idx="58">
                  <c:v>90886.13072877549</c:v>
                </c:pt>
                <c:pt idx="59">
                  <c:v>95668.655146506513</c:v>
                </c:pt>
                <c:pt idx="60">
                  <c:v>100616.07813673944</c:v>
                </c:pt>
                <c:pt idx="61">
                  <c:v>105731.19459053357</c:v>
                </c:pt>
                <c:pt idx="62">
                  <c:v>111016.79939894835</c:v>
                </c:pt>
                <c:pt idx="63">
                  <c:v>116475.68745304302</c:v>
                </c:pt>
                <c:pt idx="64">
                  <c:v>122110.65364387694</c:v>
                </c:pt>
                <c:pt idx="65">
                  <c:v>127924.49286250955</c:v>
                </c:pt>
                <c:pt idx="66">
                  <c:v>133920.00000000023</c:v>
                </c:pt>
                <c:pt idx="67">
                  <c:v>140099.96994740822</c:v>
                </c:pt>
                <c:pt idx="68">
                  <c:v>146467.19759579291</c:v>
                </c:pt>
                <c:pt idx="69">
                  <c:v>153024.47783621363</c:v>
                </c:pt>
                <c:pt idx="70">
                  <c:v>159774.60555972983</c:v>
                </c:pt>
                <c:pt idx="71">
                  <c:v>166720.37565740076</c:v>
                </c:pt>
                <c:pt idx="72">
                  <c:v>173864.58302028582</c:v>
                </c:pt>
                <c:pt idx="73">
                  <c:v>181210.02253944436</c:v>
                </c:pt>
                <c:pt idx="74">
                  <c:v>188759.4891059357</c:v>
                </c:pt>
                <c:pt idx="75">
                  <c:v>196515.77761081926</c:v>
                </c:pt>
                <c:pt idx="76">
                  <c:v>204481.68294515437</c:v>
                </c:pt>
                <c:pt idx="77">
                  <c:v>212660.00000000035</c:v>
                </c:pt>
                <c:pt idx="78">
                  <c:v>221053.52366641659</c:v>
                </c:pt>
                <c:pt idx="79">
                  <c:v>229665.0488354624</c:v>
                </c:pt>
                <c:pt idx="80">
                  <c:v>238497.37039819724</c:v>
                </c:pt>
                <c:pt idx="81">
                  <c:v>247553.28324568048</c:v>
                </c:pt>
                <c:pt idx="82">
                  <c:v>256835.58226897122</c:v>
                </c:pt>
                <c:pt idx="83">
                  <c:v>266347.06235912902</c:v>
                </c:pt>
                <c:pt idx="84">
                  <c:v>276090.51840721315</c:v>
                </c:pt>
                <c:pt idx="85">
                  <c:v>286068.7453042831</c:v>
                </c:pt>
                <c:pt idx="86">
                  <c:v>296284.53794139804</c:v>
                </c:pt>
                <c:pt idx="87">
                  <c:v>306740.69120961742</c:v>
                </c:pt>
                <c:pt idx="88">
                  <c:v>317440.00000000058</c:v>
                </c:pt>
                <c:pt idx="89">
                  <c:v>328385.25920360693</c:v>
                </c:pt>
                <c:pt idx="90">
                  <c:v>339579.26371149573</c:v>
                </c:pt>
                <c:pt idx="91">
                  <c:v>351024.80841472646</c:v>
                </c:pt>
                <c:pt idx="92">
                  <c:v>362724.68820435833</c:v>
                </c:pt>
                <c:pt idx="93">
                  <c:v>374681.69797145075</c:v>
                </c:pt>
                <c:pt idx="94">
                  <c:v>386898.63260706305</c:v>
                </c:pt>
                <c:pt idx="95">
                  <c:v>399378.28700225463</c:v>
                </c:pt>
                <c:pt idx="96">
                  <c:v>412123.45604808489</c:v>
                </c:pt>
                <c:pt idx="97">
                  <c:v>425136.93463561306</c:v>
                </c:pt>
                <c:pt idx="98">
                  <c:v>438421.51765589876</c:v>
                </c:pt>
                <c:pt idx="99">
                  <c:v>451980.00000000093</c:v>
                </c:pt>
                <c:pt idx="100">
                  <c:v>465815.17655897822</c:v>
                </c:pt>
              </c:numCache>
            </c:numRef>
          </c:yVal>
          <c:smooth val="0"/>
        </c:ser>
        <c:ser>
          <c:idx val="5"/>
          <c:order val="10"/>
          <c:tx>
            <c:strRef>
              <c:f>DATA!$N$4</c:f>
              <c:strCache>
                <c:ptCount val="1"/>
                <c:pt idx="0">
                  <c:v>BPK-Lijn +3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DATA!$F$5:$F$105</c:f>
              <c:numCache>
                <c:formatCode>0.00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10.999999999999998</c:v>
                </c:pt>
                <c:pt idx="12">
                  <c:v>11.999999999999998</c:v>
                </c:pt>
                <c:pt idx="13">
                  <c:v>12.999999999999998</c:v>
                </c:pt>
                <c:pt idx="14">
                  <c:v>13.999999999999998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18.000000000000004</c:v>
                </c:pt>
                <c:pt idx="19">
                  <c:v>19.000000000000004</c:v>
                </c:pt>
                <c:pt idx="20">
                  <c:v>20.000000000000004</c:v>
                </c:pt>
                <c:pt idx="21">
                  <c:v>21.000000000000004</c:v>
                </c:pt>
                <c:pt idx="22">
                  <c:v>22.000000000000007</c:v>
                </c:pt>
                <c:pt idx="23">
                  <c:v>23.000000000000007</c:v>
                </c:pt>
                <c:pt idx="24">
                  <c:v>24.000000000000007</c:v>
                </c:pt>
                <c:pt idx="25">
                  <c:v>25.000000000000007</c:v>
                </c:pt>
                <c:pt idx="26">
                  <c:v>26.000000000000007</c:v>
                </c:pt>
                <c:pt idx="27">
                  <c:v>27.000000000000007</c:v>
                </c:pt>
                <c:pt idx="28">
                  <c:v>28.000000000000007</c:v>
                </c:pt>
                <c:pt idx="29">
                  <c:v>29.000000000000011</c:v>
                </c:pt>
                <c:pt idx="30">
                  <c:v>30.000000000000011</c:v>
                </c:pt>
                <c:pt idx="31">
                  <c:v>31.000000000000011</c:v>
                </c:pt>
                <c:pt idx="32">
                  <c:v>32.000000000000014</c:v>
                </c:pt>
                <c:pt idx="33">
                  <c:v>33.000000000000014</c:v>
                </c:pt>
                <c:pt idx="34">
                  <c:v>34.000000000000014</c:v>
                </c:pt>
                <c:pt idx="35">
                  <c:v>35.000000000000014</c:v>
                </c:pt>
                <c:pt idx="36">
                  <c:v>36.000000000000014</c:v>
                </c:pt>
                <c:pt idx="37">
                  <c:v>37.000000000000014</c:v>
                </c:pt>
                <c:pt idx="38">
                  <c:v>38.000000000000014</c:v>
                </c:pt>
                <c:pt idx="39">
                  <c:v>39.000000000000021</c:v>
                </c:pt>
                <c:pt idx="40">
                  <c:v>40.000000000000021</c:v>
                </c:pt>
                <c:pt idx="41">
                  <c:v>41.000000000000021</c:v>
                </c:pt>
                <c:pt idx="42">
                  <c:v>42.000000000000021</c:v>
                </c:pt>
                <c:pt idx="43">
                  <c:v>43.000000000000021</c:v>
                </c:pt>
                <c:pt idx="44">
                  <c:v>44.000000000000021</c:v>
                </c:pt>
                <c:pt idx="45">
                  <c:v>45.000000000000021</c:v>
                </c:pt>
                <c:pt idx="46">
                  <c:v>46.000000000000021</c:v>
                </c:pt>
                <c:pt idx="47">
                  <c:v>47.000000000000028</c:v>
                </c:pt>
                <c:pt idx="48">
                  <c:v>48.000000000000028</c:v>
                </c:pt>
                <c:pt idx="49">
                  <c:v>49.000000000000028</c:v>
                </c:pt>
                <c:pt idx="50">
                  <c:v>50.000000000000021</c:v>
                </c:pt>
                <c:pt idx="51">
                  <c:v>51.000000000000021</c:v>
                </c:pt>
                <c:pt idx="52">
                  <c:v>52.000000000000021</c:v>
                </c:pt>
                <c:pt idx="53">
                  <c:v>53.000000000000028</c:v>
                </c:pt>
                <c:pt idx="54">
                  <c:v>54.000000000000028</c:v>
                </c:pt>
                <c:pt idx="55">
                  <c:v>55.000000000000028</c:v>
                </c:pt>
                <c:pt idx="56">
                  <c:v>56.000000000000028</c:v>
                </c:pt>
                <c:pt idx="57">
                  <c:v>57.000000000000028</c:v>
                </c:pt>
                <c:pt idx="58">
                  <c:v>58.000000000000028</c:v>
                </c:pt>
                <c:pt idx="59">
                  <c:v>59.000000000000028</c:v>
                </c:pt>
                <c:pt idx="60">
                  <c:v>60.000000000000028</c:v>
                </c:pt>
                <c:pt idx="61">
                  <c:v>61.000000000000028</c:v>
                </c:pt>
                <c:pt idx="62">
                  <c:v>62.000000000000036</c:v>
                </c:pt>
                <c:pt idx="63">
                  <c:v>63.000000000000036</c:v>
                </c:pt>
                <c:pt idx="64">
                  <c:v>64.000000000000028</c:v>
                </c:pt>
                <c:pt idx="65">
                  <c:v>65.000000000000028</c:v>
                </c:pt>
                <c:pt idx="66">
                  <c:v>66.000000000000043</c:v>
                </c:pt>
                <c:pt idx="67">
                  <c:v>67.000000000000043</c:v>
                </c:pt>
                <c:pt idx="68">
                  <c:v>68.000000000000043</c:v>
                </c:pt>
                <c:pt idx="69">
                  <c:v>69.000000000000043</c:v>
                </c:pt>
                <c:pt idx="70">
                  <c:v>70.000000000000043</c:v>
                </c:pt>
                <c:pt idx="71">
                  <c:v>71.000000000000043</c:v>
                </c:pt>
                <c:pt idx="72">
                  <c:v>72.000000000000043</c:v>
                </c:pt>
                <c:pt idx="73">
                  <c:v>73.000000000000043</c:v>
                </c:pt>
                <c:pt idx="74">
                  <c:v>74.000000000000043</c:v>
                </c:pt>
                <c:pt idx="75">
                  <c:v>75.000000000000043</c:v>
                </c:pt>
                <c:pt idx="76">
                  <c:v>76.000000000000043</c:v>
                </c:pt>
                <c:pt idx="77">
                  <c:v>77.000000000000043</c:v>
                </c:pt>
                <c:pt idx="78">
                  <c:v>78.000000000000043</c:v>
                </c:pt>
                <c:pt idx="79">
                  <c:v>79.000000000000043</c:v>
                </c:pt>
                <c:pt idx="80">
                  <c:v>80.000000000000043</c:v>
                </c:pt>
                <c:pt idx="81">
                  <c:v>81.000000000000057</c:v>
                </c:pt>
                <c:pt idx="82">
                  <c:v>82.000000000000057</c:v>
                </c:pt>
                <c:pt idx="83">
                  <c:v>83.000000000000057</c:v>
                </c:pt>
                <c:pt idx="84">
                  <c:v>84.000000000000057</c:v>
                </c:pt>
                <c:pt idx="85">
                  <c:v>85.000000000000057</c:v>
                </c:pt>
                <c:pt idx="86">
                  <c:v>86.000000000000057</c:v>
                </c:pt>
                <c:pt idx="87">
                  <c:v>87.000000000000057</c:v>
                </c:pt>
                <c:pt idx="88">
                  <c:v>88.000000000000057</c:v>
                </c:pt>
                <c:pt idx="89">
                  <c:v>89.000000000000057</c:v>
                </c:pt>
                <c:pt idx="90">
                  <c:v>90.000000000000057</c:v>
                </c:pt>
                <c:pt idx="91">
                  <c:v>91.000000000000057</c:v>
                </c:pt>
                <c:pt idx="92">
                  <c:v>92.000000000000057</c:v>
                </c:pt>
                <c:pt idx="93">
                  <c:v>93.000000000000057</c:v>
                </c:pt>
                <c:pt idx="94">
                  <c:v>94.000000000000057</c:v>
                </c:pt>
                <c:pt idx="95">
                  <c:v>95.000000000000057</c:v>
                </c:pt>
                <c:pt idx="96">
                  <c:v>96.000000000000057</c:v>
                </c:pt>
                <c:pt idx="97">
                  <c:v>97.000000000000057</c:v>
                </c:pt>
                <c:pt idx="98">
                  <c:v>98.000000000000071</c:v>
                </c:pt>
                <c:pt idx="99">
                  <c:v>99.000000000000071</c:v>
                </c:pt>
                <c:pt idx="100">
                  <c:v>100</c:v>
                </c:pt>
              </c:numCache>
            </c:numRef>
          </c:xVal>
          <c:yVal>
            <c:numRef>
              <c:f>DATA!$N$5:$N$105</c:f>
              <c:numCache>
                <c:formatCode>_("€"* #,##0.00_);_("€"* \(#,##0.00\);_("€"* "-"??_);_(@_)</c:formatCode>
                <c:ptCount val="101"/>
                <c:pt idx="0">
                  <c:v>0</c:v>
                </c:pt>
                <c:pt idx="1">
                  <c:v>0.35879629629629628</c:v>
                </c:pt>
                <c:pt idx="2">
                  <c:v>2.8703703703703702</c:v>
                </c:pt>
                <c:pt idx="3">
                  <c:v>9.6875</c:v>
                </c:pt>
                <c:pt idx="4">
                  <c:v>22.962962962962962</c:v>
                </c:pt>
                <c:pt idx="5">
                  <c:v>44.849537037037038</c:v>
                </c:pt>
                <c:pt idx="6">
                  <c:v>77.500000000000043</c:v>
                </c:pt>
                <c:pt idx="7">
                  <c:v>123.06712962962969</c:v>
                </c:pt>
                <c:pt idx="8">
                  <c:v>183.7037037037037</c:v>
                </c:pt>
                <c:pt idx="9">
                  <c:v>261.5625</c:v>
                </c:pt>
                <c:pt idx="10">
                  <c:v>358.7962962962963</c:v>
                </c:pt>
                <c:pt idx="11">
                  <c:v>477.5578703703701</c:v>
                </c:pt>
                <c:pt idx="12">
                  <c:v>619.99999999999966</c:v>
                </c:pt>
                <c:pt idx="13">
                  <c:v>788.27546296296259</c:v>
                </c:pt>
                <c:pt idx="14">
                  <c:v>984.5370370370365</c:v>
                </c:pt>
                <c:pt idx="15">
                  <c:v>1210.9375</c:v>
                </c:pt>
                <c:pt idx="16">
                  <c:v>1469.6296296296296</c:v>
                </c:pt>
                <c:pt idx="17">
                  <c:v>1762.7662037037037</c:v>
                </c:pt>
                <c:pt idx="18">
                  <c:v>2092.5000000000014</c:v>
                </c:pt>
                <c:pt idx="19">
                  <c:v>2460.9837962962974</c:v>
                </c:pt>
                <c:pt idx="20">
                  <c:v>2870.3703703703713</c:v>
                </c:pt>
                <c:pt idx="21">
                  <c:v>3322.8125000000018</c:v>
                </c:pt>
                <c:pt idx="22">
                  <c:v>3820.4629629629667</c:v>
                </c:pt>
                <c:pt idx="23">
                  <c:v>4365.474537037041</c:v>
                </c:pt>
                <c:pt idx="24">
                  <c:v>4960.0000000000045</c:v>
                </c:pt>
                <c:pt idx="25">
                  <c:v>5606.1921296296341</c:v>
                </c:pt>
                <c:pt idx="26">
                  <c:v>6306.2037037037089</c:v>
                </c:pt>
                <c:pt idx="27">
                  <c:v>7062.1875000000045</c:v>
                </c:pt>
                <c:pt idx="28">
                  <c:v>7876.2962962963029</c:v>
                </c:pt>
                <c:pt idx="29">
                  <c:v>8750.6828703703795</c:v>
                </c:pt>
                <c:pt idx="30">
                  <c:v>9687.5000000000091</c:v>
                </c:pt>
                <c:pt idx="31">
                  <c:v>10688.900462962974</c:v>
                </c:pt>
                <c:pt idx="32">
                  <c:v>11757.037037037053</c:v>
                </c:pt>
                <c:pt idx="33">
                  <c:v>12894.062500000015</c:v>
                </c:pt>
                <c:pt idx="34">
                  <c:v>14102.129629629648</c:v>
                </c:pt>
                <c:pt idx="35">
                  <c:v>15383.391203703721</c:v>
                </c:pt>
                <c:pt idx="36">
                  <c:v>16740.000000000018</c:v>
                </c:pt>
                <c:pt idx="37">
                  <c:v>18174.108796296317</c:v>
                </c:pt>
                <c:pt idx="38">
                  <c:v>19687.870370370394</c:v>
                </c:pt>
                <c:pt idx="39">
                  <c:v>21283.437500000033</c:v>
                </c:pt>
                <c:pt idx="40">
                  <c:v>22962.962962963</c:v>
                </c:pt>
                <c:pt idx="41">
                  <c:v>24728.599537037077</c:v>
                </c:pt>
                <c:pt idx="42">
                  <c:v>26582.50000000004</c:v>
                </c:pt>
                <c:pt idx="43">
                  <c:v>28526.817129629671</c:v>
                </c:pt>
                <c:pt idx="44">
                  <c:v>30563.703703703744</c:v>
                </c:pt>
                <c:pt idx="45">
                  <c:v>32695.312500000047</c:v>
                </c:pt>
                <c:pt idx="46">
                  <c:v>34923.796296296343</c:v>
                </c:pt>
                <c:pt idx="47">
                  <c:v>37251.307870370438</c:v>
                </c:pt>
                <c:pt idx="48">
                  <c:v>39680.000000000073</c:v>
                </c:pt>
                <c:pt idx="49">
                  <c:v>42212.025462963036</c:v>
                </c:pt>
                <c:pt idx="50">
                  <c:v>44849.537037037095</c:v>
                </c:pt>
                <c:pt idx="51">
                  <c:v>47594.687500000058</c:v>
                </c:pt>
                <c:pt idx="52">
                  <c:v>50449.629629629693</c:v>
                </c:pt>
                <c:pt idx="53">
                  <c:v>53416.516203703795</c:v>
                </c:pt>
                <c:pt idx="54">
                  <c:v>56497.500000000095</c:v>
                </c:pt>
                <c:pt idx="55">
                  <c:v>59694.733796296387</c:v>
                </c:pt>
                <c:pt idx="56">
                  <c:v>63010.37037037046</c:v>
                </c:pt>
                <c:pt idx="57">
                  <c:v>66446.562500000087</c:v>
                </c:pt>
                <c:pt idx="58">
                  <c:v>70005.462962963065</c:v>
                </c:pt>
                <c:pt idx="59">
                  <c:v>73689.224537037138</c:v>
                </c:pt>
                <c:pt idx="60">
                  <c:v>77500.000000000116</c:v>
                </c:pt>
                <c:pt idx="61">
                  <c:v>81439.942129629737</c:v>
                </c:pt>
                <c:pt idx="62">
                  <c:v>85511.203703703839</c:v>
                </c:pt>
                <c:pt idx="63">
                  <c:v>89715.937500000146</c:v>
                </c:pt>
                <c:pt idx="64">
                  <c:v>94056.296296296423</c:v>
                </c:pt>
                <c:pt idx="65">
                  <c:v>98534.432870370496</c:v>
                </c:pt>
                <c:pt idx="66">
                  <c:v>103152.50000000019</c:v>
                </c:pt>
                <c:pt idx="67">
                  <c:v>107912.65046296317</c:v>
                </c:pt>
                <c:pt idx="68">
                  <c:v>112817.03703703724</c:v>
                </c:pt>
                <c:pt idx="69">
                  <c:v>117867.8125000002</c:v>
                </c:pt>
                <c:pt idx="70">
                  <c:v>123067.12962962985</c:v>
                </c:pt>
                <c:pt idx="71">
                  <c:v>128417.14120370393</c:v>
                </c:pt>
                <c:pt idx="72">
                  <c:v>133920.00000000023</c:v>
                </c:pt>
                <c:pt idx="73">
                  <c:v>139577.85879629655</c:v>
                </c:pt>
                <c:pt idx="74">
                  <c:v>145392.87037037063</c:v>
                </c:pt>
                <c:pt idx="75">
                  <c:v>151367.18750000023</c:v>
                </c:pt>
                <c:pt idx="76">
                  <c:v>157502.96296296324</c:v>
                </c:pt>
                <c:pt idx="77">
                  <c:v>163802.34953703731</c:v>
                </c:pt>
                <c:pt idx="78">
                  <c:v>170267.50000000026</c:v>
                </c:pt>
                <c:pt idx="79">
                  <c:v>176900.5671296299</c:v>
                </c:pt>
                <c:pt idx="80">
                  <c:v>183703.703703704</c:v>
                </c:pt>
                <c:pt idx="81">
                  <c:v>190679.06250000041</c:v>
                </c:pt>
                <c:pt idx="82">
                  <c:v>197828.7962962967</c:v>
                </c:pt>
                <c:pt idx="83">
                  <c:v>205155.05787037077</c:v>
                </c:pt>
                <c:pt idx="84">
                  <c:v>212660.00000000041</c:v>
                </c:pt>
                <c:pt idx="85">
                  <c:v>220345.77546296341</c:v>
                </c:pt>
                <c:pt idx="86">
                  <c:v>228214.53703703749</c:v>
                </c:pt>
                <c:pt idx="87">
                  <c:v>236268.43750000044</c:v>
                </c:pt>
                <c:pt idx="88">
                  <c:v>244509.62962963007</c:v>
                </c:pt>
                <c:pt idx="89">
                  <c:v>252940.2662037042</c:v>
                </c:pt>
                <c:pt idx="90">
                  <c:v>261562.50000000049</c:v>
                </c:pt>
                <c:pt idx="91">
                  <c:v>270378.48379629682</c:v>
                </c:pt>
                <c:pt idx="92">
                  <c:v>279390.37037037092</c:v>
                </c:pt>
                <c:pt idx="93">
                  <c:v>288600.31250000052</c:v>
                </c:pt>
                <c:pt idx="94">
                  <c:v>298010.4629629635</c:v>
                </c:pt>
                <c:pt idx="95">
                  <c:v>307622.97453703755</c:v>
                </c:pt>
                <c:pt idx="96">
                  <c:v>317440.00000000058</c:v>
                </c:pt>
                <c:pt idx="97">
                  <c:v>327463.69212963019</c:v>
                </c:pt>
                <c:pt idx="98">
                  <c:v>337696.20370370446</c:v>
                </c:pt>
                <c:pt idx="99">
                  <c:v>348139.68750000076</c:v>
                </c:pt>
                <c:pt idx="100">
                  <c:v>358796.29629629629</c:v>
                </c:pt>
              </c:numCache>
            </c:numRef>
          </c:yVal>
          <c:smooth val="0"/>
        </c:ser>
        <c:ser>
          <c:idx val="13"/>
          <c:order val="11"/>
          <c:tx>
            <c:v>Qknockout</c:v>
          </c:tx>
          <c:marker>
            <c:symbol val="none"/>
          </c:marker>
          <c:xVal>
            <c:numRef>
              <c:f>DATA!$C$18:$D$18</c:f>
              <c:numCache>
                <c:formatCode>0.00</c:formatCode>
                <c:ptCount val="2"/>
                <c:pt idx="0" formatCode="#,##0">
                  <c:v>60</c:v>
                </c:pt>
              </c:numCache>
            </c:numRef>
          </c:xVal>
          <c:yVal>
            <c:numRef>
              <c:f>DATA!$C$7:$D$7</c:f>
              <c:numCache>
                <c:formatCode>0%</c:formatCode>
                <c:ptCount val="2"/>
              </c:numCache>
            </c:numRef>
          </c:yVal>
          <c:smooth val="0"/>
        </c:ser>
        <c:ser>
          <c:idx val="0"/>
          <c:order val="12"/>
          <c:tx>
            <c:v>Uw Inschrijving</c:v>
          </c:tx>
          <c:spPr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12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67CD9CA2-4881-42F7-8DCB-BA8FF66AF654}" type="SERIESNAME">
                      <a:rPr lang="en-US" b="1"/>
                      <a:pPr/>
                      <a:t>[REEKSNAAM]</a:t>
                    </a:fld>
                    <a:endParaRPr lang="nl-NL"/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'BPK-Grafiek'!$H$11</c:f>
              <c:strCache>
                <c:ptCount val="1"/>
                <c:pt idx="0">
                  <c:v> </c:v>
                </c:pt>
              </c:strCache>
            </c:strRef>
          </c:xVal>
          <c:yVal>
            <c:numRef>
              <c:f>'BPK-Grafiek'!$H$8</c:f>
              <c:numCache>
                <c:formatCode>"€"#,##0.00_);\("€"#,##0.00\)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1"/>
          <c:order val="13"/>
          <c:tx>
            <c:v>Qknockout</c:v>
          </c:tx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xVal>
            <c:numLit>
              <c:formatCode>General</c:formatCode>
              <c:ptCount val="2"/>
              <c:pt idx="0">
                <c:v>60</c:v>
              </c:pt>
              <c:pt idx="1">
                <c:v>60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745000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911640"/>
        <c:axId val="321908896"/>
        <c:extLst/>
      </c:scatterChart>
      <c:valAx>
        <c:axId val="321911640"/>
        <c:scaling>
          <c:orientation val="minMax"/>
          <c:max val="100"/>
          <c:min val="0"/>
        </c:scaling>
        <c:delete val="0"/>
        <c:axPos val="b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321908896"/>
        <c:crosses val="autoZero"/>
        <c:crossBetween val="midCat"/>
        <c:majorUnit val="10"/>
      </c:valAx>
      <c:valAx>
        <c:axId val="321908896"/>
        <c:scaling>
          <c:orientation val="minMax"/>
          <c:max val="1240000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321911640"/>
        <c:crosses val="autoZero"/>
        <c:crossBetween val="midCat"/>
        <c:majorUnit val="62000"/>
        <c:dispUnits>
          <c:builtInUnit val="thousands"/>
        </c:dispUnits>
      </c:valAx>
      <c:spPr>
        <a:solidFill>
          <a:srgbClr val="8FCAE7">
            <a:alpha val="50000"/>
          </a:srgbClr>
        </a:solidFill>
        <a:ln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1310640</xdr:colOff>
      <xdr:row>1</xdr:row>
      <xdr:rowOff>36195</xdr:rowOff>
    </xdr:from>
    <xdr:ext cx="1076325" cy="801902"/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8397240" y="245745"/>
          <a:ext cx="1076325" cy="801902"/>
        </a:xfrm>
        <a:prstGeom prst="rect">
          <a:avLst/>
        </a:prstGeom>
      </xdr:spPr>
    </xdr:pic>
    <xdr:clientData/>
  </xdr:oneCellAnchor>
  <xdr:oneCellAnchor>
    <xdr:from>
      <xdr:col>4</xdr:col>
      <xdr:colOff>809625</xdr:colOff>
      <xdr:row>5</xdr:row>
      <xdr:rowOff>113322</xdr:rowOff>
    </xdr:from>
    <xdr:ext cx="1590675" cy="400955"/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6225" y="1275372"/>
          <a:ext cx="1590675" cy="4009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7</xdr:row>
      <xdr:rowOff>0</xdr:rowOff>
    </xdr:from>
    <xdr:to>
      <xdr:col>5</xdr:col>
      <xdr:colOff>641350</xdr:colOff>
      <xdr:row>27</xdr:row>
      <xdr:rowOff>73025</xdr:rowOff>
    </xdr:to>
    <xdr:graphicFrame macro="">
      <xdr:nvGraphicFramePr>
        <xdr:cNvPr id="3" name="Grafiek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243840</xdr:colOff>
      <xdr:row>1</xdr:row>
      <xdr:rowOff>76200</xdr:rowOff>
    </xdr:from>
    <xdr:ext cx="1076325" cy="801902"/>
    <xdr:pic>
      <xdr:nvPicPr>
        <xdr:cNvPr id="4" name="Afbeelding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0197465" y="342900"/>
          <a:ext cx="1076325" cy="801902"/>
        </a:xfrm>
        <a:prstGeom prst="rect">
          <a:avLst/>
        </a:prstGeom>
      </xdr:spPr>
    </xdr:pic>
    <xdr:clientData/>
  </xdr:oneCellAnchor>
  <xdr:oneCellAnchor>
    <xdr:from>
      <xdr:col>6</xdr:col>
      <xdr:colOff>1771650</xdr:colOff>
      <xdr:row>2</xdr:row>
      <xdr:rowOff>239052</xdr:rowOff>
    </xdr:from>
    <xdr:ext cx="1590675" cy="400955"/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5350" y="772452"/>
          <a:ext cx="1590675" cy="400955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0.83129</cdr:x>
      <cdr:y>0.84839</cdr:y>
    </cdr:from>
    <cdr:to>
      <cdr:x>0.976</cdr:x>
      <cdr:y>0.93445</cdr:y>
    </cdr:to>
    <cdr:sp macro="" textlink="">
      <cdr:nvSpPr>
        <cdr:cNvPr id="2" name="Rechthoek 1"/>
        <cdr:cNvSpPr/>
      </cdr:nvSpPr>
      <cdr:spPr>
        <a:xfrm xmlns:a="http://schemas.openxmlformats.org/drawingml/2006/main">
          <a:off x="5278691" y="5354046"/>
          <a:ext cx="918908" cy="543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 u="none" baseline="0">
              <a:solidFill>
                <a:schemeClr val="tx1"/>
              </a:solidFill>
            </a:rPr>
            <a:t>Kwaliteit in</a:t>
          </a:r>
          <a:br>
            <a:rPr lang="nl-NL" sz="1100" b="1" u="none" baseline="0">
              <a:solidFill>
                <a:schemeClr val="tx1"/>
              </a:solidFill>
            </a:rPr>
          </a:br>
          <a:r>
            <a:rPr lang="nl-NL" sz="1100" b="1" u="none" baseline="0">
              <a:solidFill>
                <a:schemeClr val="tx1"/>
              </a:solidFill>
            </a:rPr>
            <a:t>punten</a:t>
          </a:r>
        </a:p>
        <a:p xmlns:a="http://schemas.openxmlformats.org/drawingml/2006/main">
          <a:pPr algn="ctr"/>
          <a:endParaRPr lang="nl-NL" sz="1100" b="1" u="none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0.14259</cdr:x>
      <cdr:y>0.07784</cdr:y>
    </cdr:from>
    <cdr:to>
      <cdr:x>0.40206</cdr:x>
      <cdr:y>0.3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b="19265"/>
        <a:stretch xmlns:a="http://schemas.openxmlformats.org/drawingml/2006/main"/>
      </cdr:blipFill>
      <cdr:spPr>
        <a:xfrm xmlns:a="http://schemas.openxmlformats.org/drawingml/2006/main">
          <a:off x="905447" y="494284"/>
          <a:ext cx="1647634" cy="141071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37"/>
  <sheetViews>
    <sheetView showGridLines="0" tabSelected="1" zoomScale="80" zoomScaleNormal="80" workbookViewId="0">
      <selection activeCell="C7" sqref="C7:D7"/>
    </sheetView>
  </sheetViews>
  <sheetFormatPr defaultColWidth="0" defaultRowHeight="0" customHeight="1" zeroHeight="1" x14ac:dyDescent="0.25"/>
  <cols>
    <col min="1" max="1" width="3.77734375" style="2" customWidth="1"/>
    <col min="2" max="2" width="43" style="15" customWidth="1"/>
    <col min="3" max="3" width="20.6640625" style="2" customWidth="1"/>
    <col min="4" max="5" width="35.88671875" style="16" customWidth="1"/>
    <col min="6" max="6" width="3.77734375" style="2" customWidth="1"/>
    <col min="7" max="15" width="8.88671875" style="2" hidden="1" customWidth="1"/>
    <col min="16" max="39" width="0" style="2" hidden="1" customWidth="1"/>
    <col min="40" max="16384" width="8.88671875" style="2" hidden="1"/>
  </cols>
  <sheetData>
    <row r="1" spans="2:15" ht="16.2" x14ac:dyDescent="0.3">
      <c r="F1" s="17"/>
      <c r="G1" s="17"/>
      <c r="H1" s="17"/>
      <c r="I1" s="17"/>
      <c r="J1" s="17"/>
    </row>
    <row r="2" spans="2:15" s="19" customFormat="1" ht="22.05" customHeight="1" x14ac:dyDescent="0.35">
      <c r="B2" s="3" t="s">
        <v>9</v>
      </c>
      <c r="C2" s="20"/>
      <c r="D2" s="21"/>
      <c r="E2" s="21"/>
      <c r="F2" s="22"/>
      <c r="G2" s="22"/>
      <c r="H2" s="22"/>
      <c r="I2" s="22"/>
      <c r="J2" s="22"/>
      <c r="K2" s="22"/>
      <c r="N2" s="23"/>
    </row>
    <row r="3" spans="2:15" s="14" customFormat="1" ht="22.05" customHeight="1" x14ac:dyDescent="0.3">
      <c r="B3" s="26" t="s">
        <v>13</v>
      </c>
      <c r="C3" s="24"/>
      <c r="D3" s="24"/>
      <c r="E3" s="24"/>
      <c r="F3" s="17"/>
      <c r="G3" s="17"/>
      <c r="H3" s="17"/>
      <c r="I3" s="17"/>
      <c r="J3" s="17"/>
      <c r="K3" s="17"/>
      <c r="N3" s="25"/>
    </row>
    <row r="4" spans="2:15" s="14" customFormat="1" ht="16.2" x14ac:dyDescent="0.3">
      <c r="B4" s="5" t="s">
        <v>48</v>
      </c>
      <c r="C4" s="24"/>
      <c r="D4" s="24"/>
      <c r="E4" s="24"/>
      <c r="F4" s="17"/>
      <c r="G4" s="17"/>
      <c r="H4" s="17"/>
      <c r="I4" s="17"/>
      <c r="J4" s="17"/>
      <c r="K4" s="17"/>
      <c r="N4" s="25"/>
    </row>
    <row r="5" spans="2:15" s="14" customFormat="1" ht="16.2" x14ac:dyDescent="0.3">
      <c r="B5" s="52" t="s">
        <v>49</v>
      </c>
      <c r="C5" s="24"/>
      <c r="D5" s="24"/>
      <c r="E5" s="24"/>
      <c r="F5" s="17"/>
      <c r="G5" s="17"/>
      <c r="H5" s="17"/>
      <c r="I5" s="17"/>
      <c r="J5" s="17"/>
      <c r="K5" s="17"/>
      <c r="N5" s="25"/>
    </row>
    <row r="6" spans="2:15" s="14" customFormat="1" ht="16.2" x14ac:dyDescent="0.3">
      <c r="B6" s="18"/>
      <c r="C6" s="27"/>
      <c r="D6" s="28"/>
      <c r="E6" s="28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5" s="14" customFormat="1" ht="16.2" x14ac:dyDescent="0.3">
      <c r="B7" s="78" t="s">
        <v>14</v>
      </c>
      <c r="C7" s="83"/>
      <c r="D7" s="84"/>
      <c r="E7" s="28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5" s="14" customFormat="1" ht="16.2" x14ac:dyDescent="0.3">
      <c r="B8" s="18"/>
      <c r="C8" s="27"/>
      <c r="D8" s="28"/>
      <c r="E8" s="28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14" customFormat="1" ht="16.2" x14ac:dyDescent="0.3">
      <c r="B9" s="29" t="s">
        <v>4</v>
      </c>
      <c r="C9" s="30"/>
      <c r="D9" s="30"/>
      <c r="E9" s="30"/>
      <c r="F9" s="17"/>
      <c r="G9" s="17"/>
      <c r="H9" s="17"/>
      <c r="I9" s="17"/>
      <c r="J9" s="17"/>
      <c r="K9" s="17"/>
      <c r="L9" s="17"/>
      <c r="M9" s="17"/>
      <c r="N9" s="17"/>
    </row>
    <row r="10" spans="2:15" s="14" customFormat="1" ht="16.2" x14ac:dyDescent="0.3">
      <c r="B10" s="31" t="s">
        <v>10</v>
      </c>
      <c r="C10" s="32"/>
      <c r="D10" s="32"/>
      <c r="E10" s="32"/>
      <c r="F10" s="17"/>
      <c r="G10" s="17"/>
      <c r="H10" s="17"/>
      <c r="I10" s="17"/>
    </row>
    <row r="11" spans="2:15" s="14" customFormat="1" ht="16.2" x14ac:dyDescent="0.3">
      <c r="B11" s="18"/>
      <c r="C11" s="33"/>
      <c r="D11" s="32"/>
      <c r="E11" s="32"/>
      <c r="F11" s="17"/>
      <c r="G11" s="17"/>
      <c r="H11" s="17"/>
      <c r="I11" s="17"/>
    </row>
    <row r="12" spans="2:15" s="14" customFormat="1" ht="16.8" thickBot="1" x14ac:dyDescent="0.35">
      <c r="B12" s="79" t="s">
        <v>15</v>
      </c>
      <c r="C12" s="80"/>
      <c r="D12" s="32"/>
      <c r="E12" s="32"/>
      <c r="F12" s="17"/>
      <c r="G12" s="17"/>
      <c r="H12" s="17"/>
      <c r="I12" s="17"/>
    </row>
    <row r="13" spans="2:15" s="14" customFormat="1" ht="16.8" thickTop="1" x14ac:dyDescent="0.3">
      <c r="B13" s="79" t="s">
        <v>16</v>
      </c>
      <c r="C13" s="81"/>
      <c r="D13" s="32"/>
      <c r="E13" s="32"/>
      <c r="F13" s="17"/>
      <c r="G13" s="17"/>
      <c r="H13" s="17"/>
      <c r="I13" s="17"/>
    </row>
    <row r="14" spans="2:15" s="14" customFormat="1" ht="16.2" x14ac:dyDescent="0.3">
      <c r="B14" s="18"/>
      <c r="C14" s="18"/>
      <c r="D14" s="32"/>
      <c r="E14" s="32"/>
      <c r="F14" s="17"/>
      <c r="G14" s="17"/>
      <c r="H14" s="17"/>
      <c r="I14" s="17"/>
    </row>
    <row r="15" spans="2:15" s="14" customFormat="1" ht="16.8" thickBot="1" x14ac:dyDescent="0.35">
      <c r="B15" s="6"/>
      <c r="C15" s="7"/>
      <c r="D15" s="7"/>
      <c r="E15" s="7"/>
      <c r="F15" s="17"/>
      <c r="G15" s="17"/>
      <c r="H15" s="17"/>
      <c r="I15" s="17"/>
      <c r="J15" s="17"/>
      <c r="K15" s="17"/>
      <c r="L15" s="17"/>
      <c r="M15" s="17"/>
      <c r="N15" s="17"/>
    </row>
    <row r="16" spans="2:15" s="14" customFormat="1" ht="16.2" x14ac:dyDescent="0.3">
      <c r="B16" s="34"/>
      <c r="C16" s="35"/>
      <c r="D16" s="35"/>
      <c r="E16" s="35"/>
      <c r="F16" s="17"/>
      <c r="G16" s="17"/>
      <c r="H16" s="17"/>
      <c r="I16" s="17"/>
      <c r="J16" s="17"/>
      <c r="K16" s="17"/>
      <c r="L16" s="17"/>
      <c r="M16" s="17"/>
      <c r="N16" s="17"/>
    </row>
    <row r="17" spans="2:5" s="14" customFormat="1" ht="42" customHeight="1" x14ac:dyDescent="0.2">
      <c r="B17" s="82"/>
      <c r="C17" s="82"/>
      <c r="D17" s="82"/>
      <c r="E17" s="49"/>
    </row>
    <row r="18" spans="2:5" s="14" customFormat="1" ht="12.6" x14ac:dyDescent="0.2">
      <c r="B18" s="36"/>
      <c r="C18" s="36"/>
      <c r="D18" s="36"/>
      <c r="E18" s="36"/>
    </row>
    <row r="19" spans="2:5" s="14" customFormat="1" ht="12.6" x14ac:dyDescent="0.2">
      <c r="B19" s="36"/>
      <c r="C19" s="36"/>
      <c r="D19" s="36"/>
      <c r="E19" s="36"/>
    </row>
    <row r="20" spans="2:5" s="14" customFormat="1" ht="12.6" x14ac:dyDescent="0.2">
      <c r="B20" s="36"/>
      <c r="C20" s="36"/>
      <c r="D20" s="36"/>
      <c r="E20" s="36"/>
    </row>
    <row r="21" spans="2:5" s="14" customFormat="1" ht="12.6" x14ac:dyDescent="0.2">
      <c r="B21" s="36"/>
      <c r="C21" s="36"/>
      <c r="D21" s="36"/>
      <c r="E21" s="36"/>
    </row>
    <row r="22" spans="2:5" s="14" customFormat="1" ht="12.6" x14ac:dyDescent="0.2">
      <c r="B22" s="36"/>
      <c r="C22" s="36"/>
      <c r="D22" s="36"/>
      <c r="E22" s="36"/>
    </row>
    <row r="23" spans="2:5" s="14" customFormat="1" ht="12.6" x14ac:dyDescent="0.2">
      <c r="B23" s="36"/>
      <c r="C23" s="36"/>
      <c r="D23" s="36"/>
      <c r="E23" s="36"/>
    </row>
    <row r="24" spans="2:5" s="14" customFormat="1" ht="12.6" x14ac:dyDescent="0.2">
      <c r="B24" s="36"/>
      <c r="C24" s="36"/>
      <c r="D24" s="36"/>
      <c r="E24" s="36"/>
    </row>
    <row r="25" spans="2:5" s="14" customFormat="1" ht="12.6" x14ac:dyDescent="0.2">
      <c r="B25" s="36"/>
      <c r="C25" s="36"/>
      <c r="D25" s="36"/>
      <c r="E25" s="36"/>
    </row>
    <row r="26" spans="2:5" s="14" customFormat="1" ht="12.6" x14ac:dyDescent="0.2">
      <c r="B26" s="36"/>
      <c r="C26" s="36"/>
      <c r="D26" s="36"/>
      <c r="E26" s="36"/>
    </row>
    <row r="27" spans="2:5" s="14" customFormat="1" ht="12.6" x14ac:dyDescent="0.2">
      <c r="B27" s="36"/>
      <c r="C27" s="36"/>
      <c r="D27" s="36"/>
      <c r="E27" s="36"/>
    </row>
    <row r="28" spans="2:5" s="14" customFormat="1" ht="12.6" x14ac:dyDescent="0.2">
      <c r="B28" s="36"/>
      <c r="C28" s="36"/>
      <c r="D28" s="36"/>
      <c r="E28" s="36"/>
    </row>
    <row r="29" spans="2:5" s="14" customFormat="1" ht="12.6" x14ac:dyDescent="0.2">
      <c r="B29" s="36"/>
      <c r="C29" s="36"/>
      <c r="D29" s="36"/>
      <c r="E29" s="36"/>
    </row>
    <row r="30" spans="2:5" s="14" customFormat="1" ht="12.6" x14ac:dyDescent="0.2">
      <c r="B30" s="36"/>
      <c r="C30" s="36"/>
      <c r="D30" s="36"/>
      <c r="E30" s="36"/>
    </row>
    <row r="31" spans="2:5" s="14" customFormat="1" ht="12.6" x14ac:dyDescent="0.2">
      <c r="B31" s="36"/>
      <c r="C31" s="36"/>
      <c r="D31" s="36"/>
      <c r="E31" s="36"/>
    </row>
    <row r="32" spans="2:5" s="14" customFormat="1" ht="12.6" x14ac:dyDescent="0.2">
      <c r="B32" s="36"/>
      <c r="C32" s="36"/>
      <c r="D32" s="36"/>
      <c r="E32" s="36"/>
    </row>
    <row r="33" spans="2:5" s="14" customFormat="1" ht="12.6" x14ac:dyDescent="0.2">
      <c r="B33" s="36"/>
      <c r="C33" s="36"/>
      <c r="D33" s="36"/>
      <c r="E33" s="36"/>
    </row>
    <row r="34" spans="2:5" s="14" customFormat="1" ht="12.6" x14ac:dyDescent="0.2">
      <c r="B34" s="36"/>
      <c r="C34" s="36"/>
      <c r="D34" s="36"/>
      <c r="E34" s="36"/>
    </row>
    <row r="35" spans="2:5" s="14" customFormat="1" ht="12.6" x14ac:dyDescent="0.2">
      <c r="B35" s="36"/>
      <c r="C35" s="36"/>
      <c r="D35" s="36"/>
      <c r="E35" s="36"/>
    </row>
    <row r="36" spans="2:5" s="14" customFormat="1" ht="12.6" x14ac:dyDescent="0.2">
      <c r="B36" s="36"/>
      <c r="C36" s="36"/>
      <c r="D36" s="36"/>
      <c r="E36" s="36"/>
    </row>
    <row r="37" spans="2:5" s="14" customFormat="1" ht="12.6" x14ac:dyDescent="0.2">
      <c r="B37" s="36"/>
      <c r="C37" s="36"/>
      <c r="D37" s="36"/>
      <c r="E37" s="36"/>
    </row>
    <row r="38" spans="2:5" s="14" customFormat="1" ht="12.6" x14ac:dyDescent="0.2">
      <c r="B38" s="36"/>
      <c r="C38" s="36"/>
      <c r="D38" s="36"/>
      <c r="E38" s="36"/>
    </row>
    <row r="39" spans="2:5" s="14" customFormat="1" ht="12.6" x14ac:dyDescent="0.2">
      <c r="B39" s="36"/>
      <c r="C39" s="36"/>
      <c r="D39" s="36"/>
      <c r="E39" s="36"/>
    </row>
    <row r="40" spans="2:5" s="14" customFormat="1" ht="12.6" x14ac:dyDescent="0.2">
      <c r="B40" s="36"/>
      <c r="C40" s="36"/>
      <c r="D40" s="36"/>
      <c r="E40" s="36"/>
    </row>
    <row r="41" spans="2:5" s="14" customFormat="1" ht="12.6" x14ac:dyDescent="0.2">
      <c r="B41" s="36"/>
      <c r="C41" s="36"/>
      <c r="D41" s="36"/>
      <c r="E41" s="36"/>
    </row>
    <row r="42" spans="2:5" s="14" customFormat="1" ht="12.6" x14ac:dyDescent="0.2">
      <c r="B42" s="36"/>
      <c r="C42" s="36"/>
      <c r="D42" s="36"/>
      <c r="E42" s="36"/>
    </row>
    <row r="43" spans="2:5" s="14" customFormat="1" ht="12.6" x14ac:dyDescent="0.2">
      <c r="B43" s="36"/>
      <c r="C43" s="36"/>
      <c r="D43" s="36"/>
      <c r="E43" s="36"/>
    </row>
    <row r="44" spans="2:5" s="14" customFormat="1" ht="12.6" x14ac:dyDescent="0.2">
      <c r="B44" s="36"/>
      <c r="C44" s="36"/>
      <c r="D44" s="36"/>
      <c r="E44" s="36"/>
    </row>
    <row r="45" spans="2:5" s="14" customFormat="1" ht="12.6" x14ac:dyDescent="0.2">
      <c r="B45" s="36"/>
      <c r="C45" s="36"/>
      <c r="D45" s="36"/>
      <c r="E45" s="36"/>
    </row>
    <row r="46" spans="2:5" s="14" customFormat="1" ht="12.6" x14ac:dyDescent="0.2">
      <c r="B46" s="36"/>
      <c r="C46" s="36"/>
      <c r="D46" s="36"/>
      <c r="E46" s="36"/>
    </row>
    <row r="47" spans="2:5" s="14" customFormat="1" ht="12.6" x14ac:dyDescent="0.2">
      <c r="B47" s="36"/>
      <c r="C47" s="36"/>
      <c r="D47" s="36"/>
      <c r="E47" s="36"/>
    </row>
    <row r="48" spans="2:5" s="14" customFormat="1" ht="12.6" x14ac:dyDescent="0.2">
      <c r="B48" s="36"/>
      <c r="C48" s="36"/>
      <c r="D48" s="36"/>
      <c r="E48" s="36"/>
    </row>
    <row r="49" spans="2:5" s="14" customFormat="1" ht="12.6" x14ac:dyDescent="0.2">
      <c r="B49" s="36"/>
      <c r="C49" s="36"/>
      <c r="D49" s="36"/>
      <c r="E49" s="36"/>
    </row>
    <row r="50" spans="2:5" s="14" customFormat="1" ht="12.6" x14ac:dyDescent="0.2">
      <c r="B50" s="36"/>
      <c r="C50" s="36"/>
      <c r="D50" s="36"/>
      <c r="E50" s="36"/>
    </row>
    <row r="51" spans="2:5" s="14" customFormat="1" ht="12.6" x14ac:dyDescent="0.2">
      <c r="B51" s="36"/>
      <c r="C51" s="36"/>
      <c r="D51" s="36"/>
      <c r="E51" s="36"/>
    </row>
    <row r="52" spans="2:5" s="14" customFormat="1" ht="12.6" x14ac:dyDescent="0.2">
      <c r="B52" s="36"/>
      <c r="C52" s="36"/>
      <c r="D52" s="36"/>
      <c r="E52" s="36"/>
    </row>
    <row r="53" spans="2:5" s="14" customFormat="1" ht="12.6" x14ac:dyDescent="0.2">
      <c r="B53" s="36"/>
      <c r="C53" s="36"/>
      <c r="D53" s="36"/>
      <c r="E53" s="36"/>
    </row>
    <row r="54" spans="2:5" s="14" customFormat="1" ht="12.6" x14ac:dyDescent="0.2">
      <c r="B54" s="36"/>
      <c r="C54" s="36"/>
      <c r="D54" s="36"/>
      <c r="E54" s="36"/>
    </row>
    <row r="55" spans="2:5" s="14" customFormat="1" ht="12.6" x14ac:dyDescent="0.2">
      <c r="B55" s="36"/>
      <c r="C55" s="36"/>
      <c r="D55" s="36"/>
      <c r="E55" s="36"/>
    </row>
    <row r="56" spans="2:5" s="14" customFormat="1" ht="12.6" x14ac:dyDescent="0.2">
      <c r="B56" s="36"/>
      <c r="C56" s="36"/>
      <c r="D56" s="36"/>
      <c r="E56" s="36"/>
    </row>
    <row r="57" spans="2:5" s="14" customFormat="1" ht="12.6" x14ac:dyDescent="0.2">
      <c r="B57" s="36"/>
      <c r="C57" s="36"/>
      <c r="D57" s="36"/>
      <c r="E57" s="36"/>
    </row>
    <row r="58" spans="2:5" s="14" customFormat="1" ht="12.6" x14ac:dyDescent="0.2">
      <c r="B58" s="36"/>
      <c r="C58" s="36"/>
      <c r="D58" s="36"/>
      <c r="E58" s="36"/>
    </row>
    <row r="59" spans="2:5" s="14" customFormat="1" ht="12.6" x14ac:dyDescent="0.2">
      <c r="B59" s="36"/>
      <c r="C59" s="36"/>
      <c r="D59" s="36"/>
      <c r="E59" s="36"/>
    </row>
    <row r="60" spans="2:5" s="14" customFormat="1" ht="12.6" x14ac:dyDescent="0.2">
      <c r="B60" s="36"/>
      <c r="C60" s="36"/>
      <c r="D60" s="36"/>
      <c r="E60" s="36"/>
    </row>
    <row r="61" spans="2:5" s="14" customFormat="1" ht="12.6" x14ac:dyDescent="0.2">
      <c r="B61" s="36"/>
      <c r="C61" s="36"/>
      <c r="D61" s="36"/>
      <c r="E61" s="36"/>
    </row>
    <row r="62" spans="2:5" s="14" customFormat="1" ht="12.6" x14ac:dyDescent="0.2">
      <c r="B62" s="36"/>
      <c r="C62" s="36"/>
      <c r="D62" s="36"/>
      <c r="E62" s="36"/>
    </row>
    <row r="63" spans="2:5" s="14" customFormat="1" ht="12.6" x14ac:dyDescent="0.2">
      <c r="B63" s="36"/>
      <c r="C63" s="36"/>
      <c r="D63" s="36"/>
      <c r="E63" s="36"/>
    </row>
    <row r="64" spans="2:5" s="14" customFormat="1" ht="12.6" x14ac:dyDescent="0.2">
      <c r="B64" s="36"/>
      <c r="C64" s="36"/>
      <c r="D64" s="36"/>
      <c r="E64" s="36"/>
    </row>
    <row r="65" spans="2:5" s="14" customFormat="1" ht="12.6" x14ac:dyDescent="0.2">
      <c r="B65" s="36"/>
      <c r="C65" s="36"/>
      <c r="D65" s="36"/>
      <c r="E65" s="36"/>
    </row>
    <row r="66" spans="2:5" s="14" customFormat="1" ht="12.6" x14ac:dyDescent="0.2">
      <c r="B66" s="36"/>
      <c r="C66" s="36"/>
      <c r="D66" s="36"/>
      <c r="E66" s="36"/>
    </row>
    <row r="67" spans="2:5" s="14" customFormat="1" ht="12.6" x14ac:dyDescent="0.2">
      <c r="B67" s="36"/>
      <c r="C67" s="36"/>
      <c r="D67" s="36"/>
      <c r="E67" s="36"/>
    </row>
    <row r="68" spans="2:5" s="14" customFormat="1" ht="12.6" x14ac:dyDescent="0.2">
      <c r="B68" s="36"/>
      <c r="C68" s="36"/>
      <c r="D68" s="36"/>
      <c r="E68" s="36"/>
    </row>
    <row r="69" spans="2:5" s="14" customFormat="1" ht="12.6" x14ac:dyDescent="0.2">
      <c r="B69" s="36"/>
      <c r="C69" s="36"/>
      <c r="D69" s="36"/>
      <c r="E69" s="36"/>
    </row>
    <row r="70" spans="2:5" s="14" customFormat="1" ht="12.6" x14ac:dyDescent="0.2">
      <c r="B70" s="36"/>
      <c r="C70" s="36"/>
      <c r="D70" s="36"/>
      <c r="E70" s="36"/>
    </row>
    <row r="71" spans="2:5" s="14" customFormat="1" ht="12.6" x14ac:dyDescent="0.2">
      <c r="B71" s="36"/>
      <c r="C71" s="36"/>
      <c r="D71" s="36"/>
      <c r="E71" s="36"/>
    </row>
    <row r="72" spans="2:5" s="14" customFormat="1" ht="12.6" x14ac:dyDescent="0.2">
      <c r="B72" s="36"/>
      <c r="C72" s="36"/>
      <c r="D72" s="36"/>
      <c r="E72" s="36"/>
    </row>
    <row r="73" spans="2:5" s="14" customFormat="1" ht="12.6" x14ac:dyDescent="0.2">
      <c r="B73" s="36"/>
      <c r="C73" s="36"/>
      <c r="D73" s="36"/>
      <c r="E73" s="36"/>
    </row>
    <row r="74" spans="2:5" s="14" customFormat="1" ht="12.6" x14ac:dyDescent="0.2">
      <c r="B74" s="36"/>
      <c r="C74" s="36"/>
      <c r="D74" s="36"/>
      <c r="E74" s="36"/>
    </row>
    <row r="75" spans="2:5" s="14" customFormat="1" ht="12.6" x14ac:dyDescent="0.2">
      <c r="B75" s="36"/>
      <c r="C75" s="36"/>
      <c r="D75" s="36"/>
      <c r="E75" s="36"/>
    </row>
    <row r="76" spans="2:5" s="14" customFormat="1" ht="12.6" x14ac:dyDescent="0.2">
      <c r="B76" s="36"/>
      <c r="C76" s="36"/>
      <c r="D76" s="36"/>
      <c r="E76" s="36"/>
    </row>
    <row r="77" spans="2:5" s="14" customFormat="1" ht="12.6" x14ac:dyDescent="0.2">
      <c r="B77" s="36"/>
      <c r="C77" s="36"/>
      <c r="D77" s="36"/>
      <c r="E77" s="36"/>
    </row>
    <row r="78" spans="2:5" s="14" customFormat="1" ht="12.6" x14ac:dyDescent="0.2">
      <c r="B78" s="36"/>
      <c r="C78" s="36"/>
      <c r="D78" s="36"/>
      <c r="E78" s="36"/>
    </row>
    <row r="79" spans="2:5" s="14" customFormat="1" ht="12.6" x14ac:dyDescent="0.2">
      <c r="B79" s="36"/>
      <c r="C79" s="36"/>
      <c r="D79" s="36"/>
      <c r="E79" s="36"/>
    </row>
    <row r="80" spans="2:5" s="14" customFormat="1" ht="12.6" x14ac:dyDescent="0.2">
      <c r="B80" s="36"/>
      <c r="C80" s="36"/>
      <c r="D80" s="36"/>
      <c r="E80" s="36"/>
    </row>
    <row r="81" spans="2:5" s="14" customFormat="1" ht="12.6" x14ac:dyDescent="0.2">
      <c r="B81" s="36"/>
      <c r="C81" s="36"/>
      <c r="D81" s="36"/>
      <c r="E81" s="36"/>
    </row>
    <row r="82" spans="2:5" s="14" customFormat="1" ht="12.6" x14ac:dyDescent="0.2">
      <c r="B82" s="36"/>
      <c r="C82" s="36"/>
      <c r="D82" s="36"/>
      <c r="E82" s="36"/>
    </row>
    <row r="83" spans="2:5" s="14" customFormat="1" ht="12.6" x14ac:dyDescent="0.2">
      <c r="B83" s="36"/>
      <c r="C83" s="36"/>
      <c r="D83" s="36"/>
      <c r="E83" s="36"/>
    </row>
    <row r="84" spans="2:5" s="14" customFormat="1" ht="12.6" x14ac:dyDescent="0.2">
      <c r="B84" s="36"/>
      <c r="C84" s="36"/>
      <c r="D84" s="36"/>
      <c r="E84" s="36"/>
    </row>
    <row r="85" spans="2:5" s="14" customFormat="1" ht="12.6" x14ac:dyDescent="0.2">
      <c r="B85" s="36"/>
      <c r="C85" s="36"/>
      <c r="D85" s="36"/>
      <c r="E85" s="36"/>
    </row>
    <row r="86" spans="2:5" s="14" customFormat="1" ht="12.6" x14ac:dyDescent="0.2">
      <c r="B86" s="36"/>
      <c r="C86" s="36"/>
      <c r="D86" s="36"/>
      <c r="E86" s="36"/>
    </row>
    <row r="87" spans="2:5" s="14" customFormat="1" ht="12.6" x14ac:dyDescent="0.2">
      <c r="B87" s="36"/>
      <c r="C87" s="36"/>
      <c r="D87" s="36"/>
      <c r="E87" s="36"/>
    </row>
    <row r="88" spans="2:5" s="14" customFormat="1" ht="12.6" x14ac:dyDescent="0.2">
      <c r="B88" s="36"/>
      <c r="C88" s="36"/>
      <c r="D88" s="36"/>
      <c r="E88" s="36"/>
    </row>
    <row r="89" spans="2:5" s="14" customFormat="1" ht="12.6" x14ac:dyDescent="0.2">
      <c r="B89" s="36"/>
      <c r="C89" s="36"/>
      <c r="D89" s="36"/>
      <c r="E89" s="36"/>
    </row>
    <row r="90" spans="2:5" s="14" customFormat="1" ht="12.6" x14ac:dyDescent="0.2">
      <c r="B90" s="36"/>
      <c r="C90" s="36"/>
      <c r="D90" s="36"/>
      <c r="E90" s="36"/>
    </row>
    <row r="91" spans="2:5" s="14" customFormat="1" ht="12.6" x14ac:dyDescent="0.2">
      <c r="B91" s="36"/>
      <c r="C91" s="36"/>
      <c r="D91" s="36"/>
      <c r="E91" s="36"/>
    </row>
    <row r="92" spans="2:5" s="14" customFormat="1" ht="12.6" x14ac:dyDescent="0.2">
      <c r="B92" s="36"/>
      <c r="C92" s="36"/>
      <c r="D92" s="36"/>
      <c r="E92" s="36"/>
    </row>
    <row r="93" spans="2:5" s="14" customFormat="1" ht="12.6" x14ac:dyDescent="0.2">
      <c r="B93" s="36"/>
      <c r="C93" s="36"/>
      <c r="D93" s="36"/>
      <c r="E93" s="36"/>
    </row>
    <row r="94" spans="2:5" s="14" customFormat="1" ht="12.6" x14ac:dyDescent="0.2">
      <c r="B94" s="36"/>
      <c r="C94" s="36"/>
      <c r="D94" s="36"/>
      <c r="E94" s="36"/>
    </row>
    <row r="95" spans="2:5" s="14" customFormat="1" ht="12.6" x14ac:dyDescent="0.2">
      <c r="B95" s="36"/>
      <c r="C95" s="36"/>
      <c r="D95" s="36"/>
      <c r="E95" s="36"/>
    </row>
    <row r="96" spans="2:5" s="14" customFormat="1" ht="12.6" x14ac:dyDescent="0.2">
      <c r="B96" s="36"/>
      <c r="C96" s="36"/>
      <c r="D96" s="36"/>
      <c r="E96" s="36"/>
    </row>
    <row r="97" spans="2:5" s="14" customFormat="1" ht="12.6" x14ac:dyDescent="0.2">
      <c r="B97" s="36"/>
      <c r="C97" s="36"/>
      <c r="D97" s="36"/>
      <c r="E97" s="36"/>
    </row>
    <row r="98" spans="2:5" s="14" customFormat="1" ht="12.6" x14ac:dyDescent="0.2">
      <c r="B98" s="36"/>
      <c r="C98" s="36"/>
      <c r="D98" s="36"/>
      <c r="E98" s="36"/>
    </row>
    <row r="99" spans="2:5" s="14" customFormat="1" ht="12.6" x14ac:dyDescent="0.2">
      <c r="B99" s="36"/>
      <c r="C99" s="36"/>
      <c r="D99" s="36"/>
      <c r="E99" s="36"/>
    </row>
    <row r="100" spans="2:5" s="14" customFormat="1" ht="12.6" x14ac:dyDescent="0.2">
      <c r="B100" s="36"/>
      <c r="C100" s="36"/>
      <c r="D100" s="36"/>
      <c r="E100" s="36"/>
    </row>
    <row r="101" spans="2:5" s="14" customFormat="1" ht="12.6" x14ac:dyDescent="0.2">
      <c r="B101" s="36"/>
      <c r="C101" s="36"/>
      <c r="D101" s="36"/>
      <c r="E101" s="36"/>
    </row>
    <row r="102" spans="2:5" s="14" customFormat="1" ht="12.6" x14ac:dyDescent="0.2">
      <c r="B102" s="36"/>
      <c r="C102" s="36"/>
      <c r="D102" s="36"/>
      <c r="E102" s="36"/>
    </row>
    <row r="103" spans="2:5" s="14" customFormat="1" ht="12.6" x14ac:dyDescent="0.2">
      <c r="B103" s="36"/>
      <c r="C103" s="36"/>
      <c r="D103" s="36"/>
      <c r="E103" s="36"/>
    </row>
    <row r="104" spans="2:5" s="14" customFormat="1" ht="12.6" x14ac:dyDescent="0.2">
      <c r="B104" s="36"/>
      <c r="C104" s="36"/>
      <c r="D104" s="36"/>
      <c r="E104" s="36"/>
    </row>
    <row r="105" spans="2:5" s="14" customFormat="1" ht="12.6" x14ac:dyDescent="0.2">
      <c r="B105" s="36"/>
      <c r="C105" s="36"/>
      <c r="D105" s="36"/>
      <c r="E105" s="36"/>
    </row>
    <row r="106" spans="2:5" s="14" customFormat="1" ht="12.6" x14ac:dyDescent="0.2">
      <c r="B106" s="36"/>
      <c r="C106" s="36"/>
      <c r="D106" s="36"/>
      <c r="E106" s="36"/>
    </row>
    <row r="107" spans="2:5" s="14" customFormat="1" ht="12.6" x14ac:dyDescent="0.2">
      <c r="B107" s="36"/>
      <c r="C107" s="36"/>
      <c r="D107" s="36"/>
      <c r="E107" s="36"/>
    </row>
    <row r="108" spans="2:5" s="14" customFormat="1" ht="12.6" x14ac:dyDescent="0.2">
      <c r="B108" s="36"/>
      <c r="C108" s="36"/>
      <c r="D108" s="36"/>
      <c r="E108" s="36"/>
    </row>
    <row r="109" spans="2:5" s="14" customFormat="1" ht="12.6" x14ac:dyDescent="0.2">
      <c r="B109" s="36"/>
      <c r="C109" s="36"/>
      <c r="D109" s="36"/>
      <c r="E109" s="36"/>
    </row>
    <row r="110" spans="2:5" s="14" customFormat="1" ht="12.6" x14ac:dyDescent="0.2">
      <c r="B110" s="36"/>
      <c r="C110" s="36"/>
      <c r="D110" s="36"/>
      <c r="E110" s="36"/>
    </row>
    <row r="111" spans="2:5" s="14" customFormat="1" ht="12.6" x14ac:dyDescent="0.2">
      <c r="B111" s="36"/>
      <c r="C111" s="36"/>
      <c r="D111" s="36"/>
      <c r="E111" s="36"/>
    </row>
    <row r="112" spans="2:5" s="14" customFormat="1" ht="12.6" x14ac:dyDescent="0.2">
      <c r="B112" s="36"/>
      <c r="C112" s="36"/>
      <c r="D112" s="36"/>
      <c r="E112" s="36"/>
    </row>
    <row r="113" spans="2:5" s="14" customFormat="1" ht="12.6" x14ac:dyDescent="0.2">
      <c r="B113" s="36"/>
      <c r="C113" s="36"/>
      <c r="D113" s="36"/>
      <c r="E113" s="36"/>
    </row>
    <row r="114" spans="2:5" s="14" customFormat="1" ht="12.6" x14ac:dyDescent="0.2">
      <c r="B114" s="36"/>
      <c r="C114" s="36"/>
      <c r="D114" s="36"/>
      <c r="E114" s="36"/>
    </row>
    <row r="115" spans="2:5" s="14" customFormat="1" ht="12.6" x14ac:dyDescent="0.2">
      <c r="B115" s="36"/>
      <c r="C115" s="36"/>
      <c r="D115" s="36"/>
      <c r="E115" s="36"/>
    </row>
    <row r="116" spans="2:5" s="14" customFormat="1" ht="12.6" x14ac:dyDescent="0.2">
      <c r="B116" s="36"/>
      <c r="C116" s="36"/>
      <c r="D116" s="36"/>
      <c r="E116" s="36"/>
    </row>
    <row r="117" spans="2:5" s="14" customFormat="1" ht="12.6" x14ac:dyDescent="0.2">
      <c r="B117" s="36"/>
      <c r="C117" s="36"/>
      <c r="D117" s="36"/>
      <c r="E117" s="36"/>
    </row>
    <row r="118" spans="2:5" s="14" customFormat="1" ht="12.6" x14ac:dyDescent="0.2">
      <c r="B118" s="36"/>
      <c r="C118" s="36"/>
      <c r="D118" s="36"/>
      <c r="E118" s="36"/>
    </row>
    <row r="119" spans="2:5" s="14" customFormat="1" ht="12.6" x14ac:dyDescent="0.2">
      <c r="B119" s="36"/>
      <c r="C119" s="36"/>
      <c r="D119" s="36"/>
      <c r="E119" s="36"/>
    </row>
    <row r="120" spans="2:5" s="14" customFormat="1" ht="12.6" x14ac:dyDescent="0.2">
      <c r="B120" s="36"/>
      <c r="C120" s="36"/>
      <c r="D120" s="36"/>
      <c r="E120" s="36"/>
    </row>
    <row r="121" spans="2:5" s="14" customFormat="1" ht="12.6" x14ac:dyDescent="0.2">
      <c r="B121" s="36"/>
      <c r="C121" s="36"/>
      <c r="D121" s="36"/>
      <c r="E121" s="36"/>
    </row>
    <row r="122" spans="2:5" s="14" customFormat="1" ht="12.6" x14ac:dyDescent="0.2">
      <c r="B122" s="36"/>
      <c r="C122" s="36"/>
      <c r="D122" s="36"/>
      <c r="E122" s="36"/>
    </row>
    <row r="123" spans="2:5" s="14" customFormat="1" ht="12.6" x14ac:dyDescent="0.2">
      <c r="B123" s="36"/>
      <c r="C123" s="36"/>
      <c r="D123" s="36"/>
      <c r="E123" s="36"/>
    </row>
    <row r="124" spans="2:5" s="14" customFormat="1" ht="12.6" x14ac:dyDescent="0.2">
      <c r="B124" s="36"/>
      <c r="C124" s="36"/>
      <c r="D124" s="36"/>
      <c r="E124" s="36"/>
    </row>
    <row r="125" spans="2:5" s="14" customFormat="1" ht="12.6" x14ac:dyDescent="0.2">
      <c r="B125" s="36"/>
      <c r="C125" s="36"/>
      <c r="D125" s="36"/>
      <c r="E125" s="36"/>
    </row>
    <row r="126" spans="2:5" s="14" customFormat="1" ht="12.6" x14ac:dyDescent="0.2">
      <c r="B126" s="36"/>
      <c r="C126" s="36"/>
      <c r="D126" s="36"/>
      <c r="E126" s="36"/>
    </row>
    <row r="127" spans="2:5" s="14" customFormat="1" ht="12.6" x14ac:dyDescent="0.2">
      <c r="B127" s="36"/>
      <c r="C127" s="36"/>
      <c r="D127" s="36"/>
      <c r="E127" s="36"/>
    </row>
    <row r="128" spans="2:5" s="14" customFormat="1" ht="12.6" x14ac:dyDescent="0.2">
      <c r="B128" s="36"/>
      <c r="C128" s="36"/>
      <c r="D128" s="36"/>
      <c r="E128" s="36"/>
    </row>
    <row r="129" spans="2:5" s="14" customFormat="1" ht="12.6" x14ac:dyDescent="0.2">
      <c r="B129" s="36"/>
      <c r="C129" s="36"/>
      <c r="D129" s="36"/>
      <c r="E129" s="36"/>
    </row>
    <row r="130" spans="2:5" s="14" customFormat="1" ht="12.6" x14ac:dyDescent="0.2">
      <c r="B130" s="36"/>
      <c r="C130" s="36"/>
      <c r="D130" s="36"/>
      <c r="E130" s="36"/>
    </row>
    <row r="131" spans="2:5" s="14" customFormat="1" ht="12.6" x14ac:dyDescent="0.2">
      <c r="B131" s="36"/>
      <c r="C131" s="36"/>
      <c r="D131" s="36"/>
      <c r="E131" s="36"/>
    </row>
    <row r="132" spans="2:5" s="14" customFormat="1" ht="12.6" x14ac:dyDescent="0.2">
      <c r="B132" s="36"/>
      <c r="C132" s="36"/>
      <c r="D132" s="36"/>
      <c r="E132" s="36"/>
    </row>
    <row r="133" spans="2:5" s="14" customFormat="1" ht="12.6" x14ac:dyDescent="0.2">
      <c r="B133" s="36"/>
      <c r="C133" s="36"/>
      <c r="D133" s="36"/>
      <c r="E133" s="36"/>
    </row>
    <row r="134" spans="2:5" s="14" customFormat="1" ht="12.6" x14ac:dyDescent="0.2">
      <c r="B134" s="36"/>
      <c r="C134" s="36"/>
      <c r="D134" s="36"/>
      <c r="E134" s="36"/>
    </row>
    <row r="135" spans="2:5" s="14" customFormat="1" ht="12.6" x14ac:dyDescent="0.2">
      <c r="B135" s="36"/>
      <c r="C135" s="36"/>
      <c r="D135" s="36"/>
      <c r="E135" s="36"/>
    </row>
    <row r="136" spans="2:5" s="14" customFormat="1" ht="12.6" x14ac:dyDescent="0.2">
      <c r="B136" s="36"/>
      <c r="C136" s="36"/>
      <c r="D136" s="36"/>
      <c r="E136" s="36"/>
    </row>
    <row r="137" spans="2:5" s="14" customFormat="1" ht="12.6" x14ac:dyDescent="0.2">
      <c r="B137" s="36"/>
      <c r="C137" s="36"/>
      <c r="D137" s="36"/>
      <c r="E137" s="36"/>
    </row>
    <row r="138" spans="2:5" s="14" customFormat="1" ht="12.6" x14ac:dyDescent="0.2">
      <c r="B138" s="36"/>
      <c r="C138" s="36"/>
      <c r="D138" s="36"/>
      <c r="E138" s="36"/>
    </row>
    <row r="139" spans="2:5" s="14" customFormat="1" ht="12.6" x14ac:dyDescent="0.2">
      <c r="B139" s="36"/>
      <c r="C139" s="36"/>
      <c r="D139" s="36"/>
      <c r="E139" s="36"/>
    </row>
    <row r="140" spans="2:5" s="14" customFormat="1" ht="12.6" x14ac:dyDescent="0.2">
      <c r="B140" s="36"/>
      <c r="C140" s="36"/>
      <c r="D140" s="36"/>
      <c r="E140" s="36"/>
    </row>
    <row r="141" spans="2:5" s="14" customFormat="1" ht="12.6" x14ac:dyDescent="0.2">
      <c r="B141" s="36"/>
      <c r="C141" s="36"/>
      <c r="D141" s="36"/>
      <c r="E141" s="36"/>
    </row>
    <row r="142" spans="2:5" s="14" customFormat="1" ht="12.6" x14ac:dyDescent="0.2">
      <c r="B142" s="36"/>
      <c r="C142" s="36"/>
      <c r="D142" s="36"/>
      <c r="E142" s="36"/>
    </row>
    <row r="143" spans="2:5" s="14" customFormat="1" ht="12.6" x14ac:dyDescent="0.2">
      <c r="B143" s="36"/>
      <c r="C143" s="36"/>
      <c r="D143" s="36"/>
      <c r="E143" s="36"/>
    </row>
    <row r="144" spans="2:5" s="14" customFormat="1" ht="12.6" x14ac:dyDescent="0.2">
      <c r="B144" s="36"/>
      <c r="C144" s="36"/>
      <c r="D144" s="36"/>
      <c r="E144" s="36"/>
    </row>
    <row r="145" spans="2:5" s="14" customFormat="1" ht="12.6" x14ac:dyDescent="0.2">
      <c r="B145" s="36"/>
      <c r="C145" s="36"/>
      <c r="D145" s="36"/>
      <c r="E145" s="36"/>
    </row>
    <row r="146" spans="2:5" s="14" customFormat="1" ht="12.6" x14ac:dyDescent="0.2">
      <c r="B146" s="36"/>
      <c r="C146" s="36"/>
      <c r="D146" s="36"/>
      <c r="E146" s="36"/>
    </row>
    <row r="147" spans="2:5" s="14" customFormat="1" ht="12.6" x14ac:dyDescent="0.2">
      <c r="B147" s="36"/>
      <c r="C147" s="36"/>
      <c r="D147" s="36"/>
      <c r="E147" s="36"/>
    </row>
    <row r="148" spans="2:5" s="14" customFormat="1" ht="12.6" x14ac:dyDescent="0.2">
      <c r="B148" s="36"/>
      <c r="C148" s="36"/>
      <c r="D148" s="36"/>
      <c r="E148" s="36"/>
    </row>
    <row r="149" spans="2:5" s="14" customFormat="1" ht="12.6" x14ac:dyDescent="0.2">
      <c r="B149" s="36"/>
      <c r="C149" s="36"/>
      <c r="D149" s="36"/>
      <c r="E149" s="36"/>
    </row>
    <row r="150" spans="2:5" s="14" customFormat="1" ht="12.6" x14ac:dyDescent="0.2">
      <c r="B150" s="36"/>
      <c r="C150" s="36"/>
      <c r="D150" s="36"/>
      <c r="E150" s="36"/>
    </row>
    <row r="151" spans="2:5" s="14" customFormat="1" ht="12.6" x14ac:dyDescent="0.2">
      <c r="B151" s="36"/>
      <c r="C151" s="36"/>
      <c r="D151" s="36"/>
      <c r="E151" s="36"/>
    </row>
    <row r="152" spans="2:5" s="14" customFormat="1" ht="12.6" x14ac:dyDescent="0.2">
      <c r="B152" s="36"/>
      <c r="C152" s="36"/>
      <c r="D152" s="36"/>
      <c r="E152" s="36"/>
    </row>
    <row r="153" spans="2:5" s="14" customFormat="1" ht="12.6" x14ac:dyDescent="0.2">
      <c r="B153" s="36"/>
      <c r="C153" s="36"/>
      <c r="D153" s="36"/>
      <c r="E153" s="36"/>
    </row>
    <row r="154" spans="2:5" s="14" customFormat="1" ht="12.6" x14ac:dyDescent="0.2">
      <c r="B154" s="36"/>
      <c r="C154" s="36"/>
      <c r="D154" s="36"/>
      <c r="E154" s="36"/>
    </row>
    <row r="155" spans="2:5" s="14" customFormat="1" ht="12.6" x14ac:dyDescent="0.2">
      <c r="B155" s="36"/>
      <c r="C155" s="36"/>
      <c r="D155" s="36"/>
      <c r="E155" s="36"/>
    </row>
    <row r="156" spans="2:5" s="14" customFormat="1" ht="12.6" x14ac:dyDescent="0.2">
      <c r="B156" s="36"/>
      <c r="C156" s="36"/>
      <c r="D156" s="36"/>
      <c r="E156" s="36"/>
    </row>
    <row r="157" spans="2:5" s="14" customFormat="1" ht="12.6" x14ac:dyDescent="0.2">
      <c r="B157" s="36"/>
      <c r="C157" s="36"/>
      <c r="D157" s="36"/>
      <c r="E157" s="36"/>
    </row>
    <row r="158" spans="2:5" s="14" customFormat="1" ht="12.6" x14ac:dyDescent="0.2">
      <c r="B158" s="36"/>
      <c r="C158" s="36"/>
      <c r="D158" s="36"/>
      <c r="E158" s="36"/>
    </row>
    <row r="159" spans="2:5" s="14" customFormat="1" ht="12.6" x14ac:dyDescent="0.2">
      <c r="B159" s="36"/>
      <c r="C159" s="36"/>
      <c r="D159" s="36"/>
      <c r="E159" s="36"/>
    </row>
    <row r="160" spans="2:5" s="14" customFormat="1" ht="12.6" x14ac:dyDescent="0.2">
      <c r="B160" s="36"/>
      <c r="C160" s="36"/>
      <c r="D160" s="36"/>
      <c r="E160" s="36"/>
    </row>
    <row r="161" spans="2:5" s="14" customFormat="1" ht="12.6" x14ac:dyDescent="0.2">
      <c r="B161" s="36"/>
      <c r="C161" s="36"/>
      <c r="D161" s="36"/>
      <c r="E161" s="36"/>
    </row>
    <row r="162" spans="2:5" s="14" customFormat="1" ht="12.6" x14ac:dyDescent="0.2">
      <c r="B162" s="36"/>
      <c r="C162" s="36"/>
      <c r="D162" s="36"/>
      <c r="E162" s="36"/>
    </row>
    <row r="163" spans="2:5" s="14" customFormat="1" ht="12.6" x14ac:dyDescent="0.2">
      <c r="B163" s="36"/>
      <c r="C163" s="36"/>
      <c r="D163" s="36"/>
      <c r="E163" s="36"/>
    </row>
    <row r="164" spans="2:5" s="14" customFormat="1" ht="12.6" x14ac:dyDescent="0.2">
      <c r="B164" s="36"/>
      <c r="C164" s="36"/>
      <c r="D164" s="36"/>
      <c r="E164" s="36"/>
    </row>
    <row r="165" spans="2:5" s="14" customFormat="1" ht="12.6" x14ac:dyDescent="0.2">
      <c r="B165" s="36"/>
      <c r="C165" s="36"/>
      <c r="D165" s="36"/>
      <c r="E165" s="36"/>
    </row>
    <row r="166" spans="2:5" s="14" customFormat="1" ht="12.6" x14ac:dyDescent="0.2">
      <c r="B166" s="36"/>
      <c r="C166" s="36"/>
      <c r="D166" s="36"/>
      <c r="E166" s="36"/>
    </row>
    <row r="167" spans="2:5" s="14" customFormat="1" ht="12.6" x14ac:dyDescent="0.2">
      <c r="B167" s="36"/>
      <c r="C167" s="36"/>
      <c r="D167" s="36"/>
      <c r="E167" s="36"/>
    </row>
    <row r="168" spans="2:5" s="14" customFormat="1" ht="12.6" x14ac:dyDescent="0.2">
      <c r="B168" s="36"/>
      <c r="C168" s="36"/>
      <c r="D168" s="36"/>
      <c r="E168" s="36"/>
    </row>
    <row r="169" spans="2:5" s="14" customFormat="1" ht="12.6" x14ac:dyDescent="0.2">
      <c r="B169" s="36"/>
      <c r="C169" s="36"/>
      <c r="D169" s="36"/>
      <c r="E169" s="36"/>
    </row>
    <row r="170" spans="2:5" s="14" customFormat="1" ht="12.6" x14ac:dyDescent="0.2">
      <c r="B170" s="36"/>
      <c r="C170" s="36"/>
      <c r="D170" s="36"/>
      <c r="E170" s="36"/>
    </row>
    <row r="171" spans="2:5" s="14" customFormat="1" ht="12.6" x14ac:dyDescent="0.2">
      <c r="B171" s="36"/>
      <c r="C171" s="36"/>
      <c r="D171" s="36"/>
      <c r="E171" s="36"/>
    </row>
    <row r="172" spans="2:5" s="14" customFormat="1" ht="12.6" x14ac:dyDescent="0.2">
      <c r="B172" s="36"/>
      <c r="C172" s="36"/>
      <c r="D172" s="36"/>
      <c r="E172" s="36"/>
    </row>
    <row r="173" spans="2:5" s="14" customFormat="1" ht="12.6" x14ac:dyDescent="0.2">
      <c r="B173" s="36"/>
      <c r="C173" s="36"/>
      <c r="D173" s="36"/>
      <c r="E173" s="36"/>
    </row>
    <row r="174" spans="2:5" s="14" customFormat="1" ht="12.6" x14ac:dyDescent="0.2">
      <c r="B174" s="36"/>
      <c r="C174" s="36"/>
      <c r="D174" s="36"/>
      <c r="E174" s="36"/>
    </row>
    <row r="175" spans="2:5" s="14" customFormat="1" ht="12.6" x14ac:dyDescent="0.2">
      <c r="B175" s="36"/>
      <c r="C175" s="36"/>
      <c r="D175" s="36"/>
      <c r="E175" s="36"/>
    </row>
    <row r="176" spans="2:5" s="14" customFormat="1" ht="12.6" x14ac:dyDescent="0.2">
      <c r="B176" s="36"/>
      <c r="C176" s="36"/>
      <c r="D176" s="36"/>
      <c r="E176" s="36"/>
    </row>
    <row r="177" spans="2:5" s="14" customFormat="1" ht="12.6" x14ac:dyDescent="0.2">
      <c r="B177" s="36"/>
      <c r="C177" s="36"/>
      <c r="D177" s="36"/>
      <c r="E177" s="36"/>
    </row>
    <row r="178" spans="2:5" s="14" customFormat="1" ht="12.6" x14ac:dyDescent="0.2">
      <c r="B178" s="36"/>
      <c r="C178" s="36"/>
      <c r="D178" s="36"/>
      <c r="E178" s="36"/>
    </row>
    <row r="179" spans="2:5" s="14" customFormat="1" ht="12.6" x14ac:dyDescent="0.2">
      <c r="B179" s="36"/>
      <c r="C179" s="36"/>
      <c r="D179" s="36"/>
      <c r="E179" s="36"/>
    </row>
    <row r="180" spans="2:5" s="14" customFormat="1" ht="12.6" x14ac:dyDescent="0.2">
      <c r="B180" s="36"/>
      <c r="C180" s="36"/>
      <c r="D180" s="36"/>
      <c r="E180" s="36"/>
    </row>
    <row r="181" spans="2:5" s="14" customFormat="1" ht="12.6" x14ac:dyDescent="0.2">
      <c r="B181" s="36"/>
      <c r="C181" s="36"/>
      <c r="D181" s="36"/>
      <c r="E181" s="36"/>
    </row>
    <row r="182" spans="2:5" s="14" customFormat="1" ht="12.6" x14ac:dyDescent="0.2">
      <c r="B182" s="36"/>
      <c r="C182" s="36"/>
      <c r="D182" s="36"/>
      <c r="E182" s="36"/>
    </row>
    <row r="183" spans="2:5" s="14" customFormat="1" ht="12.6" x14ac:dyDescent="0.2">
      <c r="B183" s="36"/>
      <c r="C183" s="36"/>
      <c r="D183" s="36"/>
      <c r="E183" s="36"/>
    </row>
    <row r="184" spans="2:5" s="14" customFormat="1" ht="12.6" x14ac:dyDescent="0.2">
      <c r="B184" s="36"/>
      <c r="C184" s="36"/>
      <c r="D184" s="36"/>
      <c r="E184" s="36"/>
    </row>
    <row r="185" spans="2:5" s="14" customFormat="1" ht="12.6" x14ac:dyDescent="0.2">
      <c r="B185" s="36"/>
      <c r="C185" s="36"/>
      <c r="D185" s="36"/>
      <c r="E185" s="36"/>
    </row>
    <row r="186" spans="2:5" s="14" customFormat="1" ht="12.6" x14ac:dyDescent="0.2">
      <c r="B186" s="36"/>
      <c r="C186" s="36"/>
      <c r="D186" s="36"/>
      <c r="E186" s="36"/>
    </row>
    <row r="187" spans="2:5" s="14" customFormat="1" ht="12.6" x14ac:dyDescent="0.2">
      <c r="B187" s="36"/>
      <c r="C187" s="36"/>
      <c r="D187" s="36"/>
      <c r="E187" s="36"/>
    </row>
    <row r="188" spans="2:5" s="14" customFormat="1" ht="12.6" x14ac:dyDescent="0.2">
      <c r="B188" s="36"/>
      <c r="C188" s="36"/>
      <c r="D188" s="36"/>
      <c r="E188" s="36"/>
    </row>
    <row r="189" spans="2:5" s="14" customFormat="1" ht="12.6" x14ac:dyDescent="0.2">
      <c r="B189" s="36"/>
      <c r="C189" s="36"/>
      <c r="D189" s="36"/>
      <c r="E189" s="36"/>
    </row>
    <row r="190" spans="2:5" s="14" customFormat="1" ht="12.6" x14ac:dyDescent="0.2">
      <c r="B190" s="36"/>
      <c r="C190" s="36"/>
      <c r="D190" s="36"/>
      <c r="E190" s="36"/>
    </row>
    <row r="191" spans="2:5" s="14" customFormat="1" ht="12.6" x14ac:dyDescent="0.2">
      <c r="B191" s="36"/>
      <c r="C191" s="36"/>
      <c r="D191" s="36"/>
      <c r="E191" s="36"/>
    </row>
    <row r="192" spans="2:5" s="14" customFormat="1" ht="12.6" x14ac:dyDescent="0.2">
      <c r="B192" s="36"/>
      <c r="C192" s="36"/>
      <c r="D192" s="36"/>
      <c r="E192" s="36"/>
    </row>
    <row r="193" spans="2:5" s="14" customFormat="1" ht="12.6" x14ac:dyDescent="0.2">
      <c r="B193" s="36"/>
      <c r="C193" s="36"/>
      <c r="D193" s="36"/>
      <c r="E193" s="36"/>
    </row>
    <row r="194" spans="2:5" s="14" customFormat="1" ht="12.6" x14ac:dyDescent="0.2">
      <c r="B194" s="36"/>
      <c r="C194" s="36"/>
      <c r="D194" s="36"/>
      <c r="E194" s="36"/>
    </row>
    <row r="195" spans="2:5" s="14" customFormat="1" ht="12.6" x14ac:dyDescent="0.2">
      <c r="B195" s="36"/>
      <c r="C195" s="36"/>
      <c r="D195" s="36"/>
      <c r="E195" s="36"/>
    </row>
    <row r="196" spans="2:5" s="14" customFormat="1" ht="12.6" x14ac:dyDescent="0.2">
      <c r="B196" s="36"/>
      <c r="C196" s="36"/>
      <c r="D196" s="36"/>
      <c r="E196" s="36"/>
    </row>
    <row r="197" spans="2:5" s="14" customFormat="1" ht="12.6" x14ac:dyDescent="0.2">
      <c r="B197" s="36"/>
      <c r="C197" s="36"/>
      <c r="D197" s="36"/>
      <c r="E197" s="36"/>
    </row>
    <row r="198" spans="2:5" s="14" customFormat="1" ht="12.6" x14ac:dyDescent="0.2">
      <c r="B198" s="36"/>
      <c r="C198" s="36"/>
      <c r="D198" s="36"/>
      <c r="E198" s="36"/>
    </row>
    <row r="199" spans="2:5" s="14" customFormat="1" ht="12.6" x14ac:dyDescent="0.2">
      <c r="B199" s="36"/>
      <c r="C199" s="36"/>
      <c r="D199" s="36"/>
      <c r="E199" s="36"/>
    </row>
    <row r="200" spans="2:5" s="14" customFormat="1" ht="12.6" x14ac:dyDescent="0.2">
      <c r="B200" s="36"/>
      <c r="C200" s="36"/>
      <c r="D200" s="36"/>
      <c r="E200" s="36"/>
    </row>
    <row r="201" spans="2:5" s="14" customFormat="1" ht="12.6" x14ac:dyDescent="0.2">
      <c r="B201" s="36"/>
      <c r="C201" s="36"/>
      <c r="D201" s="36"/>
      <c r="E201" s="36"/>
    </row>
    <row r="202" spans="2:5" s="14" customFormat="1" ht="12.6" x14ac:dyDescent="0.2">
      <c r="B202" s="36"/>
      <c r="C202" s="36"/>
      <c r="D202" s="36"/>
      <c r="E202" s="36"/>
    </row>
    <row r="203" spans="2:5" s="14" customFormat="1" ht="12.6" x14ac:dyDescent="0.2">
      <c r="B203" s="36"/>
      <c r="C203" s="36"/>
      <c r="D203" s="36"/>
      <c r="E203" s="36"/>
    </row>
    <row r="204" spans="2:5" s="14" customFormat="1" ht="12.6" x14ac:dyDescent="0.2">
      <c r="B204" s="36"/>
      <c r="C204" s="36"/>
      <c r="D204" s="36"/>
      <c r="E204" s="36"/>
    </row>
    <row r="205" spans="2:5" s="14" customFormat="1" ht="12.6" x14ac:dyDescent="0.2">
      <c r="B205" s="36"/>
      <c r="C205" s="36"/>
      <c r="D205" s="36"/>
      <c r="E205" s="36"/>
    </row>
    <row r="206" spans="2:5" s="14" customFormat="1" ht="12.6" x14ac:dyDescent="0.2">
      <c r="B206" s="36"/>
      <c r="C206" s="36"/>
      <c r="D206" s="36"/>
      <c r="E206" s="36"/>
    </row>
    <row r="207" spans="2:5" s="14" customFormat="1" ht="12.6" x14ac:dyDescent="0.2">
      <c r="B207" s="36"/>
      <c r="C207" s="36"/>
      <c r="D207" s="36"/>
      <c r="E207" s="36"/>
    </row>
    <row r="208" spans="2:5" s="14" customFormat="1" ht="12.6" x14ac:dyDescent="0.2">
      <c r="B208" s="36"/>
      <c r="C208" s="36"/>
      <c r="D208" s="36"/>
      <c r="E208" s="36"/>
    </row>
    <row r="209" spans="2:5" s="14" customFormat="1" ht="12.6" x14ac:dyDescent="0.2">
      <c r="B209" s="36"/>
      <c r="C209" s="36"/>
      <c r="D209" s="36"/>
      <c r="E209" s="36"/>
    </row>
    <row r="210" spans="2:5" s="14" customFormat="1" ht="12.6" x14ac:dyDescent="0.2">
      <c r="B210" s="36"/>
      <c r="C210" s="36"/>
      <c r="D210" s="36"/>
      <c r="E210" s="36"/>
    </row>
    <row r="211" spans="2:5" s="14" customFormat="1" ht="12.6" x14ac:dyDescent="0.2">
      <c r="B211" s="36"/>
      <c r="C211" s="36"/>
      <c r="D211" s="36"/>
      <c r="E211" s="36"/>
    </row>
    <row r="212" spans="2:5" s="14" customFormat="1" ht="12.6" x14ac:dyDescent="0.2">
      <c r="B212" s="36"/>
      <c r="C212" s="36"/>
      <c r="D212" s="36"/>
      <c r="E212" s="36"/>
    </row>
    <row r="213" spans="2:5" s="14" customFormat="1" ht="12.6" x14ac:dyDescent="0.2">
      <c r="B213" s="36"/>
      <c r="C213" s="36"/>
      <c r="D213" s="36"/>
      <c r="E213" s="36"/>
    </row>
    <row r="214" spans="2:5" s="14" customFormat="1" ht="12.6" x14ac:dyDescent="0.2">
      <c r="B214" s="36"/>
      <c r="C214" s="36"/>
      <c r="D214" s="36"/>
      <c r="E214" s="36"/>
    </row>
    <row r="215" spans="2:5" s="14" customFormat="1" ht="12.6" x14ac:dyDescent="0.2">
      <c r="B215" s="36"/>
      <c r="C215" s="36"/>
      <c r="D215" s="36"/>
      <c r="E215" s="36"/>
    </row>
    <row r="216" spans="2:5" s="14" customFormat="1" ht="12.6" x14ac:dyDescent="0.2">
      <c r="B216" s="36"/>
      <c r="C216" s="36"/>
      <c r="D216" s="36"/>
      <c r="E216" s="36"/>
    </row>
    <row r="217" spans="2:5" s="14" customFormat="1" ht="12.6" x14ac:dyDescent="0.2">
      <c r="B217" s="36"/>
      <c r="C217" s="36"/>
      <c r="D217" s="36"/>
      <c r="E217" s="36"/>
    </row>
    <row r="218" spans="2:5" s="14" customFormat="1" ht="12.6" x14ac:dyDescent="0.2">
      <c r="B218" s="36"/>
      <c r="C218" s="36"/>
      <c r="D218" s="36"/>
      <c r="E218" s="36"/>
    </row>
    <row r="219" spans="2:5" s="14" customFormat="1" ht="12.6" x14ac:dyDescent="0.2">
      <c r="B219" s="36"/>
      <c r="C219" s="36"/>
      <c r="D219" s="36"/>
      <c r="E219" s="36"/>
    </row>
    <row r="220" spans="2:5" s="14" customFormat="1" ht="12.6" x14ac:dyDescent="0.2">
      <c r="B220" s="36"/>
      <c r="C220" s="36"/>
      <c r="D220" s="36"/>
      <c r="E220" s="36"/>
    </row>
    <row r="221" spans="2:5" s="14" customFormat="1" ht="12.6" x14ac:dyDescent="0.2">
      <c r="B221" s="36"/>
      <c r="C221" s="36"/>
      <c r="D221" s="36"/>
      <c r="E221" s="36"/>
    </row>
    <row r="222" spans="2:5" s="14" customFormat="1" ht="12.6" x14ac:dyDescent="0.2">
      <c r="B222" s="36"/>
      <c r="C222" s="36"/>
      <c r="D222" s="36"/>
      <c r="E222" s="36"/>
    </row>
    <row r="223" spans="2:5" s="14" customFormat="1" ht="12.6" x14ac:dyDescent="0.2">
      <c r="B223" s="36"/>
      <c r="C223" s="36"/>
      <c r="D223" s="36"/>
      <c r="E223" s="36"/>
    </row>
    <row r="224" spans="2:5" s="14" customFormat="1" ht="12.6" x14ac:dyDescent="0.2">
      <c r="B224" s="36"/>
      <c r="C224" s="36"/>
      <c r="D224" s="36"/>
      <c r="E224" s="36"/>
    </row>
    <row r="225" spans="2:5" s="14" customFormat="1" ht="12.6" x14ac:dyDescent="0.2">
      <c r="B225" s="36"/>
      <c r="C225" s="36"/>
      <c r="D225" s="36"/>
      <c r="E225" s="36"/>
    </row>
    <row r="226" spans="2:5" s="14" customFormat="1" ht="12.6" x14ac:dyDescent="0.2">
      <c r="B226" s="36"/>
      <c r="C226" s="36"/>
      <c r="D226" s="36"/>
      <c r="E226" s="36"/>
    </row>
    <row r="227" spans="2:5" s="14" customFormat="1" ht="12.6" x14ac:dyDescent="0.2">
      <c r="B227" s="36"/>
      <c r="C227" s="36"/>
      <c r="D227" s="36"/>
      <c r="E227" s="36"/>
    </row>
    <row r="228" spans="2:5" s="14" customFormat="1" ht="12.6" x14ac:dyDescent="0.2">
      <c r="B228" s="36"/>
      <c r="C228" s="36"/>
      <c r="D228" s="36"/>
      <c r="E228" s="36"/>
    </row>
    <row r="229" spans="2:5" s="14" customFormat="1" ht="12.6" x14ac:dyDescent="0.2">
      <c r="B229" s="36"/>
      <c r="C229" s="36"/>
      <c r="D229" s="36"/>
      <c r="E229" s="36"/>
    </row>
    <row r="230" spans="2:5" s="14" customFormat="1" ht="12.6" x14ac:dyDescent="0.2">
      <c r="B230" s="36"/>
      <c r="C230" s="36"/>
      <c r="D230" s="36"/>
      <c r="E230" s="36"/>
    </row>
    <row r="231" spans="2:5" s="14" customFormat="1" ht="12.6" x14ac:dyDescent="0.2">
      <c r="B231" s="36"/>
      <c r="C231" s="36"/>
      <c r="D231" s="36"/>
      <c r="E231" s="36"/>
    </row>
    <row r="232" spans="2:5" s="14" customFormat="1" ht="12.6" x14ac:dyDescent="0.2">
      <c r="B232" s="36"/>
      <c r="C232" s="36"/>
      <c r="D232" s="36"/>
      <c r="E232" s="36"/>
    </row>
    <row r="233" spans="2:5" s="14" customFormat="1" ht="12.6" x14ac:dyDescent="0.2">
      <c r="B233" s="36"/>
      <c r="C233" s="36"/>
      <c r="D233" s="36"/>
      <c r="E233" s="36"/>
    </row>
    <row r="234" spans="2:5" s="14" customFormat="1" ht="12.6" x14ac:dyDescent="0.2">
      <c r="B234" s="36"/>
      <c r="C234" s="36"/>
      <c r="D234" s="36"/>
      <c r="E234" s="36"/>
    </row>
    <row r="235" spans="2:5" s="14" customFormat="1" ht="12.6" x14ac:dyDescent="0.2">
      <c r="B235" s="36"/>
      <c r="C235" s="36"/>
      <c r="D235" s="36"/>
      <c r="E235" s="36"/>
    </row>
    <row r="236" spans="2:5" s="14" customFormat="1" ht="12.6" x14ac:dyDescent="0.2">
      <c r="B236" s="36"/>
      <c r="C236" s="36"/>
      <c r="D236" s="36"/>
      <c r="E236" s="36"/>
    </row>
    <row r="237" spans="2:5" s="14" customFormat="1" ht="12.6" x14ac:dyDescent="0.2">
      <c r="B237" s="36"/>
      <c r="C237" s="36"/>
      <c r="D237" s="36"/>
      <c r="E237" s="36"/>
    </row>
    <row r="238" spans="2:5" s="14" customFormat="1" ht="12.6" x14ac:dyDescent="0.2">
      <c r="B238" s="36"/>
      <c r="C238" s="36"/>
      <c r="D238" s="36"/>
      <c r="E238" s="36"/>
    </row>
    <row r="239" spans="2:5" s="14" customFormat="1" ht="12.6" x14ac:dyDescent="0.2">
      <c r="B239" s="36"/>
      <c r="C239" s="36"/>
      <c r="D239" s="36"/>
      <c r="E239" s="36"/>
    </row>
    <row r="240" spans="2:5" s="14" customFormat="1" ht="12.6" x14ac:dyDescent="0.2">
      <c r="B240" s="36"/>
      <c r="C240" s="36"/>
      <c r="D240" s="36"/>
      <c r="E240" s="36"/>
    </row>
    <row r="241" spans="2:14" s="14" customFormat="1" ht="12.6" x14ac:dyDescent="0.2">
      <c r="B241" s="36"/>
      <c r="C241" s="36"/>
      <c r="D241" s="36"/>
      <c r="E241" s="36"/>
    </row>
    <row r="242" spans="2:14" s="14" customFormat="1" ht="12.6" x14ac:dyDescent="0.2">
      <c r="B242" s="36"/>
      <c r="C242" s="36"/>
      <c r="D242" s="36"/>
      <c r="E242" s="36"/>
    </row>
    <row r="243" spans="2:14" s="14" customFormat="1" ht="16.2" x14ac:dyDescent="0.3">
      <c r="B243" s="37"/>
      <c r="C243" s="35"/>
      <c r="D243" s="35"/>
      <c r="E243" s="35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2:14" s="14" customFormat="1" ht="16.2" x14ac:dyDescent="0.3">
      <c r="B244" s="38" t="s">
        <v>11</v>
      </c>
      <c r="C244" s="39"/>
      <c r="D244" s="40"/>
      <c r="E244" s="50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2:14" s="14" customFormat="1" ht="16.2" x14ac:dyDescent="0.3">
      <c r="B245" s="41" t="s">
        <v>12</v>
      </c>
      <c r="C245" s="42"/>
      <c r="D245" s="43"/>
      <c r="E245" s="51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2:14" s="14" customFormat="1" ht="16.2" x14ac:dyDescent="0.3">
      <c r="B246" s="44"/>
      <c r="C246" s="45"/>
      <c r="D246" s="45"/>
      <c r="E246" s="45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2:14" s="14" customFormat="1" ht="16.2" x14ac:dyDescent="0.3">
      <c r="B247" s="44"/>
      <c r="C247" s="45"/>
      <c r="D247" s="45"/>
      <c r="E247" s="45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2:14" s="14" customFormat="1" ht="16.2" x14ac:dyDescent="0.3">
      <c r="B248" s="44"/>
      <c r="C248" s="45"/>
      <c r="D248" s="45"/>
      <c r="E248" s="45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2:14" s="14" customFormat="1" ht="16.2" x14ac:dyDescent="0.3">
      <c r="B249" s="44"/>
      <c r="C249" s="45"/>
      <c r="D249" s="45"/>
      <c r="E249" s="45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2:14" s="14" customFormat="1" ht="16.2" x14ac:dyDescent="0.3">
      <c r="B250" s="44"/>
      <c r="C250" s="45"/>
      <c r="D250" s="45"/>
      <c r="E250" s="45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2:14" s="14" customFormat="1" ht="16.2" x14ac:dyDescent="0.3">
      <c r="B251" s="44"/>
      <c r="C251" s="45"/>
      <c r="D251" s="45"/>
      <c r="E251" s="45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2:14" s="14" customFormat="1" ht="16.2" x14ac:dyDescent="0.3">
      <c r="B252" s="44"/>
      <c r="C252" s="45"/>
      <c r="D252" s="45"/>
      <c r="E252" s="45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2:14" s="14" customFormat="1" ht="16.2" x14ac:dyDescent="0.3">
      <c r="B253" s="44"/>
      <c r="C253" s="45"/>
      <c r="D253" s="45"/>
      <c r="E253" s="45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2:14" s="14" customFormat="1" ht="16.2" x14ac:dyDescent="0.3">
      <c r="B254" s="44"/>
      <c r="C254" s="45"/>
      <c r="D254" s="45"/>
      <c r="E254" s="45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2:14" s="14" customFormat="1" ht="16.2" x14ac:dyDescent="0.3">
      <c r="B255" s="44"/>
      <c r="C255" s="45"/>
      <c r="D255" s="45"/>
      <c r="E255" s="45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2:14" s="14" customFormat="1" ht="16.2" x14ac:dyDescent="0.3">
      <c r="B256" s="44"/>
      <c r="C256" s="45"/>
      <c r="D256" s="45"/>
      <c r="E256" s="45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s="14" customFormat="1" ht="16.2" x14ac:dyDescent="0.3">
      <c r="B257" s="44"/>
      <c r="C257" s="45"/>
      <c r="D257" s="45"/>
      <c r="E257" s="45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1:14" s="14" customFormat="1" ht="16.2" x14ac:dyDescent="0.3">
      <c r="B258" s="44"/>
      <c r="C258" s="45"/>
      <c r="D258" s="45"/>
      <c r="E258" s="45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1:14" s="14" customFormat="1" ht="16.2" x14ac:dyDescent="0.3">
      <c r="B259" s="44"/>
      <c r="C259" s="45"/>
      <c r="D259" s="45"/>
      <c r="E259" s="45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1:14" s="14" customFormat="1" ht="16.2" x14ac:dyDescent="0.3">
      <c r="B260" s="44"/>
      <c r="C260" s="45"/>
      <c r="D260" s="45"/>
      <c r="E260" s="45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1:14" s="14" customFormat="1" ht="16.2" x14ac:dyDescent="0.3">
      <c r="B261" s="44"/>
      <c r="C261" s="45"/>
      <c r="D261" s="45"/>
      <c r="E261" s="45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1:14" s="14" customFormat="1" ht="16.2" x14ac:dyDescent="0.3">
      <c r="B262" s="44"/>
      <c r="C262" s="45"/>
      <c r="D262" s="45"/>
      <c r="E262" s="45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s="14" customFormat="1" ht="16.2" x14ac:dyDescent="0.3">
      <c r="B263" s="44"/>
      <c r="C263" s="45"/>
      <c r="D263" s="45"/>
      <c r="E263" s="45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1:14" s="14" customFormat="1" ht="16.2" x14ac:dyDescent="0.3">
      <c r="B264" s="44"/>
      <c r="C264" s="45"/>
      <c r="D264" s="45"/>
      <c r="E264" s="45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1:14" s="14" customFormat="1" ht="16.2" x14ac:dyDescent="0.3">
      <c r="B265" s="44"/>
      <c r="C265" s="45"/>
      <c r="D265" s="45"/>
      <c r="E265" s="45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1:14" s="14" customFormat="1" ht="16.2" x14ac:dyDescent="0.3">
      <c r="B266" s="44"/>
      <c r="C266" s="45"/>
      <c r="D266" s="45"/>
      <c r="E266" s="45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1:14" s="14" customFormat="1" ht="16.2" x14ac:dyDescent="0.3">
      <c r="B267" s="46"/>
      <c r="C267" s="47"/>
      <c r="D267" s="47"/>
      <c r="E267" s="45"/>
      <c r="F267" s="48"/>
      <c r="G267" s="48"/>
      <c r="H267" s="17"/>
      <c r="I267" s="17"/>
      <c r="J267" s="17"/>
      <c r="K267" s="17"/>
      <c r="L267" s="17"/>
      <c r="M267" s="17"/>
      <c r="N267" s="17"/>
    </row>
    <row r="268" spans="1:14" s="14" customFormat="1" ht="16.8" thickBot="1" x14ac:dyDescent="0.35">
      <c r="B268" s="6"/>
      <c r="C268" s="7"/>
      <c r="D268" s="7"/>
      <c r="E268" s="35"/>
      <c r="F268" s="48"/>
      <c r="G268" s="48"/>
      <c r="H268" s="17"/>
      <c r="I268" s="17"/>
      <c r="J268" s="17"/>
      <c r="K268" s="17"/>
      <c r="L268" s="17"/>
      <c r="M268" s="17"/>
      <c r="N268" s="17"/>
    </row>
    <row r="269" spans="1:14" ht="13.8" x14ac:dyDescent="0.25">
      <c r="A269" s="14"/>
      <c r="B269" s="34"/>
      <c r="C269" s="35"/>
      <c r="D269" s="35"/>
      <c r="E269" s="35"/>
      <c r="F269" s="48"/>
      <c r="G269" s="48"/>
    </row>
    <row r="270" spans="1:14" ht="13.8" x14ac:dyDescent="0.25"/>
    <row r="271" spans="1:14" ht="13.8" x14ac:dyDescent="0.25"/>
    <row r="272" spans="1:14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spans="1:38" s="16" customFormat="1" ht="13.8" x14ac:dyDescent="0.25">
      <c r="A625" s="2"/>
      <c r="B625" s="15"/>
      <c r="C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s="16" customFormat="1" ht="13.8" x14ac:dyDescent="0.25">
      <c r="A626" s="2"/>
      <c r="B626" s="15"/>
      <c r="C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s="16" customFormat="1" ht="13.8" x14ac:dyDescent="0.25">
      <c r="A627" s="2"/>
      <c r="B627" s="15"/>
      <c r="C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s="16" customFormat="1" ht="13.8" x14ac:dyDescent="0.25">
      <c r="A628" s="2"/>
      <c r="B628" s="15"/>
      <c r="C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s="16" customFormat="1" ht="13.8" x14ac:dyDescent="0.25">
      <c r="A629" s="2"/>
      <c r="B629" s="15"/>
      <c r="C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s="16" customFormat="1" ht="13.8" x14ac:dyDescent="0.25">
      <c r="A630" s="2"/>
      <c r="B630" s="15"/>
      <c r="C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s="16" customFormat="1" ht="13.8" x14ac:dyDescent="0.25">
      <c r="A631" s="2"/>
      <c r="B631" s="15"/>
      <c r="C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s="16" customFormat="1" ht="14.25" customHeight="1" x14ac:dyDescent="0.25">
      <c r="A632" s="2"/>
      <c r="B632" s="15"/>
      <c r="C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s="16" customFormat="1" ht="14.25" customHeight="1" x14ac:dyDescent="0.25">
      <c r="A633" s="2"/>
      <c r="B633" s="15"/>
      <c r="C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s="16" customFormat="1" ht="14.25" customHeight="1" x14ac:dyDescent="0.25">
      <c r="A634" s="2"/>
      <c r="B634" s="15"/>
      <c r="C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s="16" customFormat="1" ht="14.25" customHeight="1" x14ac:dyDescent="0.25">
      <c r="A635" s="2"/>
      <c r="B635" s="15"/>
      <c r="C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s="16" customFormat="1" ht="14.25" customHeight="1" x14ac:dyDescent="0.25">
      <c r="A636" s="2"/>
      <c r="B636" s="15"/>
      <c r="C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s="16" customFormat="1" ht="14.25" customHeight="1" x14ac:dyDescent="0.25">
      <c r="A637" s="2"/>
      <c r="B637" s="15"/>
      <c r="C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</sheetData>
  <sheetProtection algorithmName="SHA-512" hashValue="RBIf18v4glw/NNMEwi6sijtjyqpFD5G/Ud9TvGuMEJTk4oqGkAjO5lM2Tuaas9BvMbzP+M6ooTzkld5eQFLcwg==" saltValue="AMZDoB5EevwyVJT/lCRWtw==" spinCount="100000" sheet="1" objects="1" scenarios="1"/>
  <mergeCells count="2">
    <mergeCell ref="B17:D17"/>
    <mergeCell ref="C7:D7"/>
  </mergeCells>
  <conditionalFormatting sqref="C12">
    <cfRule type="expression" dxfId="2" priority="1">
      <formula>$C$12&gt;0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103"/>
  <sheetViews>
    <sheetView showGridLines="0" zoomScale="80" zoomScaleNormal="80" workbookViewId="0">
      <selection activeCell="G19" sqref="G19"/>
    </sheetView>
  </sheetViews>
  <sheetFormatPr defaultColWidth="0" defaultRowHeight="0" customHeight="1" zeroHeight="1" x14ac:dyDescent="0.3"/>
  <cols>
    <col min="1" max="1" width="3.6640625" style="13" customWidth="1"/>
    <col min="2" max="5" width="20.77734375" style="13" customWidth="1"/>
    <col min="6" max="6" width="11.44140625" style="13" customWidth="1"/>
    <col min="7" max="7" width="46.77734375" style="13" customWidth="1"/>
    <col min="8" max="8" width="20.77734375" style="13" customWidth="1"/>
    <col min="9" max="9" width="3.6640625" style="13" customWidth="1"/>
    <col min="10" max="16384" width="9.109375" style="13" hidden="1"/>
  </cols>
  <sheetData>
    <row r="1" spans="1:10" s="2" customFormat="1" ht="21" customHeight="1" x14ac:dyDescent="0.25">
      <c r="A1" s="1"/>
      <c r="B1" s="1"/>
      <c r="C1" s="1"/>
      <c r="D1" s="1"/>
      <c r="E1" s="1"/>
      <c r="F1" s="1"/>
      <c r="G1" s="1"/>
      <c r="H1" s="1"/>
    </row>
    <row r="2" spans="1:10" s="2" customFormat="1" ht="21" customHeight="1" x14ac:dyDescent="0.35">
      <c r="A2" s="1"/>
      <c r="B2" s="3" t="s">
        <v>9</v>
      </c>
      <c r="C2" s="3"/>
      <c r="D2" s="3"/>
      <c r="E2" s="3"/>
      <c r="F2" s="3"/>
      <c r="G2" s="3"/>
      <c r="H2" s="3"/>
    </row>
    <row r="3" spans="1:10" s="2" customFormat="1" ht="21" customHeight="1" x14ac:dyDescent="0.3">
      <c r="A3" s="1"/>
      <c r="B3" s="26" t="s">
        <v>13</v>
      </c>
      <c r="C3" s="4"/>
      <c r="D3" s="4"/>
      <c r="E3" s="4"/>
      <c r="F3" s="4"/>
      <c r="G3" s="4"/>
      <c r="H3" s="4"/>
    </row>
    <row r="4" spans="1:10" s="2" customFormat="1" ht="21" customHeight="1" x14ac:dyDescent="0.35">
      <c r="A4" s="1"/>
      <c r="B4" s="5" t="s">
        <v>48</v>
      </c>
      <c r="C4" s="85"/>
      <c r="D4" s="85"/>
      <c r="E4" s="85"/>
      <c r="F4" s="85"/>
      <c r="G4" s="85"/>
      <c r="H4" s="85"/>
    </row>
    <row r="5" spans="1:10" s="2" customFormat="1" ht="13.8" x14ac:dyDescent="0.25">
      <c r="A5" s="1"/>
      <c r="B5" s="52" t="s">
        <v>49</v>
      </c>
      <c r="C5" s="5"/>
      <c r="D5" s="5"/>
      <c r="E5" s="5"/>
      <c r="F5" s="5"/>
      <c r="G5" s="5"/>
      <c r="H5" s="5"/>
    </row>
    <row r="6" spans="1:10" s="2" customFormat="1" ht="21" customHeight="1" x14ac:dyDescent="0.25">
      <c r="A6" s="1"/>
      <c r="B6" s="5"/>
      <c r="C6" s="5"/>
      <c r="D6" s="5"/>
      <c r="E6" s="5"/>
      <c r="F6" s="5"/>
      <c r="G6" s="5"/>
      <c r="H6" s="5"/>
    </row>
    <row r="7" spans="1:10" s="1" customFormat="1" ht="21" customHeight="1" x14ac:dyDescent="0.2">
      <c r="A7" s="54"/>
      <c r="B7" s="34"/>
      <c r="C7" s="34"/>
      <c r="D7" s="34"/>
      <c r="E7" s="34"/>
      <c r="F7" s="34"/>
      <c r="G7" s="34"/>
      <c r="H7" s="34"/>
      <c r="J7" s="8"/>
    </row>
    <row r="8" spans="1:10" s="2" customFormat="1" ht="21" customHeight="1" x14ac:dyDescent="0.25">
      <c r="A8" s="54"/>
      <c r="B8" s="53"/>
      <c r="C8" s="53"/>
      <c r="D8" s="53"/>
      <c r="E8" s="53"/>
      <c r="F8" s="53"/>
      <c r="G8" s="71" t="s">
        <v>0</v>
      </c>
      <c r="H8" s="86">
        <v>0</v>
      </c>
    </row>
    <row r="9" spans="1:10" s="2" customFormat="1" ht="21" customHeight="1" x14ac:dyDescent="0.25">
      <c r="A9" s="9"/>
      <c r="B9" s="9"/>
      <c r="C9" s="9"/>
      <c r="D9" s="9"/>
      <c r="E9" s="9"/>
      <c r="F9" s="9"/>
      <c r="G9" s="73"/>
      <c r="H9" s="73"/>
    </row>
    <row r="10" spans="1:10" s="2" customFormat="1" ht="21" customHeight="1" x14ac:dyDescent="0.25">
      <c r="B10" s="9"/>
      <c r="C10" s="9"/>
      <c r="D10" s="9"/>
      <c r="E10" s="9"/>
      <c r="F10" s="9"/>
      <c r="G10" s="87" t="s">
        <v>1</v>
      </c>
      <c r="H10" s="88" t="s">
        <v>2</v>
      </c>
    </row>
    <row r="11" spans="1:10" s="2" customFormat="1" ht="21" customHeight="1" x14ac:dyDescent="0.25">
      <c r="A11" s="10"/>
      <c r="B11" s="11"/>
      <c r="C11" s="11"/>
      <c r="D11" s="11"/>
      <c r="E11" s="11"/>
      <c r="F11" s="11"/>
      <c r="G11" s="68" t="s">
        <v>50</v>
      </c>
      <c r="H11" s="69" t="s">
        <v>4</v>
      </c>
    </row>
    <row r="12" spans="1:10" s="2" customFormat="1" ht="21" customHeight="1" x14ac:dyDescent="0.25">
      <c r="A12" s="10"/>
      <c r="B12" s="11"/>
      <c r="C12" s="11"/>
      <c r="D12" s="11"/>
      <c r="E12" s="11"/>
      <c r="F12" s="11"/>
      <c r="G12" s="56" t="str">
        <f>" * Eigen inschatting door Inschrijver. Waarde tussen 0 en "&amp; DATA!C9 &amp;" punten."</f>
        <v xml:space="preserve"> * Eigen inschatting door Inschrijver. Waarde tussen 0 en 100 punten.</v>
      </c>
      <c r="H12" s="70"/>
    </row>
    <row r="13" spans="1:10" s="2" customFormat="1" ht="21" customHeight="1" x14ac:dyDescent="0.25">
      <c r="A13" s="10"/>
      <c r="B13" s="11"/>
      <c r="C13" s="11"/>
      <c r="D13" s="11"/>
      <c r="E13" s="11"/>
      <c r="F13" s="11"/>
      <c r="G13" s="71" t="s">
        <v>3</v>
      </c>
      <c r="H13" s="72" t="str">
        <f>IF(ISERROR(+DATA!C24)," ",+DATA!C24)</f>
        <v xml:space="preserve"> </v>
      </c>
    </row>
    <row r="14" spans="1:10" s="2" customFormat="1" ht="21" customHeight="1" x14ac:dyDescent="0.25">
      <c r="A14" s="10"/>
      <c r="B14" s="10"/>
      <c r="C14" s="10"/>
      <c r="D14" s="10"/>
      <c r="E14" s="10"/>
      <c r="F14" s="10"/>
      <c r="G14" s="73"/>
      <c r="H14" s="73"/>
    </row>
    <row r="15" spans="1:10" s="2" customFormat="1" ht="21" customHeight="1" x14ac:dyDescent="0.25">
      <c r="A15" s="10"/>
      <c r="B15" s="10"/>
      <c r="C15" s="10"/>
      <c r="D15" s="10"/>
      <c r="E15" s="10"/>
      <c r="F15" s="10"/>
      <c r="G15" s="74" t="s">
        <v>19</v>
      </c>
      <c r="H15" s="75">
        <f>+DATA!C25</f>
        <v>8.5048010973936901</v>
      </c>
    </row>
    <row r="16" spans="1:10" s="2" customFormat="1" ht="21" customHeight="1" x14ac:dyDescent="0.25">
      <c r="A16" s="10"/>
      <c r="B16" s="11"/>
      <c r="C16" s="11"/>
      <c r="D16" s="11"/>
      <c r="E16" s="11"/>
      <c r="F16" s="11"/>
      <c r="G16" s="74" t="s">
        <v>18</v>
      </c>
      <c r="H16" s="76" t="str">
        <f>IF(DATA!C18&lt;0,"",DATA!C18 &amp; " punten.")</f>
        <v>60 punten.</v>
      </c>
    </row>
    <row r="17" spans="1:12" s="2" customFormat="1" ht="27.9" customHeight="1" x14ac:dyDescent="0.25">
      <c r="A17" s="10"/>
      <c r="B17" s="10"/>
      <c r="C17" s="10"/>
      <c r="D17" s="10"/>
      <c r="E17" s="10"/>
      <c r="F17" s="10"/>
      <c r="G17" s="74" t="s">
        <v>17</v>
      </c>
      <c r="H17" s="77">
        <f>+DATA!C16</f>
        <v>745000</v>
      </c>
    </row>
    <row r="18" spans="1:12" s="2" customFormat="1" ht="27.9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2" s="2" customFormat="1" ht="27.9" customHeight="1" x14ac:dyDescent="0.25">
      <c r="A19" s="10"/>
      <c r="B19" s="10"/>
      <c r="C19" s="10"/>
      <c r="D19" s="10"/>
      <c r="E19" s="10"/>
      <c r="F19" s="10"/>
      <c r="G19" s="10"/>
      <c r="H19" s="10"/>
    </row>
    <row r="20" spans="1:12" s="2" customFormat="1" ht="27.9" customHeight="1" x14ac:dyDescent="0.25">
      <c r="A20" s="10"/>
      <c r="B20" s="10"/>
      <c r="C20" s="10"/>
      <c r="D20" s="10"/>
      <c r="E20" s="10"/>
      <c r="F20" s="10"/>
      <c r="G20" s="11"/>
      <c r="H20" s="11"/>
      <c r="J20" s="12"/>
      <c r="K20" s="12"/>
      <c r="L20" s="12"/>
    </row>
    <row r="21" spans="1:12" s="2" customFormat="1" ht="27.9" customHeight="1" x14ac:dyDescent="0.25">
      <c r="A21" s="10"/>
      <c r="B21" s="11"/>
      <c r="C21" s="11"/>
      <c r="D21" s="11"/>
      <c r="E21" s="11"/>
      <c r="F21" s="11"/>
      <c r="G21" s="11"/>
      <c r="H21" s="11"/>
    </row>
    <row r="22" spans="1:12" s="2" customFormat="1" ht="27.9" customHeight="1" x14ac:dyDescent="0.25">
      <c r="A22" s="10"/>
      <c r="B22" s="11"/>
      <c r="C22" s="11"/>
      <c r="D22" s="11"/>
      <c r="E22" s="11"/>
      <c r="F22" s="11"/>
      <c r="G22" s="11"/>
      <c r="H22" s="11"/>
    </row>
    <row r="23" spans="1:12" s="2" customFormat="1" ht="27.9" customHeight="1" x14ac:dyDescent="0.25">
      <c r="A23" s="10"/>
      <c r="B23" s="11"/>
      <c r="C23" s="11"/>
      <c r="D23" s="11"/>
      <c r="E23" s="11"/>
      <c r="F23" s="11"/>
      <c r="G23" s="55"/>
      <c r="H23" s="55"/>
    </row>
    <row r="24" spans="1:12" s="2" customFormat="1" ht="27.9" customHeight="1" x14ac:dyDescent="0.25">
      <c r="A24" s="10"/>
      <c r="B24" s="11"/>
      <c r="C24" s="11"/>
      <c r="D24" s="11"/>
      <c r="E24" s="11"/>
      <c r="F24" s="11"/>
      <c r="G24" s="55"/>
      <c r="H24" s="55"/>
    </row>
    <row r="25" spans="1:12" s="2" customFormat="1" ht="27.9" customHeight="1" x14ac:dyDescent="0.25">
      <c r="A25" s="10"/>
      <c r="B25" s="11"/>
      <c r="C25" s="11"/>
      <c r="D25" s="11"/>
      <c r="E25" s="11"/>
      <c r="F25" s="11"/>
      <c r="G25" s="55"/>
      <c r="H25" s="55"/>
    </row>
    <row r="26" spans="1:12" s="2" customFormat="1" ht="27.9" customHeight="1" x14ac:dyDescent="0.25">
      <c r="A26" s="10"/>
      <c r="B26" s="11"/>
      <c r="C26" s="11"/>
      <c r="D26" s="11"/>
      <c r="E26" s="11"/>
      <c r="F26" s="11"/>
      <c r="G26" s="55"/>
      <c r="H26" s="55"/>
    </row>
    <row r="27" spans="1:12" s="2" customFormat="1" ht="27.9" customHeight="1" x14ac:dyDescent="0.25">
      <c r="A27" s="10"/>
      <c r="B27" s="11"/>
      <c r="C27" s="11"/>
      <c r="D27" s="11"/>
      <c r="E27" s="11"/>
      <c r="F27" s="11"/>
      <c r="G27" s="55"/>
      <c r="H27" s="55"/>
    </row>
    <row r="28" spans="1:12" s="2" customFormat="1" ht="27.9" customHeight="1" x14ac:dyDescent="0.25">
      <c r="A28" s="10"/>
      <c r="B28" s="11"/>
      <c r="C28" s="11"/>
      <c r="D28" s="11"/>
      <c r="E28" s="11"/>
      <c r="F28" s="11"/>
      <c r="G28" s="55"/>
      <c r="H28" s="55"/>
    </row>
    <row r="29" spans="1:12" s="2" customFormat="1" ht="27.9" customHeight="1" x14ac:dyDescent="0.25">
      <c r="A29" s="10"/>
      <c r="B29" s="11"/>
      <c r="C29" s="11"/>
      <c r="D29" s="11"/>
      <c r="E29" s="11"/>
      <c r="F29" s="11"/>
      <c r="G29" s="55"/>
      <c r="H29" s="55"/>
    </row>
    <row r="30" spans="1:12" s="2" customFormat="1" ht="27.9" customHeight="1" x14ac:dyDescent="0.25">
      <c r="A30" s="10"/>
      <c r="B30" s="11"/>
      <c r="C30" s="11"/>
      <c r="D30" s="11"/>
      <c r="E30" s="11"/>
      <c r="F30" s="11"/>
      <c r="G30" s="55"/>
      <c r="H30" s="55"/>
    </row>
    <row r="31" spans="1:12" s="2" customFormat="1" ht="27.9" customHeight="1" x14ac:dyDescent="0.25">
      <c r="A31" s="10"/>
      <c r="B31" s="11"/>
      <c r="C31" s="11"/>
      <c r="D31" s="11"/>
      <c r="E31" s="11"/>
      <c r="F31" s="11"/>
      <c r="G31" s="55"/>
      <c r="H31" s="55"/>
    </row>
    <row r="32" spans="1:12" s="2" customFormat="1" ht="27.9" customHeight="1" x14ac:dyDescent="0.25">
      <c r="A32" s="10"/>
      <c r="B32" s="55"/>
      <c r="C32" s="55"/>
      <c r="D32" s="55"/>
      <c r="E32" s="55"/>
      <c r="F32" s="55"/>
      <c r="G32" s="34"/>
      <c r="H32" s="34"/>
      <c r="I32" s="53"/>
    </row>
    <row r="33" spans="1:16" s="2" customFormat="1" ht="27.9" customHeight="1" x14ac:dyDescent="0.25">
      <c r="A33" s="10"/>
      <c r="B33" s="34"/>
      <c r="C33" s="34"/>
      <c r="D33" s="34"/>
      <c r="E33" s="34"/>
      <c r="F33" s="34"/>
      <c r="G33" s="53"/>
      <c r="H33" s="53"/>
      <c r="I33" s="53"/>
    </row>
    <row r="34" spans="1:16" s="2" customFormat="1" ht="27.9" customHeight="1" x14ac:dyDescent="0.25">
      <c r="A34" s="10"/>
      <c r="B34" s="53"/>
      <c r="C34" s="53"/>
      <c r="D34" s="53"/>
      <c r="E34" s="53"/>
      <c r="F34" s="53"/>
      <c r="G34" s="55"/>
      <c r="H34" s="55"/>
      <c r="I34" s="53"/>
    </row>
    <row r="35" spans="1:16" s="2" customFormat="1" ht="27.75" hidden="1" customHeight="1" x14ac:dyDescent="0.25">
      <c r="A35" s="54"/>
      <c r="B35" s="55"/>
      <c r="C35" s="55"/>
      <c r="D35" s="55"/>
      <c r="E35" s="55"/>
      <c r="F35" s="55"/>
      <c r="G35" s="34"/>
      <c r="H35" s="34"/>
    </row>
    <row r="36" spans="1:16" s="2" customFormat="1" ht="15" hidden="1" customHeight="1" x14ac:dyDescent="0.25">
      <c r="A36" s="54"/>
      <c r="B36" s="34"/>
      <c r="C36" s="34"/>
      <c r="D36" s="34"/>
      <c r="E36" s="34"/>
      <c r="F36" s="34"/>
      <c r="G36" s="53"/>
      <c r="H36" s="53"/>
    </row>
    <row r="37" spans="1:16" s="2" customFormat="1" ht="15" hidden="1" customHeight="1" x14ac:dyDescent="0.25">
      <c r="A37" s="53"/>
      <c r="B37" s="53"/>
      <c r="C37" s="53"/>
      <c r="D37" s="53"/>
      <c r="E37" s="53"/>
      <c r="F37" s="53"/>
      <c r="G37" s="9"/>
      <c r="H37" s="9"/>
    </row>
    <row r="38" spans="1:16" s="2" customFormat="1" ht="27.9" hidden="1" customHeight="1" x14ac:dyDescent="0.25">
      <c r="B38" s="9"/>
      <c r="C38" s="9"/>
      <c r="D38" s="9"/>
      <c r="E38" s="9"/>
      <c r="F38" s="9"/>
      <c r="G38" s="9"/>
      <c r="H38" s="9"/>
    </row>
    <row r="39" spans="1:16" s="2" customFormat="1" ht="27.9" hidden="1" customHeight="1" x14ac:dyDescent="0.25">
      <c r="B39" s="9"/>
      <c r="C39" s="9"/>
      <c r="D39" s="9"/>
      <c r="E39" s="9"/>
      <c r="F39" s="9"/>
      <c r="G39" s="9"/>
      <c r="H39" s="9"/>
    </row>
    <row r="40" spans="1:16" s="2" customFormat="1" ht="27.9" hidden="1" customHeight="1" x14ac:dyDescent="0.25">
      <c r="B40" s="9"/>
      <c r="C40" s="9"/>
      <c r="D40" s="9"/>
      <c r="E40" s="9"/>
      <c r="F40" s="9"/>
      <c r="G40" s="9"/>
      <c r="H40" s="9"/>
    </row>
    <row r="41" spans="1:16" s="2" customFormat="1" ht="27.9" hidden="1" customHeight="1" x14ac:dyDescent="0.25">
      <c r="B41" s="9"/>
      <c r="C41" s="9"/>
      <c r="D41" s="9"/>
      <c r="E41" s="9"/>
      <c r="F41" s="9"/>
      <c r="G41" s="9"/>
      <c r="H41" s="9"/>
    </row>
    <row r="42" spans="1:16" s="2" customFormat="1" ht="27.9" hidden="1" customHeight="1" x14ac:dyDescent="0.25">
      <c r="B42" s="9"/>
      <c r="C42" s="9"/>
      <c r="D42" s="9"/>
      <c r="E42" s="9"/>
      <c r="F42" s="9"/>
      <c r="G42" s="9"/>
      <c r="H42" s="9"/>
    </row>
    <row r="43" spans="1:16" s="2" customFormat="1" ht="27.9" hidden="1" customHeight="1" x14ac:dyDescent="0.25">
      <c r="B43" s="9"/>
      <c r="C43" s="9"/>
      <c r="D43" s="9"/>
      <c r="E43" s="9"/>
      <c r="F43" s="9"/>
      <c r="G43" s="9"/>
      <c r="H43" s="9"/>
      <c r="P43" s="2" t="s">
        <v>4</v>
      </c>
    </row>
    <row r="44" spans="1:16" s="2" customFormat="1" ht="27.9" hidden="1" customHeight="1" x14ac:dyDescent="0.25">
      <c r="B44" s="9"/>
      <c r="C44" s="9"/>
      <c r="D44" s="9"/>
      <c r="E44" s="9"/>
      <c r="F44" s="9"/>
      <c r="G44" s="9"/>
      <c r="H44" s="9"/>
    </row>
    <row r="45" spans="1:16" s="2" customFormat="1" ht="27.9" hidden="1" customHeight="1" x14ac:dyDescent="0.25">
      <c r="B45" s="9"/>
      <c r="C45" s="9"/>
      <c r="D45" s="9"/>
      <c r="E45" s="9"/>
      <c r="F45" s="9"/>
      <c r="G45" s="9"/>
      <c r="H45" s="9"/>
    </row>
    <row r="46" spans="1:16" s="2" customFormat="1" ht="27.9" hidden="1" customHeight="1" x14ac:dyDescent="0.25">
      <c r="B46" s="9"/>
      <c r="C46" s="9"/>
      <c r="D46" s="9"/>
      <c r="E46" s="9"/>
      <c r="F46" s="9"/>
    </row>
    <row r="47" spans="1:16" s="2" customFormat="1" ht="27.9" hidden="1" customHeight="1" x14ac:dyDescent="0.3">
      <c r="G47" s="13"/>
      <c r="H47" s="13"/>
    </row>
    <row r="48" spans="1:16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5" hidden="1" customHeight="1" x14ac:dyDescent="0.3"/>
    <row r="87" ht="15" hidden="1" customHeight="1" x14ac:dyDescent="0.3"/>
    <row r="88" ht="15" hidden="1" customHeight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</sheetData>
  <sheetProtection algorithmName="SHA-512" hashValue="q1Be+m13qGe2mOYgZtC/jtiroCBD+u7+qcP7I77yQ9PLsvI6uB3rxKZlFn88TQZhhuUsab6exJje+v3X+49O7g==" saltValue="roZfxtmuyDmEdRuUTP1BVA==" spinCount="100000" sheet="1" objects="1" scenarios="1"/>
  <conditionalFormatting sqref="H16">
    <cfRule type="expression" dxfId="1" priority="2">
      <formula>$H$11&lt;40</formula>
    </cfRule>
  </conditionalFormatting>
  <conditionalFormatting sqref="H17">
    <cfRule type="expression" dxfId="0" priority="1">
      <formula>$H$8&gt;1800000</formula>
    </cfRule>
  </conditionalFormatting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5"/>
  <sheetViews>
    <sheetView workbookViewId="0">
      <selection activeCell="H10" sqref="H10"/>
    </sheetView>
  </sheetViews>
  <sheetFormatPr defaultRowHeight="14.4" x14ac:dyDescent="0.3"/>
  <cols>
    <col min="2" max="2" width="20.33203125" customWidth="1"/>
    <col min="3" max="4" width="15.5546875" customWidth="1"/>
    <col min="6" max="6" width="8.5546875" bestFit="1" customWidth="1"/>
    <col min="7" max="7" width="0" hidden="1" customWidth="1"/>
    <col min="8" max="14" width="17.44140625" customWidth="1"/>
  </cols>
  <sheetData>
    <row r="2" spans="2:17" x14ac:dyDescent="0.3">
      <c r="F2" s="67" t="s">
        <v>47</v>
      </c>
      <c r="G2" s="67"/>
      <c r="H2" s="67" t="s">
        <v>46</v>
      </c>
      <c r="I2" s="66"/>
      <c r="J2" s="66"/>
      <c r="K2" s="66"/>
      <c r="L2" s="66"/>
      <c r="M2" s="66"/>
      <c r="N2" s="66"/>
    </row>
    <row r="3" spans="2:17" x14ac:dyDescent="0.3">
      <c r="B3" t="s">
        <v>34</v>
      </c>
      <c r="C3" s="59">
        <v>100</v>
      </c>
      <c r="D3" s="63">
        <v>100</v>
      </c>
      <c r="F3" s="65"/>
      <c r="G3" s="65"/>
      <c r="H3" s="65" t="s">
        <v>45</v>
      </c>
      <c r="I3" s="65"/>
      <c r="J3" s="65"/>
      <c r="K3" s="65"/>
      <c r="L3" s="65"/>
      <c r="M3" s="65"/>
      <c r="N3" s="65"/>
      <c r="O3" s="64"/>
      <c r="P3" s="64"/>
    </row>
    <row r="4" spans="2:17" x14ac:dyDescent="0.3">
      <c r="B4" t="s">
        <v>44</v>
      </c>
      <c r="C4">
        <v>0</v>
      </c>
      <c r="D4" s="57">
        <v>1240000</v>
      </c>
      <c r="F4" s="65" t="s">
        <v>7</v>
      </c>
      <c r="G4" s="65"/>
      <c r="H4" s="65" t="s">
        <v>43</v>
      </c>
      <c r="I4" s="65" t="s">
        <v>42</v>
      </c>
      <c r="J4" s="65" t="s">
        <v>41</v>
      </c>
      <c r="K4" s="65" t="s">
        <v>40</v>
      </c>
      <c r="L4" s="65" t="s">
        <v>39</v>
      </c>
      <c r="M4" s="65" t="s">
        <v>38</v>
      </c>
      <c r="N4" s="65" t="s">
        <v>37</v>
      </c>
      <c r="O4" s="64"/>
      <c r="P4" s="64"/>
    </row>
    <row r="5" spans="2:17" x14ac:dyDescent="0.3">
      <c r="B5" t="s">
        <v>36</v>
      </c>
      <c r="C5">
        <v>0</v>
      </c>
      <c r="D5" s="63">
        <v>100</v>
      </c>
      <c r="F5" s="58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/>
      <c r="P5" s="57"/>
      <c r="Q5" s="57"/>
    </row>
    <row r="6" spans="2:17" x14ac:dyDescent="0.3">
      <c r="B6" t="s">
        <v>35</v>
      </c>
      <c r="C6" s="62">
        <v>745000</v>
      </c>
      <c r="D6" s="57">
        <v>745000</v>
      </c>
      <c r="F6" s="58">
        <v>1</v>
      </c>
      <c r="H6" s="57">
        <v>2.8703703703703702</v>
      </c>
      <c r="I6" s="57">
        <v>1.8075801749271136</v>
      </c>
      <c r="J6" s="57">
        <v>1.2109375</v>
      </c>
      <c r="K6" s="57">
        <v>0.85048010973936905</v>
      </c>
      <c r="L6" s="57">
        <v>0.62</v>
      </c>
      <c r="M6" s="57">
        <v>0.46581517655897819</v>
      </c>
      <c r="N6" s="57">
        <v>0.35879629629629628</v>
      </c>
      <c r="O6" s="57"/>
      <c r="P6" s="57"/>
      <c r="Q6" s="57"/>
    </row>
    <row r="7" spans="2:17" x14ac:dyDescent="0.3">
      <c r="D7" s="61"/>
      <c r="F7" s="58">
        <v>2</v>
      </c>
      <c r="H7" s="57">
        <v>22.962962962962962</v>
      </c>
      <c r="I7" s="57">
        <v>14.460641399416909</v>
      </c>
      <c r="J7" s="57">
        <v>9.6875</v>
      </c>
      <c r="K7" s="57">
        <v>6.8038408779149524</v>
      </c>
      <c r="L7" s="57">
        <v>4.96</v>
      </c>
      <c r="M7" s="57">
        <v>3.7265214124718256</v>
      </c>
      <c r="N7" s="57">
        <v>2.8703703703703702</v>
      </c>
      <c r="O7" s="57"/>
      <c r="P7" s="57"/>
      <c r="Q7" s="57"/>
    </row>
    <row r="8" spans="2:17" x14ac:dyDescent="0.3">
      <c r="D8" s="61"/>
      <c r="F8" s="58">
        <v>3</v>
      </c>
      <c r="H8" s="57">
        <v>77.5</v>
      </c>
      <c r="I8" s="57">
        <v>48.804664723032069</v>
      </c>
      <c r="J8" s="57">
        <v>32.6953125</v>
      </c>
      <c r="K8" s="57">
        <v>22.962962962962965</v>
      </c>
      <c r="L8" s="57">
        <v>16.739999999999998</v>
      </c>
      <c r="M8" s="57">
        <v>12.577009767092411</v>
      </c>
      <c r="N8" s="57">
        <v>9.6875</v>
      </c>
      <c r="O8" s="57"/>
      <c r="P8" s="57"/>
      <c r="Q8" s="57"/>
    </row>
    <row r="9" spans="2:17" x14ac:dyDescent="0.3">
      <c r="B9" t="s">
        <v>34</v>
      </c>
      <c r="C9" s="59">
        <v>100</v>
      </c>
      <c r="D9" s="59"/>
      <c r="F9" s="58">
        <v>4</v>
      </c>
      <c r="H9" s="57">
        <v>183.7037037037037</v>
      </c>
      <c r="I9" s="57">
        <v>115.68513119533527</v>
      </c>
      <c r="J9" s="57">
        <v>77.5</v>
      </c>
      <c r="K9" s="57">
        <v>54.430727023319619</v>
      </c>
      <c r="L9" s="57">
        <v>39.68</v>
      </c>
      <c r="M9" s="57">
        <v>29.812171299774604</v>
      </c>
      <c r="N9" s="57">
        <v>22.962962962962962</v>
      </c>
      <c r="O9" s="57"/>
      <c r="P9" s="57"/>
      <c r="Q9" s="57"/>
    </row>
    <row r="10" spans="2:17" x14ac:dyDescent="0.3">
      <c r="B10" t="s">
        <v>33</v>
      </c>
      <c r="C10" s="59">
        <v>10</v>
      </c>
      <c r="D10" s="60"/>
      <c r="F10" s="58">
        <v>5</v>
      </c>
      <c r="H10" s="57">
        <v>358.7962962962963</v>
      </c>
      <c r="I10" s="57">
        <v>225.9475218658892</v>
      </c>
      <c r="J10" s="57">
        <v>151.3671875</v>
      </c>
      <c r="K10" s="57">
        <v>106.31001371742113</v>
      </c>
      <c r="L10" s="57">
        <v>77.5</v>
      </c>
      <c r="M10" s="57">
        <v>58.226897069872273</v>
      </c>
      <c r="N10" s="57">
        <v>44.849537037037038</v>
      </c>
      <c r="O10" s="57"/>
      <c r="P10" s="57"/>
      <c r="Q10" s="57"/>
    </row>
    <row r="11" spans="2:17" x14ac:dyDescent="0.3">
      <c r="B11" t="s">
        <v>5</v>
      </c>
      <c r="C11" s="60">
        <v>620000</v>
      </c>
      <c r="D11" s="60"/>
      <c r="F11" s="58">
        <v>6.0000000000000009</v>
      </c>
      <c r="H11" s="57">
        <v>620.00000000000034</v>
      </c>
      <c r="I11" s="57">
        <v>390.43731778425678</v>
      </c>
      <c r="J11" s="57">
        <v>261.56250000000011</v>
      </c>
      <c r="K11" s="57">
        <v>183.70370370370381</v>
      </c>
      <c r="L11" s="57">
        <v>133.92000000000007</v>
      </c>
      <c r="M11" s="57">
        <v>100.61607813673935</v>
      </c>
      <c r="N11" s="57">
        <v>77.500000000000043</v>
      </c>
      <c r="O11" s="57"/>
      <c r="P11" s="57"/>
      <c r="Q11" s="57"/>
    </row>
    <row r="12" spans="2:17" x14ac:dyDescent="0.3">
      <c r="B12" t="s">
        <v>32</v>
      </c>
      <c r="C12" s="59">
        <v>75</v>
      </c>
      <c r="D12" s="59"/>
      <c r="F12" s="58">
        <v>7.0000000000000009</v>
      </c>
      <c r="H12" s="57">
        <v>984.53703703703752</v>
      </c>
      <c r="I12" s="57">
        <v>620.00000000000034</v>
      </c>
      <c r="J12" s="57">
        <v>415.35156250000023</v>
      </c>
      <c r="K12" s="57">
        <v>291.71467764060372</v>
      </c>
      <c r="L12" s="57">
        <v>212.66000000000011</v>
      </c>
      <c r="M12" s="57">
        <v>159.77460555972959</v>
      </c>
      <c r="N12" s="57">
        <v>123.06712962962969</v>
      </c>
      <c r="O12" s="57"/>
      <c r="P12" s="57"/>
      <c r="Q12" s="57"/>
    </row>
    <row r="13" spans="2:17" x14ac:dyDescent="0.3">
      <c r="B13" t="s">
        <v>31</v>
      </c>
      <c r="C13" s="61">
        <v>0.75</v>
      </c>
      <c r="D13" s="59"/>
      <c r="F13" s="58">
        <v>8</v>
      </c>
      <c r="H13" s="57">
        <v>1469.6296296296296</v>
      </c>
      <c r="I13" s="57">
        <v>925.48104956268219</v>
      </c>
      <c r="J13" s="57">
        <v>620</v>
      </c>
      <c r="K13" s="57">
        <v>435.44581618655695</v>
      </c>
      <c r="L13" s="57">
        <v>317.44</v>
      </c>
      <c r="M13" s="57">
        <v>238.49737039819684</v>
      </c>
      <c r="N13" s="57">
        <v>183.7037037037037</v>
      </c>
      <c r="O13" s="57"/>
      <c r="P13" s="57"/>
      <c r="Q13" s="57"/>
    </row>
    <row r="14" spans="2:17" x14ac:dyDescent="0.3">
      <c r="B14" t="s">
        <v>30</v>
      </c>
      <c r="C14" s="61">
        <v>0.25</v>
      </c>
      <c r="F14" s="58">
        <v>9</v>
      </c>
      <c r="H14" s="57">
        <v>2092.5</v>
      </c>
      <c r="I14" s="57">
        <v>1317.7259475218659</v>
      </c>
      <c r="J14" s="57">
        <v>882.7734375</v>
      </c>
      <c r="K14" s="57">
        <v>620</v>
      </c>
      <c r="L14" s="57">
        <v>451.98</v>
      </c>
      <c r="M14" s="57">
        <v>339.57926371149512</v>
      </c>
      <c r="N14" s="57">
        <v>261.5625</v>
      </c>
      <c r="O14" s="57"/>
      <c r="P14" s="57"/>
      <c r="Q14" s="57"/>
    </row>
    <row r="15" spans="2:17" x14ac:dyDescent="0.3">
      <c r="B15" t="s">
        <v>6</v>
      </c>
      <c r="C15" s="59">
        <v>90</v>
      </c>
      <c r="D15" s="57"/>
      <c r="F15" s="58">
        <v>10</v>
      </c>
      <c r="H15" s="57">
        <v>2870.3703703703704</v>
      </c>
      <c r="I15" s="57">
        <v>1807.5801749271136</v>
      </c>
      <c r="J15" s="57">
        <v>1210.9375</v>
      </c>
      <c r="K15" s="57">
        <v>850.48010973936903</v>
      </c>
      <c r="L15" s="57">
        <v>620</v>
      </c>
      <c r="M15" s="57">
        <v>465.81517655897818</v>
      </c>
      <c r="N15" s="57">
        <v>358.7962962962963</v>
      </c>
      <c r="O15" s="57"/>
      <c r="P15" s="57"/>
      <c r="Q15" s="57"/>
    </row>
    <row r="16" spans="2:17" x14ac:dyDescent="0.3">
      <c r="B16" t="s">
        <v>29</v>
      </c>
      <c r="C16" s="60">
        <v>745000</v>
      </c>
      <c r="D16" s="59"/>
      <c r="F16" s="58">
        <v>10.999999999999998</v>
      </c>
      <c r="H16" s="57">
        <v>3820.4629629629608</v>
      </c>
      <c r="I16" s="57">
        <v>2405.8892128279872</v>
      </c>
      <c r="J16" s="57">
        <v>1611.7578124999991</v>
      </c>
      <c r="K16" s="57">
        <v>1131.9890260630996</v>
      </c>
      <c r="L16" s="57">
        <v>825.21999999999957</v>
      </c>
      <c r="M16" s="57">
        <v>619.99999999999966</v>
      </c>
      <c r="N16" s="57">
        <v>477.5578703703701</v>
      </c>
      <c r="O16" s="57"/>
      <c r="P16" s="57"/>
      <c r="Q16" s="57"/>
    </row>
    <row r="17" spans="2:17" x14ac:dyDescent="0.3">
      <c r="B17" t="s">
        <v>28</v>
      </c>
      <c r="C17" s="60">
        <v>495000</v>
      </c>
      <c r="F17" s="58">
        <v>11.999999999999998</v>
      </c>
      <c r="H17" s="57">
        <v>4959.9999999999973</v>
      </c>
      <c r="I17" s="57">
        <v>3123.4985422740506</v>
      </c>
      <c r="J17" s="57">
        <v>2092.4999999999991</v>
      </c>
      <c r="K17" s="57">
        <v>1469.6296296296289</v>
      </c>
      <c r="L17" s="57">
        <v>1071.3599999999994</v>
      </c>
      <c r="M17" s="57">
        <v>804.92862509391387</v>
      </c>
      <c r="N17" s="57">
        <v>619.99999999999966</v>
      </c>
      <c r="O17" s="57"/>
      <c r="P17" s="57"/>
      <c r="Q17" s="57"/>
    </row>
    <row r="18" spans="2:17" x14ac:dyDescent="0.3">
      <c r="B18" t="s">
        <v>8</v>
      </c>
      <c r="C18" s="59">
        <v>60</v>
      </c>
      <c r="D18" s="58"/>
      <c r="F18" s="58">
        <v>12.999999999999998</v>
      </c>
      <c r="H18" s="57">
        <v>6306.2037037037007</v>
      </c>
      <c r="I18" s="57">
        <v>3971.253644314867</v>
      </c>
      <c r="J18" s="57">
        <v>2660.4296874999991</v>
      </c>
      <c r="K18" s="57">
        <v>1868.5048010973931</v>
      </c>
      <c r="L18" s="57">
        <v>1362.1399999999994</v>
      </c>
      <c r="M18" s="57">
        <v>1023.3959429000747</v>
      </c>
      <c r="N18" s="57">
        <v>788.27546296296259</v>
      </c>
      <c r="O18" s="57"/>
      <c r="P18" s="57"/>
      <c r="Q18" s="57"/>
    </row>
    <row r="19" spans="2:17" x14ac:dyDescent="0.3">
      <c r="B19" t="s">
        <v>27</v>
      </c>
      <c r="C19" s="59">
        <v>1</v>
      </c>
      <c r="D19" s="58"/>
      <c r="F19" s="58">
        <v>13.999999999999998</v>
      </c>
      <c r="H19" s="57">
        <v>7876.296296296292</v>
      </c>
      <c r="I19" s="57">
        <v>4959.9999999999973</v>
      </c>
      <c r="J19" s="57">
        <v>3322.8124999999982</v>
      </c>
      <c r="K19" s="57">
        <v>2333.7174211248275</v>
      </c>
      <c r="L19" s="57">
        <v>1701.2799999999991</v>
      </c>
      <c r="M19" s="57">
        <v>1278.1968444778356</v>
      </c>
      <c r="N19" s="57">
        <v>984.5370370370365</v>
      </c>
      <c r="O19" s="57"/>
      <c r="P19" s="57"/>
      <c r="Q19" s="57"/>
    </row>
    <row r="20" spans="2:17" x14ac:dyDescent="0.3">
      <c r="F20" s="58">
        <v>15</v>
      </c>
      <c r="H20" s="57">
        <v>9687.5</v>
      </c>
      <c r="I20" s="57">
        <v>6100.5830903790084</v>
      </c>
      <c r="J20" s="57">
        <v>4086.9140625</v>
      </c>
      <c r="K20" s="57">
        <v>2870.3703703703704</v>
      </c>
      <c r="L20" s="57">
        <v>2092.5</v>
      </c>
      <c r="M20" s="57">
        <v>1572.1262208865514</v>
      </c>
      <c r="N20" s="57">
        <v>1210.9375</v>
      </c>
      <c r="O20" s="57"/>
      <c r="P20" s="57"/>
      <c r="Q20" s="57"/>
    </row>
    <row r="21" spans="2:17" x14ac:dyDescent="0.3">
      <c r="B21" t="s">
        <v>0</v>
      </c>
      <c r="C21" s="57">
        <f>+'BPK-Grafiek'!H8</f>
        <v>0</v>
      </c>
      <c r="F21" s="58">
        <v>16</v>
      </c>
      <c r="H21" s="57">
        <v>11757.037037037036</v>
      </c>
      <c r="I21" s="57">
        <v>7403.8483965014575</v>
      </c>
      <c r="J21" s="57">
        <v>4960</v>
      </c>
      <c r="K21" s="57">
        <v>3483.5665294924556</v>
      </c>
      <c r="L21" s="57">
        <v>2539.52</v>
      </c>
      <c r="M21" s="57">
        <v>1907.9789631855747</v>
      </c>
      <c r="N21" s="57">
        <v>1469.6296296296296</v>
      </c>
      <c r="O21" s="57"/>
      <c r="P21" s="57"/>
      <c r="Q21" s="57"/>
    </row>
    <row r="22" spans="2:17" x14ac:dyDescent="0.3">
      <c r="B22" t="s">
        <v>26</v>
      </c>
      <c r="C22" s="59" t="str">
        <f>+'BPK-Grafiek'!H11</f>
        <v xml:space="preserve"> </v>
      </c>
      <c r="F22" s="58">
        <v>17</v>
      </c>
      <c r="H22" s="57">
        <v>14102.12962962963</v>
      </c>
      <c r="I22" s="57">
        <v>8880.6413994169088</v>
      </c>
      <c r="J22" s="57">
        <v>5949.3359375</v>
      </c>
      <c r="K22" s="57">
        <v>4178.4087791495203</v>
      </c>
      <c r="L22" s="57">
        <v>3046.06</v>
      </c>
      <c r="M22" s="57">
        <v>2288.5499624342597</v>
      </c>
      <c r="N22" s="57">
        <v>1762.7662037037037</v>
      </c>
      <c r="O22" s="57"/>
      <c r="P22" s="57"/>
      <c r="Q22" s="57"/>
    </row>
    <row r="23" spans="2:17" x14ac:dyDescent="0.3">
      <c r="F23" s="58">
        <v>18.000000000000004</v>
      </c>
      <c r="H23" s="57">
        <v>16740.000000000011</v>
      </c>
      <c r="I23" s="57">
        <v>10541.807580174933</v>
      </c>
      <c r="J23" s="57">
        <v>7062.1875000000045</v>
      </c>
      <c r="K23" s="57">
        <v>4960.0000000000036</v>
      </c>
      <c r="L23" s="57">
        <v>3615.8400000000024</v>
      </c>
      <c r="M23" s="57">
        <v>2716.6341096919627</v>
      </c>
      <c r="N23" s="57">
        <v>2092.5000000000014</v>
      </c>
      <c r="O23" s="57"/>
      <c r="P23" s="57"/>
      <c r="Q23" s="57"/>
    </row>
    <row r="24" spans="2:17" x14ac:dyDescent="0.3">
      <c r="B24" t="s">
        <v>25</v>
      </c>
      <c r="C24" s="58" t="e">
        <f>(+C21/C22^($C$13/$C$14))*10^$C$19</f>
        <v>#VALUE!</v>
      </c>
      <c r="F24" s="58">
        <v>19.000000000000004</v>
      </c>
      <c r="H24" s="57">
        <v>19687.87037037038</v>
      </c>
      <c r="I24" s="57">
        <v>12398.19241982508</v>
      </c>
      <c r="J24" s="57">
        <v>8305.8203125000036</v>
      </c>
      <c r="K24" s="57">
        <v>5833.4430727023355</v>
      </c>
      <c r="L24" s="57">
        <v>4252.5800000000027</v>
      </c>
      <c r="M24" s="57">
        <v>3195.026296018033</v>
      </c>
      <c r="N24" s="57">
        <v>2460.9837962962974</v>
      </c>
      <c r="O24" s="57"/>
      <c r="P24" s="57"/>
      <c r="Q24" s="57"/>
    </row>
    <row r="25" spans="2:17" x14ac:dyDescent="0.3">
      <c r="B25" t="s">
        <v>24</v>
      </c>
      <c r="C25" s="58">
        <f>(C11/C15^($C$13/$C$14))*10^$C$19</f>
        <v>8.5048010973936901</v>
      </c>
      <c r="F25" s="58">
        <v>20.000000000000004</v>
      </c>
      <c r="H25" s="57">
        <v>22962.962962962971</v>
      </c>
      <c r="I25" s="57">
        <v>14460.641399416916</v>
      </c>
      <c r="J25" s="57">
        <v>9687.5000000000036</v>
      </c>
      <c r="K25" s="57">
        <v>6803.8408779149559</v>
      </c>
      <c r="L25" s="57">
        <v>4960.0000000000018</v>
      </c>
      <c r="M25" s="57">
        <v>3726.5214124718273</v>
      </c>
      <c r="N25" s="57">
        <v>2870.3703703703713</v>
      </c>
      <c r="O25" s="57"/>
      <c r="P25" s="57"/>
      <c r="Q25" s="57"/>
    </row>
    <row r="26" spans="2:17" x14ac:dyDescent="0.3">
      <c r="F26" s="58">
        <v>21.000000000000004</v>
      </c>
      <c r="H26" s="57">
        <v>26582.500000000015</v>
      </c>
      <c r="I26" s="57">
        <v>16740.000000000011</v>
      </c>
      <c r="J26" s="57">
        <v>11214.492187500007</v>
      </c>
      <c r="K26" s="57">
        <v>7876.2962962963011</v>
      </c>
      <c r="L26" s="57">
        <v>5741.8200000000033</v>
      </c>
      <c r="M26" s="57">
        <v>4313.9143501127</v>
      </c>
      <c r="N26" s="57">
        <v>3322.8125000000018</v>
      </c>
    </row>
    <row r="27" spans="2:17" x14ac:dyDescent="0.3">
      <c r="F27" s="58">
        <v>22.000000000000007</v>
      </c>
      <c r="H27" s="57">
        <v>30563.703703703733</v>
      </c>
      <c r="I27" s="57">
        <v>19247.113702623927</v>
      </c>
      <c r="J27" s="57">
        <v>12894.062500000013</v>
      </c>
      <c r="K27" s="57">
        <v>9055.9122085048111</v>
      </c>
      <c r="L27" s="57">
        <v>6601.7600000000066</v>
      </c>
      <c r="M27" s="57">
        <v>4960.0000000000045</v>
      </c>
      <c r="N27" s="57">
        <v>3820.4629629629667</v>
      </c>
    </row>
    <row r="28" spans="2:17" x14ac:dyDescent="0.3">
      <c r="B28" t="s">
        <v>23</v>
      </c>
      <c r="C28" t="s">
        <v>22</v>
      </c>
      <c r="F28" s="58">
        <v>23.000000000000007</v>
      </c>
      <c r="H28" s="57">
        <v>34923.796296296328</v>
      </c>
      <c r="I28" s="57">
        <v>21992.827988338213</v>
      </c>
      <c r="J28" s="57">
        <v>14733.476562500013</v>
      </c>
      <c r="K28" s="57">
        <v>10347.791495198913</v>
      </c>
      <c r="L28" s="57">
        <v>7543.5400000000063</v>
      </c>
      <c r="M28" s="57">
        <v>5667.5732531930926</v>
      </c>
      <c r="N28" s="57">
        <v>4365.474537037041</v>
      </c>
    </row>
    <row r="29" spans="2:17" x14ac:dyDescent="0.3">
      <c r="B29" t="s">
        <v>21</v>
      </c>
      <c r="C29" t="s">
        <v>20</v>
      </c>
      <c r="F29" s="58">
        <v>24.000000000000007</v>
      </c>
      <c r="H29" s="57">
        <v>39680.000000000036</v>
      </c>
      <c r="I29" s="57">
        <v>24987.988338192441</v>
      </c>
      <c r="J29" s="57">
        <v>16740.000000000015</v>
      </c>
      <c r="K29" s="57">
        <v>11757.037037037049</v>
      </c>
      <c r="L29" s="57">
        <v>8570.8800000000083</v>
      </c>
      <c r="M29" s="57">
        <v>6439.4290007513209</v>
      </c>
      <c r="N29" s="57">
        <v>4960.0000000000045</v>
      </c>
    </row>
    <row r="30" spans="2:17" x14ac:dyDescent="0.3">
      <c r="F30" s="58">
        <v>25.000000000000007</v>
      </c>
      <c r="H30" s="57">
        <v>44849.537037037073</v>
      </c>
      <c r="I30" s="57">
        <v>28243.440233236175</v>
      </c>
      <c r="J30" s="57">
        <v>18920.898437500015</v>
      </c>
      <c r="K30" s="57">
        <v>13288.751714677652</v>
      </c>
      <c r="L30" s="57">
        <v>9687.5000000000073</v>
      </c>
      <c r="M30" s="57">
        <v>7278.3621337340401</v>
      </c>
      <c r="N30" s="57">
        <v>5606.1921296296341</v>
      </c>
    </row>
    <row r="31" spans="2:17" x14ac:dyDescent="0.3">
      <c r="F31" s="58">
        <v>26.000000000000007</v>
      </c>
      <c r="H31" s="57">
        <v>50449.629629629671</v>
      </c>
      <c r="I31" s="57">
        <v>31770.029154518976</v>
      </c>
      <c r="J31" s="57">
        <v>21283.437500000018</v>
      </c>
      <c r="K31" s="57">
        <v>14948.038408779163</v>
      </c>
      <c r="L31" s="57">
        <v>10897.120000000008</v>
      </c>
      <c r="M31" s="57">
        <v>8187.1675432006077</v>
      </c>
      <c r="N31" s="57">
        <v>6306.2037037037089</v>
      </c>
    </row>
    <row r="32" spans="2:17" x14ac:dyDescent="0.3">
      <c r="F32" s="58">
        <v>27.000000000000007</v>
      </c>
      <c r="H32" s="57">
        <v>56497.500000000036</v>
      </c>
      <c r="I32" s="57">
        <v>35578.600583090403</v>
      </c>
      <c r="J32" s="57">
        <v>23834.882812500018</v>
      </c>
      <c r="K32" s="57">
        <v>16740.000000000015</v>
      </c>
      <c r="L32" s="57">
        <v>12203.460000000008</v>
      </c>
      <c r="M32" s="57">
        <v>9168.6401202103752</v>
      </c>
      <c r="N32" s="57">
        <v>7062.1875000000045</v>
      </c>
    </row>
    <row r="33" spans="6:14" x14ac:dyDescent="0.3">
      <c r="F33" s="58">
        <v>28.000000000000007</v>
      </c>
      <c r="H33" s="57">
        <v>63010.370370370423</v>
      </c>
      <c r="I33" s="57">
        <v>39680.000000000029</v>
      </c>
      <c r="J33" s="57">
        <v>26582.500000000022</v>
      </c>
      <c r="K33" s="57">
        <v>18669.739368998646</v>
      </c>
      <c r="L33" s="57">
        <v>13610.240000000011</v>
      </c>
      <c r="M33" s="57">
        <v>10225.574755822698</v>
      </c>
      <c r="N33" s="57">
        <v>7876.2962962963029</v>
      </c>
    </row>
    <row r="34" spans="6:14" x14ac:dyDescent="0.3">
      <c r="F34" s="58">
        <v>29.000000000000011</v>
      </c>
      <c r="H34" s="57">
        <v>70005.462962963036</v>
      </c>
      <c r="I34" s="57">
        <v>44085.072886297421</v>
      </c>
      <c r="J34" s="57">
        <v>29533.554687500029</v>
      </c>
      <c r="K34" s="57">
        <v>20742.359396433494</v>
      </c>
      <c r="L34" s="57">
        <v>15121.180000000015</v>
      </c>
      <c r="M34" s="57">
        <v>11360.766341096931</v>
      </c>
      <c r="N34" s="57">
        <v>8750.6828703703795</v>
      </c>
    </row>
    <row r="35" spans="6:14" x14ac:dyDescent="0.3">
      <c r="F35" s="58">
        <v>30.000000000000011</v>
      </c>
      <c r="H35" s="57">
        <v>77500.000000000073</v>
      </c>
      <c r="I35" s="57">
        <v>48804.664723032118</v>
      </c>
      <c r="J35" s="57">
        <v>32695.312500000036</v>
      </c>
      <c r="K35" s="57">
        <v>22962.962962962989</v>
      </c>
      <c r="L35" s="57">
        <v>16740.000000000018</v>
      </c>
      <c r="M35" s="57">
        <v>12577.009767092424</v>
      </c>
      <c r="N35" s="57">
        <v>9687.5000000000091</v>
      </c>
    </row>
    <row r="36" spans="6:14" x14ac:dyDescent="0.3">
      <c r="F36" s="58">
        <v>31.000000000000011</v>
      </c>
      <c r="H36" s="57">
        <v>85511.203703703795</v>
      </c>
      <c r="I36" s="57">
        <v>53849.620991253702</v>
      </c>
      <c r="J36" s="57">
        <v>36075.039062500036</v>
      </c>
      <c r="K36" s="57">
        <v>25336.65294924557</v>
      </c>
      <c r="L36" s="57">
        <v>18470.42000000002</v>
      </c>
      <c r="M36" s="57">
        <v>13877.099924868535</v>
      </c>
      <c r="N36" s="57">
        <v>10688.900462962974</v>
      </c>
    </row>
    <row r="37" spans="6:14" x14ac:dyDescent="0.3">
      <c r="F37" s="58">
        <v>32.000000000000014</v>
      </c>
      <c r="H37" s="57">
        <v>94056.296296296423</v>
      </c>
      <c r="I37" s="57">
        <v>59230.78717201174</v>
      </c>
      <c r="J37" s="57">
        <v>39680.000000000051</v>
      </c>
      <c r="K37" s="57">
        <v>27868.532235939681</v>
      </c>
      <c r="L37" s="57">
        <v>20316.160000000025</v>
      </c>
      <c r="M37" s="57">
        <v>15263.831705484617</v>
      </c>
      <c r="N37" s="57">
        <v>11757.037037037053</v>
      </c>
    </row>
    <row r="38" spans="6:14" x14ac:dyDescent="0.3">
      <c r="F38" s="58">
        <v>33.000000000000014</v>
      </c>
      <c r="H38" s="57">
        <v>103152.50000000012</v>
      </c>
      <c r="I38" s="57">
        <v>64959.008746355765</v>
      </c>
      <c r="J38" s="57">
        <v>43517.460937500051</v>
      </c>
      <c r="K38" s="57">
        <v>30563.703703703744</v>
      </c>
      <c r="L38" s="57">
        <v>22280.940000000028</v>
      </c>
      <c r="M38" s="57">
        <v>16740.000000000018</v>
      </c>
      <c r="N38" s="57">
        <v>12894.062500000015</v>
      </c>
    </row>
    <row r="39" spans="6:14" x14ac:dyDescent="0.3">
      <c r="F39" s="58">
        <v>34.000000000000014</v>
      </c>
      <c r="H39" s="57">
        <v>112817.03703703718</v>
      </c>
      <c r="I39" s="57">
        <v>71045.131195335372</v>
      </c>
      <c r="J39" s="57">
        <v>47594.687500000058</v>
      </c>
      <c r="K39" s="57">
        <v>33427.270233196206</v>
      </c>
      <c r="L39" s="57">
        <v>24368.480000000032</v>
      </c>
      <c r="M39" s="57">
        <v>18308.399699474103</v>
      </c>
      <c r="N39" s="57">
        <v>14102.129629629648</v>
      </c>
    </row>
    <row r="40" spans="6:14" x14ac:dyDescent="0.3">
      <c r="F40" s="58">
        <v>35.000000000000014</v>
      </c>
      <c r="H40" s="57">
        <v>123067.12962962977</v>
      </c>
      <c r="I40" s="57">
        <v>77500.000000000087</v>
      </c>
      <c r="J40" s="57">
        <v>51918.945312500058</v>
      </c>
      <c r="K40" s="57">
        <v>36464.334705075489</v>
      </c>
      <c r="L40" s="57">
        <v>26582.500000000033</v>
      </c>
      <c r="M40" s="57">
        <v>19971.825694966214</v>
      </c>
      <c r="N40" s="57">
        <v>15383.391203703721</v>
      </c>
    </row>
    <row r="41" spans="6:14" x14ac:dyDescent="0.3">
      <c r="F41" s="58">
        <v>36.000000000000014</v>
      </c>
      <c r="H41" s="57">
        <v>133920.00000000015</v>
      </c>
      <c r="I41" s="57">
        <v>84334.460641399506</v>
      </c>
      <c r="J41" s="57">
        <v>56497.500000000058</v>
      </c>
      <c r="K41" s="57">
        <v>39680.000000000044</v>
      </c>
      <c r="L41" s="57">
        <v>28926.72000000003</v>
      </c>
      <c r="M41" s="57">
        <v>21733.072877535709</v>
      </c>
      <c r="N41" s="57">
        <v>16740.000000000018</v>
      </c>
    </row>
    <row r="42" spans="6:14" x14ac:dyDescent="0.3">
      <c r="F42" s="58">
        <v>37.000000000000014</v>
      </c>
      <c r="H42" s="57">
        <v>145392.87037037054</v>
      </c>
      <c r="I42" s="57">
        <v>91559.358600583189</v>
      </c>
      <c r="J42" s="57">
        <v>61337.617187500073</v>
      </c>
      <c r="K42" s="57">
        <v>43079.368998628313</v>
      </c>
      <c r="L42" s="57">
        <v>31404.860000000037</v>
      </c>
      <c r="M42" s="57">
        <v>23594.936138241948</v>
      </c>
      <c r="N42" s="57">
        <v>18174.108796296317</v>
      </c>
    </row>
    <row r="43" spans="6:14" x14ac:dyDescent="0.3">
      <c r="F43" s="58">
        <v>38.000000000000014</v>
      </c>
      <c r="H43" s="57">
        <v>157502.96296296315</v>
      </c>
      <c r="I43" s="57">
        <v>99185.539358600698</v>
      </c>
      <c r="J43" s="57">
        <v>66446.562500000073</v>
      </c>
      <c r="K43" s="57">
        <v>46667.544581618713</v>
      </c>
      <c r="L43" s="57">
        <v>34020.640000000043</v>
      </c>
      <c r="M43" s="57">
        <v>25560.210368144282</v>
      </c>
      <c r="N43" s="57">
        <v>19687.870370370394</v>
      </c>
    </row>
    <row r="44" spans="6:14" x14ac:dyDescent="0.3">
      <c r="F44" s="58">
        <v>39.000000000000021</v>
      </c>
      <c r="H44" s="57">
        <v>170267.50000000026</v>
      </c>
      <c r="I44" s="57">
        <v>107223.84839650162</v>
      </c>
      <c r="J44" s="57">
        <v>71831.601562500116</v>
      </c>
      <c r="K44" s="57">
        <v>50449.629629629715</v>
      </c>
      <c r="L44" s="57">
        <v>36777.780000000057</v>
      </c>
      <c r="M44" s="57">
        <v>27631.690458302073</v>
      </c>
      <c r="N44" s="57">
        <v>21283.437500000033</v>
      </c>
    </row>
    <row r="45" spans="6:14" x14ac:dyDescent="0.3">
      <c r="F45" s="58">
        <v>40.000000000000021</v>
      </c>
      <c r="H45" s="57">
        <v>183703.703703704</v>
      </c>
      <c r="I45" s="57">
        <v>115685.13119533547</v>
      </c>
      <c r="J45" s="57">
        <v>77500.000000000131</v>
      </c>
      <c r="K45" s="57">
        <v>54430.727023319712</v>
      </c>
      <c r="L45" s="57">
        <v>39680.000000000065</v>
      </c>
      <c r="M45" s="57">
        <v>29812.171299774654</v>
      </c>
      <c r="N45" s="57">
        <v>22962.962962963</v>
      </c>
    </row>
    <row r="46" spans="6:14" x14ac:dyDescent="0.3">
      <c r="F46" s="58">
        <v>41.000000000000021</v>
      </c>
      <c r="H46" s="57">
        <v>197828.79629629661</v>
      </c>
      <c r="I46" s="57">
        <v>124580.23323615181</v>
      </c>
      <c r="J46" s="57">
        <v>83459.023437500146</v>
      </c>
      <c r="K46" s="57">
        <v>58615.939643347156</v>
      </c>
      <c r="L46" s="57">
        <v>42731.02000000007</v>
      </c>
      <c r="M46" s="57">
        <v>32104.447783621392</v>
      </c>
      <c r="N46" s="57">
        <v>24728.599537037077</v>
      </c>
    </row>
    <row r="47" spans="6:14" x14ac:dyDescent="0.3">
      <c r="F47" s="58">
        <v>42.000000000000021</v>
      </c>
      <c r="H47" s="57">
        <v>212660.00000000032</v>
      </c>
      <c r="I47" s="57">
        <v>133920.0000000002</v>
      </c>
      <c r="J47" s="57">
        <v>89715.937500000146</v>
      </c>
      <c r="K47" s="57">
        <v>63010.370370370474</v>
      </c>
      <c r="L47" s="57">
        <v>45934.56000000007</v>
      </c>
      <c r="M47" s="57">
        <v>34511.314800901629</v>
      </c>
      <c r="N47" s="57">
        <v>26582.50000000004</v>
      </c>
    </row>
    <row r="48" spans="6:14" x14ac:dyDescent="0.3">
      <c r="F48" s="58">
        <v>43.000000000000021</v>
      </c>
      <c r="H48" s="57">
        <v>228214.53703703737</v>
      </c>
      <c r="I48" s="57">
        <v>143715.27696793023</v>
      </c>
      <c r="J48" s="57">
        <v>96278.007812500146</v>
      </c>
      <c r="K48" s="57">
        <v>67619.122085048119</v>
      </c>
      <c r="L48" s="57">
        <v>49294.340000000069</v>
      </c>
      <c r="M48" s="57">
        <v>37035.567242674733</v>
      </c>
      <c r="N48" s="57">
        <v>28526.817129629671</v>
      </c>
    </row>
    <row r="49" spans="6:14" x14ac:dyDescent="0.3">
      <c r="F49" s="58">
        <v>44.000000000000021</v>
      </c>
      <c r="H49" s="57">
        <v>244509.62962962996</v>
      </c>
      <c r="I49" s="57">
        <v>153976.90962099147</v>
      </c>
      <c r="J49" s="57">
        <v>103152.50000000015</v>
      </c>
      <c r="K49" s="57">
        <v>72447.297668038518</v>
      </c>
      <c r="L49" s="57">
        <v>52814.080000000075</v>
      </c>
      <c r="M49" s="57">
        <v>39680.000000000051</v>
      </c>
      <c r="N49" s="57">
        <v>30563.703703703744</v>
      </c>
    </row>
    <row r="50" spans="6:14" x14ac:dyDescent="0.3">
      <c r="F50" s="58">
        <v>45.000000000000021</v>
      </c>
      <c r="H50" s="57">
        <v>261562.50000000038</v>
      </c>
      <c r="I50" s="57">
        <v>164715.74344023346</v>
      </c>
      <c r="J50" s="57">
        <v>110346.67968750016</v>
      </c>
      <c r="K50" s="57">
        <v>77500.000000000116</v>
      </c>
      <c r="L50" s="57">
        <v>56497.50000000008</v>
      </c>
      <c r="M50" s="57">
        <v>42447.407963936952</v>
      </c>
      <c r="N50" s="57">
        <v>32695.312500000047</v>
      </c>
    </row>
    <row r="51" spans="6:14" x14ac:dyDescent="0.3">
      <c r="F51" s="58">
        <v>46.000000000000021</v>
      </c>
      <c r="H51" s="57">
        <v>279390.37037037074</v>
      </c>
      <c r="I51" s="57">
        <v>175942.62390670576</v>
      </c>
      <c r="J51" s="57">
        <v>117867.81250000016</v>
      </c>
      <c r="K51" s="57">
        <v>82782.331961591335</v>
      </c>
      <c r="L51" s="57">
        <v>60348.32000000008</v>
      </c>
      <c r="M51" s="57">
        <v>45340.586025544762</v>
      </c>
      <c r="N51" s="57">
        <v>34923.796296296343</v>
      </c>
    </row>
    <row r="52" spans="6:14" x14ac:dyDescent="0.3">
      <c r="F52" s="58">
        <v>47.000000000000028</v>
      </c>
      <c r="H52" s="57">
        <v>298010.4629629635</v>
      </c>
      <c r="I52" s="57">
        <v>187668.39650145808</v>
      </c>
      <c r="J52" s="57">
        <v>125723.16406250023</v>
      </c>
      <c r="K52" s="57">
        <v>88299.396433470669</v>
      </c>
      <c r="L52" s="57">
        <v>64370.260000000118</v>
      </c>
      <c r="M52" s="57">
        <v>48362.329075882881</v>
      </c>
      <c r="N52" s="57">
        <v>37251.307870370438</v>
      </c>
    </row>
    <row r="53" spans="6:14" x14ac:dyDescent="0.3">
      <c r="F53" s="58">
        <v>48.000000000000028</v>
      </c>
      <c r="H53" s="57">
        <v>317440.00000000058</v>
      </c>
      <c r="I53" s="57">
        <v>199903.90670553973</v>
      </c>
      <c r="J53" s="57">
        <v>133920.00000000023</v>
      </c>
      <c r="K53" s="57">
        <v>94056.296296296481</v>
      </c>
      <c r="L53" s="57">
        <v>68567.040000000125</v>
      </c>
      <c r="M53" s="57">
        <v>51515.432006010611</v>
      </c>
      <c r="N53" s="57">
        <v>39680.000000000073</v>
      </c>
    </row>
    <row r="54" spans="6:14" x14ac:dyDescent="0.3">
      <c r="F54" s="58">
        <v>49.000000000000028</v>
      </c>
      <c r="H54" s="57">
        <v>337696.20370370429</v>
      </c>
      <c r="I54" s="57">
        <v>212660.00000000035</v>
      </c>
      <c r="J54" s="57">
        <v>142465.58593750023</v>
      </c>
      <c r="K54" s="57">
        <v>100058.13443072721</v>
      </c>
      <c r="L54" s="57">
        <v>72942.380000000121</v>
      </c>
      <c r="M54" s="57">
        <v>54802.689706987323</v>
      </c>
      <c r="N54" s="57">
        <v>42212.025462963036</v>
      </c>
    </row>
    <row r="55" spans="6:14" x14ac:dyDescent="0.3">
      <c r="F55" s="58">
        <v>50.000000000000021</v>
      </c>
      <c r="H55" s="57">
        <v>358796.29629629676</v>
      </c>
      <c r="I55" s="57">
        <v>225947.52186588949</v>
      </c>
      <c r="J55" s="57">
        <v>151367.1875000002</v>
      </c>
      <c r="K55" s="57">
        <v>106310.01371742127</v>
      </c>
      <c r="L55" s="57">
        <v>77500.000000000102</v>
      </c>
      <c r="M55" s="57">
        <v>58226.89706987235</v>
      </c>
      <c r="N55" s="57">
        <v>44849.537037037095</v>
      </c>
    </row>
    <row r="56" spans="6:14" x14ac:dyDescent="0.3">
      <c r="F56" s="58">
        <v>51.000000000000021</v>
      </c>
      <c r="H56" s="57">
        <v>380757.50000000047</v>
      </c>
      <c r="I56" s="57">
        <v>239777.31778425685</v>
      </c>
      <c r="J56" s="57">
        <v>160632.0703125002</v>
      </c>
      <c r="K56" s="57">
        <v>112817.0370370372</v>
      </c>
      <c r="L56" s="57">
        <v>82243.620000000112</v>
      </c>
      <c r="M56" s="57">
        <v>61790.848985725097</v>
      </c>
      <c r="N56" s="57">
        <v>47594.687500000058</v>
      </c>
    </row>
    <row r="57" spans="6:14" x14ac:dyDescent="0.3">
      <c r="F57" s="58">
        <v>52.000000000000021</v>
      </c>
      <c r="H57" s="57">
        <v>403597.03703703755</v>
      </c>
      <c r="I57" s="57">
        <v>254160.23323615192</v>
      </c>
      <c r="J57" s="57">
        <v>170267.5000000002</v>
      </c>
      <c r="K57" s="57">
        <v>119584.30727023334</v>
      </c>
      <c r="L57" s="57">
        <v>87176.960000000108</v>
      </c>
      <c r="M57" s="57">
        <v>65497.340345604891</v>
      </c>
      <c r="N57" s="57">
        <v>50449.629629629693</v>
      </c>
    </row>
    <row r="58" spans="6:14" x14ac:dyDescent="0.3">
      <c r="F58" s="58">
        <v>53.000000000000028</v>
      </c>
      <c r="H58" s="57">
        <v>427332.12962963036</v>
      </c>
      <c r="I58" s="57">
        <v>269107.1137026244</v>
      </c>
      <c r="J58" s="57">
        <v>180280.74218750032</v>
      </c>
      <c r="K58" s="57">
        <v>126616.92729766827</v>
      </c>
      <c r="L58" s="57">
        <v>92303.740000000165</v>
      </c>
      <c r="M58" s="57">
        <v>69349.166040571115</v>
      </c>
      <c r="N58" s="57">
        <v>53416.516203703795</v>
      </c>
    </row>
    <row r="59" spans="6:14" x14ac:dyDescent="0.3">
      <c r="F59" s="58">
        <v>54.000000000000028</v>
      </c>
      <c r="H59" s="57">
        <v>451980.00000000076</v>
      </c>
      <c r="I59" s="57">
        <v>284628.80466472352</v>
      </c>
      <c r="J59" s="57">
        <v>190679.06250000032</v>
      </c>
      <c r="K59" s="57">
        <v>133920.00000000023</v>
      </c>
      <c r="L59" s="57">
        <v>97627.680000000168</v>
      </c>
      <c r="M59" s="57">
        <v>73349.12096168306</v>
      </c>
      <c r="N59" s="57">
        <v>56497.500000000095</v>
      </c>
    </row>
    <row r="60" spans="6:14" x14ac:dyDescent="0.3">
      <c r="F60" s="58">
        <v>55.000000000000028</v>
      </c>
      <c r="H60" s="57">
        <v>477557.87037037109</v>
      </c>
      <c r="I60" s="57">
        <v>300736.15160349902</v>
      </c>
      <c r="J60" s="57">
        <v>201469.72656250032</v>
      </c>
      <c r="K60" s="57">
        <v>141498.62825788776</v>
      </c>
      <c r="L60" s="57">
        <v>103152.50000000016</v>
      </c>
      <c r="M60" s="57">
        <v>77500.000000000116</v>
      </c>
      <c r="N60" s="57">
        <v>59694.733796296387</v>
      </c>
    </row>
    <row r="61" spans="6:14" x14ac:dyDescent="0.3">
      <c r="F61" s="58">
        <v>56.000000000000028</v>
      </c>
      <c r="H61" s="57">
        <v>504082.96296296368</v>
      </c>
      <c r="I61" s="57">
        <v>317440.00000000047</v>
      </c>
      <c r="J61" s="57">
        <v>212660.00000000032</v>
      </c>
      <c r="K61" s="57">
        <v>149357.91495198925</v>
      </c>
      <c r="L61" s="57">
        <v>108881.92000000016</v>
      </c>
      <c r="M61" s="57">
        <v>81804.598046581639</v>
      </c>
      <c r="N61" s="57">
        <v>63010.37037037046</v>
      </c>
    </row>
    <row r="62" spans="6:14" x14ac:dyDescent="0.3">
      <c r="F62" s="58">
        <v>57.000000000000028</v>
      </c>
      <c r="H62" s="57">
        <v>531572.5000000007</v>
      </c>
      <c r="I62" s="57">
        <v>334751.19533527741</v>
      </c>
      <c r="J62" s="57">
        <v>224257.14843750032</v>
      </c>
      <c r="K62" s="57">
        <v>157502.96296296318</v>
      </c>
      <c r="L62" s="57">
        <v>114819.66000000016</v>
      </c>
      <c r="M62" s="57">
        <v>86265.709992486969</v>
      </c>
      <c r="N62" s="57">
        <v>66446.562500000087</v>
      </c>
    </row>
    <row r="63" spans="6:14" x14ac:dyDescent="0.3">
      <c r="F63" s="58">
        <v>58.000000000000028</v>
      </c>
      <c r="H63" s="57">
        <v>560043.70370370452</v>
      </c>
      <c r="I63" s="57">
        <v>352680.58309037954</v>
      </c>
      <c r="J63" s="57">
        <v>236268.43750000035</v>
      </c>
      <c r="K63" s="57">
        <v>165938.87517146801</v>
      </c>
      <c r="L63" s="57">
        <v>120969.44000000018</v>
      </c>
      <c r="M63" s="57">
        <v>90886.13072877549</v>
      </c>
      <c r="N63" s="57">
        <v>70005.462962963065</v>
      </c>
    </row>
    <row r="64" spans="6:14" x14ac:dyDescent="0.3">
      <c r="F64" s="58">
        <v>59.000000000000028</v>
      </c>
      <c r="H64" s="57">
        <v>589513.79629629711</v>
      </c>
      <c r="I64" s="57">
        <v>371239.00874635618</v>
      </c>
      <c r="J64" s="57">
        <v>248701.13281250035</v>
      </c>
      <c r="K64" s="57">
        <v>174670.75445816212</v>
      </c>
      <c r="L64" s="57">
        <v>127334.98000000019</v>
      </c>
      <c r="M64" s="57">
        <v>95668.655146506513</v>
      </c>
      <c r="N64" s="57">
        <v>73689.224537037138</v>
      </c>
    </row>
    <row r="65" spans="6:14" x14ac:dyDescent="0.3">
      <c r="F65" s="58">
        <v>60.000000000000028</v>
      </c>
      <c r="H65" s="57">
        <v>620000.00000000093</v>
      </c>
      <c r="I65" s="57">
        <v>390437.31778425712</v>
      </c>
      <c r="J65" s="57">
        <v>261562.50000000038</v>
      </c>
      <c r="K65" s="57">
        <v>183703.703703704</v>
      </c>
      <c r="L65" s="57">
        <v>133920.0000000002</v>
      </c>
      <c r="M65" s="57">
        <v>100616.07813673944</v>
      </c>
      <c r="N65" s="57">
        <v>77500.000000000116</v>
      </c>
    </row>
    <row r="66" spans="6:14" x14ac:dyDescent="0.3">
      <c r="F66" s="58">
        <v>61.000000000000028</v>
      </c>
      <c r="H66" s="57">
        <v>651519.5370370379</v>
      </c>
      <c r="I66" s="57">
        <v>410286.35568513174</v>
      </c>
      <c r="J66" s="57">
        <v>274859.80468750041</v>
      </c>
      <c r="K66" s="57">
        <v>193042.825788752</v>
      </c>
      <c r="L66" s="57">
        <v>140728.2200000002</v>
      </c>
      <c r="M66" s="57">
        <v>105731.19459053357</v>
      </c>
      <c r="N66" s="57">
        <v>81439.942129629737</v>
      </c>
    </row>
    <row r="67" spans="6:14" x14ac:dyDescent="0.3">
      <c r="F67" s="58">
        <v>62.000000000000036</v>
      </c>
      <c r="H67" s="57">
        <v>684089.62962963071</v>
      </c>
      <c r="I67" s="57">
        <v>430796.9679300299</v>
      </c>
      <c r="J67" s="57">
        <v>288600.31250000047</v>
      </c>
      <c r="K67" s="57">
        <v>202693.22359396471</v>
      </c>
      <c r="L67" s="57">
        <v>147763.36000000025</v>
      </c>
      <c r="M67" s="57">
        <v>111016.79939894835</v>
      </c>
      <c r="N67" s="57">
        <v>85511.203703703839</v>
      </c>
    </row>
    <row r="68" spans="6:14" x14ac:dyDescent="0.3">
      <c r="F68" s="58">
        <v>63.000000000000036</v>
      </c>
      <c r="H68" s="57">
        <v>717727.50000000116</v>
      </c>
      <c r="I68" s="57">
        <v>451980.00000000076</v>
      </c>
      <c r="J68" s="57">
        <v>302791.28906250052</v>
      </c>
      <c r="K68" s="57">
        <v>212660.00000000038</v>
      </c>
      <c r="L68" s="57">
        <v>155029.14000000028</v>
      </c>
      <c r="M68" s="57">
        <v>116475.68745304302</v>
      </c>
      <c r="N68" s="57">
        <v>89715.937500000146</v>
      </c>
    </row>
    <row r="69" spans="6:14" x14ac:dyDescent="0.3">
      <c r="F69" s="58">
        <v>64.000000000000028</v>
      </c>
      <c r="H69" s="57">
        <v>752450.37037037138</v>
      </c>
      <c r="I69" s="57">
        <v>473846.29737609392</v>
      </c>
      <c r="J69" s="57">
        <v>317440.00000000041</v>
      </c>
      <c r="K69" s="57">
        <v>222948.25788751745</v>
      </c>
      <c r="L69" s="57">
        <v>162529.2800000002</v>
      </c>
      <c r="M69" s="57">
        <v>122110.65364387694</v>
      </c>
      <c r="N69" s="57">
        <v>94056.296296296423</v>
      </c>
    </row>
    <row r="70" spans="6:14" x14ac:dyDescent="0.3">
      <c r="F70" s="58">
        <v>65.000000000000028</v>
      </c>
      <c r="H70" s="57">
        <v>788275.46296296397</v>
      </c>
      <c r="I70" s="57">
        <v>496406.70553935925</v>
      </c>
      <c r="J70" s="57">
        <v>332553.71093750041</v>
      </c>
      <c r="K70" s="57">
        <v>233563.10013717454</v>
      </c>
      <c r="L70" s="57">
        <v>170267.5000000002</v>
      </c>
      <c r="M70" s="57">
        <v>127924.49286250955</v>
      </c>
      <c r="N70" s="57">
        <v>98534.432870370496</v>
      </c>
    </row>
    <row r="71" spans="6:14" x14ac:dyDescent="0.3">
      <c r="F71" s="58">
        <v>66.000000000000043</v>
      </c>
      <c r="H71" s="57">
        <v>825220.00000000151</v>
      </c>
      <c r="I71" s="57">
        <v>519672.06997084641</v>
      </c>
      <c r="J71" s="57">
        <v>348139.68750000064</v>
      </c>
      <c r="K71" s="57">
        <v>244509.6296296301</v>
      </c>
      <c r="L71" s="57">
        <v>178247.52000000031</v>
      </c>
      <c r="M71" s="57">
        <v>133920.00000000023</v>
      </c>
      <c r="N71" s="57">
        <v>103152.50000000019</v>
      </c>
    </row>
    <row r="72" spans="6:14" x14ac:dyDescent="0.3">
      <c r="F72" s="58">
        <v>67.000000000000043</v>
      </c>
      <c r="H72" s="57">
        <v>863301.20370370534</v>
      </c>
      <c r="I72" s="57">
        <v>543653.23615160456</v>
      </c>
      <c r="J72" s="57">
        <v>364205.1953125007</v>
      </c>
      <c r="K72" s="57">
        <v>255792.94924554235</v>
      </c>
      <c r="L72" s="57">
        <v>186473.06000000035</v>
      </c>
      <c r="M72" s="57">
        <v>140099.96994740822</v>
      </c>
      <c r="N72" s="57">
        <v>107912.65046296317</v>
      </c>
    </row>
    <row r="73" spans="6:14" x14ac:dyDescent="0.3">
      <c r="F73" s="58">
        <v>68.000000000000043</v>
      </c>
      <c r="H73" s="57">
        <v>902536.29629629792</v>
      </c>
      <c r="I73" s="57">
        <v>568361.04956268321</v>
      </c>
      <c r="J73" s="57">
        <v>380757.5000000007</v>
      </c>
      <c r="K73" s="57">
        <v>267418.16186556977</v>
      </c>
      <c r="L73" s="57">
        <v>194947.84000000035</v>
      </c>
      <c r="M73" s="57">
        <v>146467.19759579291</v>
      </c>
      <c r="N73" s="57">
        <v>112817.03703703724</v>
      </c>
    </row>
    <row r="74" spans="6:14" x14ac:dyDescent="0.3">
      <c r="F74" s="58">
        <v>69.000000000000043</v>
      </c>
      <c r="H74" s="57">
        <v>942942.50000000163</v>
      </c>
      <c r="I74" s="57">
        <v>593806.35568513221</v>
      </c>
      <c r="J74" s="57">
        <v>397803.8671875007</v>
      </c>
      <c r="K74" s="57">
        <v>279390.37037037086</v>
      </c>
      <c r="L74" s="57">
        <v>203675.58000000037</v>
      </c>
      <c r="M74" s="57">
        <v>153024.47783621363</v>
      </c>
      <c r="N74" s="57">
        <v>117867.8125000002</v>
      </c>
    </row>
    <row r="75" spans="6:14" x14ac:dyDescent="0.3">
      <c r="F75" s="58">
        <v>70.000000000000043</v>
      </c>
      <c r="H75" s="57">
        <v>984537.03703703883</v>
      </c>
      <c r="I75" s="57">
        <v>620000.00000000116</v>
      </c>
      <c r="J75" s="57">
        <v>415351.56250000076</v>
      </c>
      <c r="K75" s="57">
        <v>291714.67764060415</v>
      </c>
      <c r="L75" s="57">
        <v>212660.00000000041</v>
      </c>
      <c r="M75" s="57">
        <v>159774.60555972983</v>
      </c>
      <c r="N75" s="57">
        <v>123067.12962962985</v>
      </c>
    </row>
    <row r="76" spans="6:14" x14ac:dyDescent="0.3">
      <c r="F76" s="58">
        <v>71.000000000000043</v>
      </c>
      <c r="H76" s="57">
        <v>1027337.1296296314</v>
      </c>
      <c r="I76" s="57">
        <v>646952.82798833936</v>
      </c>
      <c r="J76" s="57">
        <v>433407.85156250076</v>
      </c>
      <c r="K76" s="57">
        <v>304396.18655692786</v>
      </c>
      <c r="L76" s="57">
        <v>221904.82000000039</v>
      </c>
      <c r="M76" s="57">
        <v>166720.37565740076</v>
      </c>
      <c r="N76" s="57">
        <v>128417.14120370393</v>
      </c>
    </row>
    <row r="77" spans="6:14" x14ac:dyDescent="0.3">
      <c r="F77" s="58">
        <v>72.000000000000043</v>
      </c>
      <c r="H77" s="57">
        <v>1071360.0000000019</v>
      </c>
      <c r="I77" s="57">
        <v>674675.68513119663</v>
      </c>
      <c r="J77" s="57">
        <v>451980.00000000087</v>
      </c>
      <c r="K77" s="57">
        <v>317440.00000000064</v>
      </c>
      <c r="L77" s="57">
        <v>231413.76000000045</v>
      </c>
      <c r="M77" s="57">
        <v>173864.58302028582</v>
      </c>
      <c r="N77" s="57">
        <v>133920.00000000023</v>
      </c>
    </row>
    <row r="78" spans="6:14" x14ac:dyDescent="0.3">
      <c r="F78" s="58">
        <v>73.000000000000043</v>
      </c>
      <c r="H78" s="57">
        <v>1116622.8703703724</v>
      </c>
      <c r="I78" s="57">
        <v>703179.41690962226</v>
      </c>
      <c r="J78" s="57">
        <v>471075.27343750087</v>
      </c>
      <c r="K78" s="57">
        <v>330851.22085048072</v>
      </c>
      <c r="L78" s="57">
        <v>241190.54000000044</v>
      </c>
      <c r="M78" s="57">
        <v>181210.02253944436</v>
      </c>
      <c r="N78" s="57">
        <v>139577.85879629655</v>
      </c>
    </row>
    <row r="79" spans="6:14" x14ac:dyDescent="0.3">
      <c r="F79" s="58">
        <v>74.000000000000043</v>
      </c>
      <c r="H79" s="57">
        <v>1163142.962962965</v>
      </c>
      <c r="I79" s="57">
        <v>732474.86880466598</v>
      </c>
      <c r="J79" s="57">
        <v>490700.93750000087</v>
      </c>
      <c r="K79" s="57">
        <v>344634.95198902668</v>
      </c>
      <c r="L79" s="57">
        <v>251238.88000000044</v>
      </c>
      <c r="M79" s="57">
        <v>188759.4891059357</v>
      </c>
      <c r="N79" s="57">
        <v>145392.87037037063</v>
      </c>
    </row>
    <row r="80" spans="6:14" x14ac:dyDescent="0.3">
      <c r="F80" s="58">
        <v>75.000000000000043</v>
      </c>
      <c r="H80" s="57">
        <v>1210937.5000000019</v>
      </c>
      <c r="I80" s="57">
        <v>762572.88629737729</v>
      </c>
      <c r="J80" s="57">
        <v>510864.25781250087</v>
      </c>
      <c r="K80" s="57">
        <v>358796.29629629693</v>
      </c>
      <c r="L80" s="57">
        <v>261562.50000000044</v>
      </c>
      <c r="M80" s="57">
        <v>196515.77761081926</v>
      </c>
      <c r="N80" s="57">
        <v>151367.18750000023</v>
      </c>
    </row>
    <row r="81" spans="6:14" x14ac:dyDescent="0.3">
      <c r="F81" s="58">
        <v>76.000000000000043</v>
      </c>
      <c r="H81" s="57">
        <v>1260023.7037037059</v>
      </c>
      <c r="I81" s="57">
        <v>793484.31486880605</v>
      </c>
      <c r="J81" s="57">
        <v>531572.50000000093</v>
      </c>
      <c r="K81" s="57">
        <v>373340.35665294994</v>
      </c>
      <c r="L81" s="57">
        <v>272165.12000000046</v>
      </c>
      <c r="M81" s="57">
        <v>204481.68294515437</v>
      </c>
      <c r="N81" s="57">
        <v>157502.96296296324</v>
      </c>
    </row>
    <row r="82" spans="6:14" x14ac:dyDescent="0.3">
      <c r="F82" s="58">
        <v>77.000000000000043</v>
      </c>
      <c r="H82" s="57">
        <v>1310418.7962962985</v>
      </c>
      <c r="I82" s="57">
        <v>825220.0000000014</v>
      </c>
      <c r="J82" s="57">
        <v>552832.92968750093</v>
      </c>
      <c r="K82" s="57">
        <v>388272.23593964399</v>
      </c>
      <c r="L82" s="57">
        <v>283050.46000000049</v>
      </c>
      <c r="M82" s="57">
        <v>212660.00000000035</v>
      </c>
      <c r="N82" s="57">
        <v>163802.34953703731</v>
      </c>
    </row>
    <row r="83" spans="6:14" x14ac:dyDescent="0.3">
      <c r="F83" s="58">
        <v>78.000000000000043</v>
      </c>
      <c r="H83" s="57">
        <v>1362140.0000000021</v>
      </c>
      <c r="I83" s="57">
        <v>857790.78717201296</v>
      </c>
      <c r="J83" s="57">
        <v>574652.81250000093</v>
      </c>
      <c r="K83" s="57">
        <v>403597.03703703772</v>
      </c>
      <c r="L83" s="57">
        <v>294222.24000000046</v>
      </c>
      <c r="M83" s="57">
        <v>221053.52366641659</v>
      </c>
      <c r="N83" s="57">
        <v>170267.50000000026</v>
      </c>
    </row>
    <row r="84" spans="6:14" x14ac:dyDescent="0.3">
      <c r="F84" s="58">
        <v>79.000000000000043</v>
      </c>
      <c r="H84" s="57">
        <v>1415204.5370370392</v>
      </c>
      <c r="I84" s="57">
        <v>891207.52186589059</v>
      </c>
      <c r="J84" s="57">
        <v>597039.41406250093</v>
      </c>
      <c r="K84" s="57">
        <v>419319.86282578943</v>
      </c>
      <c r="L84" s="57">
        <v>305684.18000000046</v>
      </c>
      <c r="M84" s="57">
        <v>229665.0488354624</v>
      </c>
      <c r="N84" s="57">
        <v>176900.5671296299</v>
      </c>
    </row>
    <row r="85" spans="6:14" x14ac:dyDescent="0.3">
      <c r="F85" s="58">
        <v>80.000000000000043</v>
      </c>
      <c r="H85" s="57">
        <v>1469629.629629632</v>
      </c>
      <c r="I85" s="57">
        <v>925481.04956268379</v>
      </c>
      <c r="J85" s="57">
        <v>620000.00000000105</v>
      </c>
      <c r="K85" s="57">
        <v>435445.8161865577</v>
      </c>
      <c r="L85" s="57">
        <v>317440.00000000052</v>
      </c>
      <c r="M85" s="57">
        <v>238497.37039819724</v>
      </c>
      <c r="N85" s="57">
        <v>183703.703703704</v>
      </c>
    </row>
    <row r="86" spans="6:14" x14ac:dyDescent="0.3">
      <c r="F86" s="58">
        <v>81.000000000000057</v>
      </c>
      <c r="H86" s="57">
        <v>1525432.5000000033</v>
      </c>
      <c r="I86" s="57">
        <v>960622.2157434423</v>
      </c>
      <c r="J86" s="57">
        <v>643541.8359375014</v>
      </c>
      <c r="K86" s="57">
        <v>451980.00000000099</v>
      </c>
      <c r="L86" s="57">
        <v>329493.42000000074</v>
      </c>
      <c r="M86" s="57">
        <v>247553.28324568048</v>
      </c>
      <c r="N86" s="57">
        <v>190679.06250000041</v>
      </c>
    </row>
    <row r="87" spans="6:14" x14ac:dyDescent="0.3">
      <c r="F87" s="58">
        <v>82.000000000000057</v>
      </c>
      <c r="H87" s="57">
        <v>1582630.3703703736</v>
      </c>
      <c r="I87" s="57">
        <v>996641.86588921491</v>
      </c>
      <c r="J87" s="57">
        <v>667672.1875000014</v>
      </c>
      <c r="K87" s="57">
        <v>468927.51714677742</v>
      </c>
      <c r="L87" s="57">
        <v>341848.16000000073</v>
      </c>
      <c r="M87" s="57">
        <v>256835.58226897122</v>
      </c>
      <c r="N87" s="57">
        <v>197828.7962962967</v>
      </c>
    </row>
    <row r="88" spans="6:14" x14ac:dyDescent="0.3">
      <c r="F88" s="58">
        <v>83.000000000000057</v>
      </c>
      <c r="H88" s="57">
        <v>1641240.4629629662</v>
      </c>
      <c r="I88" s="57">
        <v>1033550.8454810516</v>
      </c>
      <c r="J88" s="57">
        <v>692398.3203125014</v>
      </c>
      <c r="K88" s="57">
        <v>486293.47050754563</v>
      </c>
      <c r="L88" s="57">
        <v>354507.9400000007</v>
      </c>
      <c r="M88" s="57">
        <v>266347.06235912902</v>
      </c>
      <c r="N88" s="57">
        <v>205155.05787037077</v>
      </c>
    </row>
    <row r="89" spans="6:14" x14ac:dyDescent="0.3">
      <c r="F89" s="58">
        <v>84.000000000000057</v>
      </c>
      <c r="H89" s="57">
        <v>1701280.0000000033</v>
      </c>
      <c r="I89" s="57">
        <v>1071360.0000000021</v>
      </c>
      <c r="J89" s="57">
        <v>717727.5000000014</v>
      </c>
      <c r="K89" s="57">
        <v>504082.96296296397</v>
      </c>
      <c r="L89" s="57">
        <v>367476.48000000074</v>
      </c>
      <c r="M89" s="57">
        <v>276090.51840721315</v>
      </c>
      <c r="N89" s="57">
        <v>212660.00000000041</v>
      </c>
    </row>
    <row r="90" spans="6:14" x14ac:dyDescent="0.3">
      <c r="F90" s="58">
        <v>85.000000000000057</v>
      </c>
      <c r="H90" s="57">
        <v>1762766.2037037073</v>
      </c>
      <c r="I90" s="57">
        <v>1110080.1749271159</v>
      </c>
      <c r="J90" s="57">
        <v>743666.99218750151</v>
      </c>
      <c r="K90" s="57">
        <v>522301.09739369113</v>
      </c>
      <c r="L90" s="57">
        <v>380757.50000000081</v>
      </c>
      <c r="M90" s="57">
        <v>286068.7453042831</v>
      </c>
      <c r="N90" s="57">
        <v>220345.77546296341</v>
      </c>
    </row>
    <row r="91" spans="6:14" x14ac:dyDescent="0.3">
      <c r="F91" s="58">
        <v>86.000000000000057</v>
      </c>
      <c r="H91" s="57">
        <v>1825716.2962962999</v>
      </c>
      <c r="I91" s="57">
        <v>1149722.2157434425</v>
      </c>
      <c r="J91" s="57">
        <v>770224.06250000151</v>
      </c>
      <c r="K91" s="57">
        <v>540952.97668038518</v>
      </c>
      <c r="L91" s="57">
        <v>394354.72000000079</v>
      </c>
      <c r="M91" s="57">
        <v>296284.53794139804</v>
      </c>
      <c r="N91" s="57">
        <v>228214.53703703749</v>
      </c>
    </row>
    <row r="92" spans="6:14" x14ac:dyDescent="0.3">
      <c r="F92" s="58">
        <v>87.000000000000057</v>
      </c>
      <c r="H92" s="57">
        <v>1890147.5000000035</v>
      </c>
      <c r="I92" s="57">
        <v>1190296.9679300315</v>
      </c>
      <c r="J92" s="57">
        <v>797405.97656250151</v>
      </c>
      <c r="K92" s="57">
        <v>560043.70370370487</v>
      </c>
      <c r="L92" s="57">
        <v>408271.8600000008</v>
      </c>
      <c r="M92" s="57">
        <v>306740.69120961742</v>
      </c>
      <c r="N92" s="57">
        <v>236268.43750000044</v>
      </c>
    </row>
    <row r="93" spans="6:14" x14ac:dyDescent="0.3">
      <c r="F93" s="58">
        <v>88.000000000000057</v>
      </c>
      <c r="H93" s="57">
        <v>1956077.0370370406</v>
      </c>
      <c r="I93" s="57">
        <v>1231815.2769679322</v>
      </c>
      <c r="J93" s="57">
        <v>825220.00000000151</v>
      </c>
      <c r="K93" s="57">
        <v>579578.38134430838</v>
      </c>
      <c r="L93" s="57">
        <v>422512.64000000077</v>
      </c>
      <c r="M93" s="57">
        <v>317440.00000000058</v>
      </c>
      <c r="N93" s="57">
        <v>244509.62962963007</v>
      </c>
    </row>
    <row r="94" spans="6:14" x14ac:dyDescent="0.3">
      <c r="F94" s="58">
        <v>89.000000000000057</v>
      </c>
      <c r="H94" s="57">
        <v>2023522.1296296336</v>
      </c>
      <c r="I94" s="57">
        <v>1274287.988338195</v>
      </c>
      <c r="J94" s="57">
        <v>853673.39843750175</v>
      </c>
      <c r="K94" s="57">
        <v>599562.1124828544</v>
      </c>
      <c r="L94" s="57">
        <v>437080.78000000084</v>
      </c>
      <c r="M94" s="57">
        <v>328385.25920360693</v>
      </c>
      <c r="N94" s="57">
        <v>252940.2662037042</v>
      </c>
    </row>
    <row r="95" spans="6:14" x14ac:dyDescent="0.3">
      <c r="F95" s="58">
        <v>90.000000000000057</v>
      </c>
      <c r="H95" s="57">
        <v>2092500.000000004</v>
      </c>
      <c r="I95" s="57">
        <v>1317725.9475218684</v>
      </c>
      <c r="J95" s="57">
        <v>882773.43750000175</v>
      </c>
      <c r="K95" s="57">
        <v>620000.00000000128</v>
      </c>
      <c r="L95" s="57">
        <v>451980.00000000087</v>
      </c>
      <c r="M95" s="57">
        <v>339579.26371149573</v>
      </c>
      <c r="N95" s="57">
        <v>261562.50000000049</v>
      </c>
    </row>
    <row r="96" spans="6:14" x14ac:dyDescent="0.3">
      <c r="F96" s="58">
        <v>91.000000000000057</v>
      </c>
      <c r="H96" s="57">
        <v>2163027.8703703745</v>
      </c>
      <c r="I96" s="57">
        <v>1362140.0000000028</v>
      </c>
      <c r="J96" s="57">
        <v>912527.38281250186</v>
      </c>
      <c r="K96" s="57">
        <v>640897.14677640738</v>
      </c>
      <c r="L96" s="57">
        <v>467214.02000000095</v>
      </c>
      <c r="M96" s="57">
        <v>351024.80841472646</v>
      </c>
      <c r="N96" s="57">
        <v>270378.48379629682</v>
      </c>
    </row>
    <row r="97" spans="6:14" x14ac:dyDescent="0.3">
      <c r="F97" s="58">
        <v>92.000000000000057</v>
      </c>
      <c r="H97" s="57">
        <v>2235122.9629629673</v>
      </c>
      <c r="I97" s="57">
        <v>1407540.991253647</v>
      </c>
      <c r="J97" s="57">
        <v>942942.50000000186</v>
      </c>
      <c r="K97" s="57">
        <v>662258.65569273115</v>
      </c>
      <c r="L97" s="57">
        <v>482786.56000000093</v>
      </c>
      <c r="M97" s="57">
        <v>362724.68820435833</v>
      </c>
      <c r="N97" s="57">
        <v>279390.37037037092</v>
      </c>
    </row>
    <row r="98" spans="6:14" x14ac:dyDescent="0.3">
      <c r="F98" s="58">
        <v>93.000000000000057</v>
      </c>
      <c r="H98" s="57">
        <v>2308802.5000000042</v>
      </c>
      <c r="I98" s="57">
        <v>1453939.766763851</v>
      </c>
      <c r="J98" s="57">
        <v>974026.05468750186</v>
      </c>
      <c r="K98" s="57">
        <v>684089.62962963094</v>
      </c>
      <c r="L98" s="57">
        <v>498701.34000000096</v>
      </c>
      <c r="M98" s="57">
        <v>374681.69797145075</v>
      </c>
      <c r="N98" s="57">
        <v>288600.31250000052</v>
      </c>
    </row>
    <row r="99" spans="6:14" x14ac:dyDescent="0.3">
      <c r="F99" s="58">
        <v>94.000000000000057</v>
      </c>
      <c r="H99" s="57">
        <v>2384083.703703708</v>
      </c>
      <c r="I99" s="57">
        <v>1501347.1720116646</v>
      </c>
      <c r="J99" s="57">
        <v>1005785.3125000019</v>
      </c>
      <c r="K99" s="57">
        <v>706395.17146776535</v>
      </c>
      <c r="L99" s="57">
        <v>514962.08000000095</v>
      </c>
      <c r="M99" s="57">
        <v>386898.63260706305</v>
      </c>
      <c r="N99" s="57">
        <v>298010.4629629635</v>
      </c>
    </row>
    <row r="100" spans="6:14" x14ac:dyDescent="0.3">
      <c r="F100" s="58">
        <v>95.000000000000057</v>
      </c>
      <c r="H100" s="57">
        <v>2460983.7962963004</v>
      </c>
      <c r="I100" s="57">
        <v>1549774.0524781367</v>
      </c>
      <c r="J100" s="57">
        <v>1038227.5390625019</v>
      </c>
      <c r="K100" s="57">
        <v>729180.38408779283</v>
      </c>
      <c r="L100" s="57">
        <v>531572.50000000093</v>
      </c>
      <c r="M100" s="57">
        <v>399378.28700225463</v>
      </c>
      <c r="N100" s="57">
        <v>307622.97453703755</v>
      </c>
    </row>
    <row r="101" spans="6:14" x14ac:dyDescent="0.3">
      <c r="F101" s="58">
        <v>96.000000000000057</v>
      </c>
      <c r="H101" s="57">
        <v>2539520.0000000047</v>
      </c>
      <c r="I101" s="57">
        <v>1599231.2536443179</v>
      </c>
      <c r="J101" s="57">
        <v>1071360.0000000019</v>
      </c>
      <c r="K101" s="57">
        <v>752450.37037037185</v>
      </c>
      <c r="L101" s="57">
        <v>548536.320000001</v>
      </c>
      <c r="M101" s="57">
        <v>412123.45604808489</v>
      </c>
      <c r="N101" s="57">
        <v>317440.00000000058</v>
      </c>
    </row>
    <row r="102" spans="6:14" x14ac:dyDescent="0.3">
      <c r="F102" s="58">
        <v>97.000000000000057</v>
      </c>
      <c r="H102" s="57">
        <v>2619709.5370370415</v>
      </c>
      <c r="I102" s="57">
        <v>1649729.6209912566</v>
      </c>
      <c r="J102" s="57">
        <v>1105189.9609375019</v>
      </c>
      <c r="K102" s="57">
        <v>776210.23319616052</v>
      </c>
      <c r="L102" s="57">
        <v>565857.26000000106</v>
      </c>
      <c r="M102" s="57">
        <v>425136.93463561306</v>
      </c>
      <c r="N102" s="57">
        <v>327463.69212963019</v>
      </c>
    </row>
    <row r="103" spans="6:14" x14ac:dyDescent="0.3">
      <c r="F103" s="58">
        <v>98.000000000000071</v>
      </c>
      <c r="H103" s="57">
        <v>2701569.6296296357</v>
      </c>
      <c r="I103" s="57">
        <v>1701280.0000000037</v>
      </c>
      <c r="J103" s="57">
        <v>1139724.6875000026</v>
      </c>
      <c r="K103" s="57">
        <v>800465.07544581802</v>
      </c>
      <c r="L103" s="57">
        <v>583539.04000000132</v>
      </c>
      <c r="M103" s="57">
        <v>438421.51765589876</v>
      </c>
      <c r="N103" s="57">
        <v>337696.20370370446</v>
      </c>
    </row>
    <row r="104" spans="6:14" x14ac:dyDescent="0.3">
      <c r="F104" s="58">
        <v>99.000000000000071</v>
      </c>
      <c r="H104" s="57">
        <v>2785117.5000000061</v>
      </c>
      <c r="I104" s="57">
        <v>1753893.2361516072</v>
      </c>
      <c r="J104" s="57">
        <v>1174971.4453125026</v>
      </c>
      <c r="K104" s="57">
        <v>825220.00000000186</v>
      </c>
      <c r="L104" s="57">
        <v>601585.38000000129</v>
      </c>
      <c r="M104" s="57">
        <v>451980.00000000093</v>
      </c>
      <c r="N104" s="57">
        <v>348139.68750000076</v>
      </c>
    </row>
    <row r="105" spans="6:14" x14ac:dyDescent="0.3">
      <c r="F105" s="58">
        <v>100</v>
      </c>
      <c r="H105" s="57">
        <v>2870370.3703703703</v>
      </c>
      <c r="I105" s="57">
        <v>1807580.1749271136</v>
      </c>
      <c r="J105" s="57">
        <v>1210937.5</v>
      </c>
      <c r="K105" s="57">
        <v>850480.10973936901</v>
      </c>
      <c r="L105" s="57">
        <v>620000</v>
      </c>
      <c r="M105" s="57">
        <v>465815.17655897822</v>
      </c>
      <c r="N105" s="57">
        <v>358796.29629629629</v>
      </c>
    </row>
  </sheetData>
  <sheetProtection algorithmName="SHA-512" hashValue="VvPwurEyYa4PHxU3Dxxp+ZUMqpa5LFPZjQ6GSCwNC10aax0aCoW6FuYIbv7HcM5odYr5iTsZzLykNhUMiCklXA==" saltValue="dhm1EihwybryPi+spdfC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Uw inschrijfprijs</vt:lpstr>
      <vt:lpstr>BPK-Grafiek</vt:lpstr>
      <vt:lpstr>DATA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Gertjan G.J. Schut</dc:creator>
  <cp:lastModifiedBy>Pieter P.C. van Dorth</cp:lastModifiedBy>
  <dcterms:created xsi:type="dcterms:W3CDTF">2019-02-27T15:15:00Z</dcterms:created>
  <dcterms:modified xsi:type="dcterms:W3CDTF">2021-11-11T08:56:19Z</dcterms:modified>
</cp:coreProperties>
</file>