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zf.local\shares\Homedirs\SWF\s.vis\Downloads\"/>
    </mc:Choice>
  </mc:AlternateContent>
  <xr:revisionPtr revIDLastSave="0" documentId="13_ncr:1_{24B22641-BB1D-429E-BDB3-491A2EECFC48}" xr6:coauthVersionLast="36" xr6:coauthVersionMax="36" xr10:uidLastSave="{00000000-0000-0000-0000-000000000000}"/>
  <bookViews>
    <workbookView xWindow="0" yWindow="0" windowWidth="28800" windowHeight="12225" xr2:uid="{970921C3-638B-46C9-A0C4-318593B07C0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 l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<sst xmlns="http://schemas.openxmlformats.org/spreadsheetml/2006/main" count="24" uniqueCount="17">
  <si>
    <t>Jaar</t>
  </si>
  <si>
    <t>Geboortejaar</t>
  </si>
  <si>
    <t>Soort uitkering</t>
  </si>
  <si>
    <t>WGA</t>
  </si>
  <si>
    <t>Ingang</t>
  </si>
  <si>
    <t>Opmerking</t>
  </si>
  <si>
    <t>Per 11-12-2017 is dit omgezet naar IVA</t>
  </si>
  <si>
    <t>IVA</t>
  </si>
  <si>
    <t>WIA instroom 2017 t/m 2021</t>
  </si>
  <si>
    <t>Indicatie jaarloon</t>
  </si>
  <si>
    <t>WGA/IVA</t>
  </si>
  <si>
    <t>Ziekteverzuimpercentages</t>
  </si>
  <si>
    <t>Verzuim %</t>
  </si>
  <si>
    <t>Benchmark</t>
  </si>
  <si>
    <t>De benchmark is gebaseerd op een gemeente met 50.000-100.000 inwoners</t>
  </si>
  <si>
    <t>Jaarloon is berekend op basis van beschikking UWV (WIA/IVA maandloon x 12 x 1,08 ivm vakantietoeslag)</t>
  </si>
  <si>
    <t>Medewerker is overleden 26-06-2020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</si>
</sst>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227-C4B4-412F-B7DD-EE40D48F6AEF}">
  <dimension ref="A2:F25"/>
  <sheetViews>
    <sheetView tabSelected="1" workbookViewId="0">
      <selection activeCell="A26" sqref="A26"/>
    </sheetView>
  </sheetViews>
  <sheetFormatPr defaultRowHeight="15" x14ac:dyDescent="0.25"/>
  <cols>
    <col min="1" max="1" width="11.85546875" style="1" customWidth="1"/>
    <col min="2" max="2" width="14.28515625" style="1" bestFit="1" customWidth="1"/>
    <col min="3" max="3" width="10.42578125" style="1" bestFit="1" customWidth="1"/>
    <col min="4" max="4" width="12.7109375" style="1" bestFit="1" customWidth="1"/>
    <col min="5" max="5" width="16.5703125" style="1" bestFit="1" customWidth="1"/>
    <col min="6" max="6" width="35.42578125" style="1" bestFit="1" customWidth="1"/>
  </cols>
  <sheetData>
    <row r="2" spans="1:6" x14ac:dyDescent="0.25">
      <c r="A2" s="4" t="s">
        <v>8</v>
      </c>
    </row>
    <row r="3" spans="1:6" x14ac:dyDescent="0.25">
      <c r="B3" s="2"/>
      <c r="C3" s="2"/>
    </row>
    <row r="5" spans="1:6" x14ac:dyDescent="0.25">
      <c r="A5" s="1" t="s">
        <v>0</v>
      </c>
      <c r="B5" s="1" t="s">
        <v>2</v>
      </c>
      <c r="C5" s="1" t="s">
        <v>4</v>
      </c>
      <c r="D5" s="1" t="s">
        <v>1</v>
      </c>
      <c r="E5" s="1" t="s">
        <v>9</v>
      </c>
      <c r="F5" s="6" t="s">
        <v>5</v>
      </c>
    </row>
    <row r="6" spans="1:6" x14ac:dyDescent="0.25">
      <c r="A6" s="1">
        <v>2017</v>
      </c>
      <c r="B6" s="1" t="s">
        <v>3</v>
      </c>
      <c r="C6" s="3">
        <v>43020</v>
      </c>
      <c r="D6" s="1">
        <v>1964</v>
      </c>
      <c r="E6" s="5">
        <f>ROUND(2712.64*12*1.08,0)</f>
        <v>35156</v>
      </c>
    </row>
    <row r="7" spans="1:6" x14ac:dyDescent="0.25">
      <c r="A7" s="1">
        <v>2017</v>
      </c>
      <c r="B7" s="1" t="s">
        <v>10</v>
      </c>
      <c r="C7" s="3">
        <v>42928</v>
      </c>
      <c r="D7" s="1">
        <v>1961</v>
      </c>
      <c r="E7" s="5">
        <f>1243.98*12*1.08</f>
        <v>16121.980800000001</v>
      </c>
      <c r="F7" s="6" t="s">
        <v>6</v>
      </c>
    </row>
    <row r="8" spans="1:6" x14ac:dyDescent="0.25">
      <c r="A8" s="1">
        <v>2017</v>
      </c>
      <c r="B8" s="1" t="s">
        <v>3</v>
      </c>
      <c r="C8" s="3">
        <v>42907</v>
      </c>
      <c r="D8" s="1">
        <v>1966</v>
      </c>
      <c r="E8" s="5">
        <f>2377.93*12*1.08</f>
        <v>30817.9728</v>
      </c>
    </row>
    <row r="9" spans="1:6" x14ac:dyDescent="0.25">
      <c r="A9" s="1">
        <v>2018</v>
      </c>
      <c r="B9" s="1" t="s">
        <v>3</v>
      </c>
      <c r="C9" s="3">
        <v>43350</v>
      </c>
      <c r="D9" s="1">
        <v>1972</v>
      </c>
      <c r="E9" s="5">
        <f>1693.75*12*1.08</f>
        <v>21951</v>
      </c>
    </row>
    <row r="10" spans="1:6" x14ac:dyDescent="0.25">
      <c r="A10" s="1">
        <v>2018</v>
      </c>
      <c r="B10" s="1" t="s">
        <v>3</v>
      </c>
      <c r="C10" s="3">
        <v>43234</v>
      </c>
      <c r="D10" s="1">
        <v>1969</v>
      </c>
      <c r="E10" s="5">
        <f>1923.57*12*1.08</f>
        <v>24929.467200000003</v>
      </c>
    </row>
    <row r="11" spans="1:6" x14ac:dyDescent="0.25">
      <c r="A11" s="1">
        <v>2019</v>
      </c>
      <c r="B11" s="1" t="s">
        <v>7</v>
      </c>
      <c r="C11" s="3">
        <v>43776</v>
      </c>
      <c r="D11" s="1">
        <v>1956</v>
      </c>
      <c r="E11" s="5">
        <f>1517.93*12*1.08</f>
        <v>19672.372800000001</v>
      </c>
    </row>
    <row r="12" spans="1:6" x14ac:dyDescent="0.25">
      <c r="A12" s="1">
        <v>2020</v>
      </c>
      <c r="B12" s="1" t="s">
        <v>7</v>
      </c>
      <c r="C12" s="3">
        <v>43836</v>
      </c>
      <c r="D12" s="1">
        <v>1958</v>
      </c>
      <c r="E12" s="5">
        <f>1858.72*12*1.08</f>
        <v>24089.011200000001</v>
      </c>
    </row>
    <row r="13" spans="1:6" x14ac:dyDescent="0.25">
      <c r="A13" s="1">
        <v>2020</v>
      </c>
      <c r="B13" s="1" t="s">
        <v>7</v>
      </c>
      <c r="C13" s="3">
        <v>44008</v>
      </c>
      <c r="D13" s="1">
        <v>1956</v>
      </c>
      <c r="E13" s="5">
        <f>2170.22*12*1.08</f>
        <v>28126.051200000002</v>
      </c>
      <c r="F13" s="6" t="s">
        <v>16</v>
      </c>
    </row>
    <row r="14" spans="1:6" x14ac:dyDescent="0.25">
      <c r="A14" s="1">
        <v>2021</v>
      </c>
      <c r="B14" s="1" t="s">
        <v>3</v>
      </c>
      <c r="C14" s="3">
        <v>44321</v>
      </c>
      <c r="D14" s="1">
        <v>1972</v>
      </c>
      <c r="E14" s="5">
        <f>1060.75*12*1.08</f>
        <v>13747.320000000002</v>
      </c>
    </row>
    <row r="16" spans="1:6" x14ac:dyDescent="0.25">
      <c r="A16" s="6" t="s">
        <v>15</v>
      </c>
    </row>
    <row r="18" spans="1:3" x14ac:dyDescent="0.25">
      <c r="A18" s="4" t="s">
        <v>11</v>
      </c>
    </row>
    <row r="20" spans="1:3" x14ac:dyDescent="0.25">
      <c r="A20" s="1" t="s">
        <v>0</v>
      </c>
      <c r="B20" s="1" t="s">
        <v>12</v>
      </c>
      <c r="C20" s="1" t="s">
        <v>13</v>
      </c>
    </row>
    <row r="21" spans="1:3" x14ac:dyDescent="0.25">
      <c r="A21" s="1">
        <v>2018</v>
      </c>
      <c r="B21" s="1">
        <v>4.3</v>
      </c>
      <c r="C21" s="1">
        <v>5.8</v>
      </c>
    </row>
    <row r="22" spans="1:3" x14ac:dyDescent="0.25">
      <c r="A22" s="1">
        <v>2019</v>
      </c>
      <c r="B22" s="1">
        <v>4.5999999999999996</v>
      </c>
      <c r="C22" s="1">
        <v>5.8</v>
      </c>
    </row>
    <row r="23" spans="1:3" x14ac:dyDescent="0.25">
      <c r="A23" s="1">
        <v>2020</v>
      </c>
      <c r="B23" s="1">
        <v>3.9</v>
      </c>
      <c r="C23" s="1">
        <v>5.5</v>
      </c>
    </row>
    <row r="25" spans="1:3" x14ac:dyDescent="0.25">
      <c r="A25" s="6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5A5B1-C16E-4B86-BEA9-EBE33A0CADE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Vis</dc:creator>
  <cp:lastModifiedBy>Simon Vis</cp:lastModifiedBy>
  <dcterms:created xsi:type="dcterms:W3CDTF">2021-09-29T06:23:07Z</dcterms:created>
  <dcterms:modified xsi:type="dcterms:W3CDTF">2021-09-29T09:25:45Z</dcterms:modified>
</cp:coreProperties>
</file>