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etermeer-my.sharepoint.com/personal/m_r_timmermans_zoetermeer_nl/Documents/Aanbestedingen/Aanbesteding 2020/bijlage/"/>
    </mc:Choice>
  </mc:AlternateContent>
  <xr:revisionPtr revIDLastSave="3" documentId="8_{3A0B4CA3-0FF1-419D-AA70-0E4CC681260D}" xr6:coauthVersionLast="47" xr6:coauthVersionMax="47" xr10:uidLastSave="{368E224D-0183-41A2-8E6D-A3F48E86791A}"/>
  <bookViews>
    <workbookView xWindow="-110" yWindow="-110" windowWidth="22780" windowHeight="14800" tabRatio="790" firstSheet="1" activeTab="3" xr2:uid="{B9140B59-9279-436A-9ACC-07EF1FB31D3A}"/>
  </bookViews>
  <sheets>
    <sheet name="Verkort overzicht" sheetId="11" r:id="rId1"/>
    <sheet name="Totalen per SER Stadhuis" sheetId="6" r:id="rId2"/>
    <sheet name="Totalen per Buitenlocatie" sheetId="9" r:id="rId3"/>
    <sheet name="Totalen MERS" sheetId="10" r:id="rId4"/>
    <sheet name="Totalen per SER en VLAN" sheetId="1" r:id="rId5"/>
    <sheet name="Vaste desktops" sheetId="3" r:id="rId6"/>
    <sheet name="Vaste VoIP toestellen" sheetId="2" r:id="rId7"/>
  </sheets>
  <externalReferences>
    <externalReference r:id="rId8"/>
  </externalReferences>
  <definedNames>
    <definedName name="_xlnm.Print_Area" localSheetId="5">'Vaste desktops'!$A$2:$I$173</definedName>
    <definedName name="_xlnm.Print_Area" localSheetId="6">'Vaste VoIP toestellen'!$A$2:$H$110</definedName>
    <definedName name="_xlnm.Print_Titles" localSheetId="5">'Vaste desktops'!$1:$1</definedName>
    <definedName name="_xlnm.Print_Titles" localSheetId="6">'Vaste VoIP toestellen'!$1:$1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4" i="11" l="1"/>
  <c r="O64" i="11"/>
  <c r="N64" i="11"/>
  <c r="M64" i="11"/>
  <c r="L64" i="11"/>
  <c r="O62" i="11"/>
  <c r="N62" i="11"/>
  <c r="M62" i="11"/>
  <c r="L62" i="11"/>
  <c r="O56" i="11"/>
  <c r="N56" i="11"/>
  <c r="M56" i="11"/>
  <c r="L56" i="11"/>
  <c r="C42" i="11"/>
  <c r="C41" i="11"/>
  <c r="C40" i="11"/>
  <c r="P43" i="11" s="1"/>
  <c r="C37" i="11"/>
  <c r="C36" i="11"/>
  <c r="C35" i="11"/>
  <c r="P38" i="11" s="1"/>
  <c r="C32" i="11"/>
  <c r="C31" i="11"/>
  <c r="C30" i="11"/>
  <c r="P33" i="11" s="1"/>
  <c r="C27" i="11"/>
  <c r="C26" i="11"/>
  <c r="C25" i="11"/>
  <c r="P28" i="11" s="1"/>
  <c r="C22" i="11"/>
  <c r="C21" i="11"/>
  <c r="C20" i="11"/>
  <c r="P23" i="11" s="1"/>
  <c r="C17" i="11"/>
  <c r="C16" i="11"/>
  <c r="C15" i="11"/>
  <c r="C12" i="11"/>
  <c r="C11" i="11"/>
  <c r="C10" i="11"/>
  <c r="P6" i="11"/>
  <c r="N6" i="11"/>
  <c r="M6" i="11"/>
  <c r="L6" i="11"/>
  <c r="K6" i="11"/>
  <c r="J6" i="11"/>
  <c r="I6" i="11"/>
  <c r="H6" i="11"/>
  <c r="G6" i="11"/>
  <c r="F6" i="11"/>
  <c r="E6" i="11"/>
  <c r="M48" i="6"/>
  <c r="M53" i="6" s="1"/>
  <c r="L48" i="6"/>
  <c r="K48" i="6"/>
  <c r="J48" i="6"/>
  <c r="J53" i="6" s="1"/>
  <c r="I48" i="6"/>
  <c r="I53" i="6" s="1"/>
  <c r="H48" i="6"/>
  <c r="G48" i="6"/>
  <c r="F48" i="6"/>
  <c r="F53" i="6" s="1"/>
  <c r="E48" i="6"/>
  <c r="E53" i="6" s="1"/>
  <c r="D48" i="6"/>
  <c r="C48" i="6"/>
  <c r="D6" i="11"/>
  <c r="P5" i="11"/>
  <c r="P4" i="11"/>
  <c r="M31" i="6"/>
  <c r="L31" i="6"/>
  <c r="L53" i="6" s="1"/>
  <c r="K31" i="6"/>
  <c r="K53" i="6" s="1"/>
  <c r="J31" i="6"/>
  <c r="I31" i="6"/>
  <c r="H31" i="6"/>
  <c r="H53" i="6" s="1"/>
  <c r="G31" i="6"/>
  <c r="G53" i="6" s="1"/>
  <c r="F31" i="6"/>
  <c r="E31" i="6"/>
  <c r="D31" i="6"/>
  <c r="D53" i="6" s="1"/>
  <c r="C31" i="6"/>
  <c r="C53" i="6" s="1"/>
  <c r="P18" i="11" l="1"/>
  <c r="P13" i="11"/>
  <c r="P45" i="11"/>
  <c r="I65" i="9"/>
  <c r="I55" i="9"/>
  <c r="I44" i="9"/>
  <c r="I35" i="9"/>
  <c r="I26" i="9"/>
  <c r="I15" i="9"/>
  <c r="I78" i="9" s="1"/>
  <c r="I15" i="10"/>
  <c r="H15" i="10"/>
  <c r="G15" i="10"/>
  <c r="F15" i="10"/>
  <c r="I76" i="9"/>
  <c r="H78" i="9"/>
  <c r="G78" i="9"/>
  <c r="E78" i="9"/>
  <c r="D78" i="9"/>
  <c r="E72" i="9"/>
  <c r="D72" i="9"/>
  <c r="E61" i="9"/>
  <c r="D61" i="9"/>
  <c r="E51" i="9"/>
  <c r="D51" i="9"/>
  <c r="E40" i="9"/>
  <c r="D40" i="9"/>
  <c r="E31" i="9"/>
  <c r="D31" i="9"/>
  <c r="E22" i="9"/>
  <c r="D22" i="9"/>
  <c r="E11" i="9"/>
  <c r="D11" i="9"/>
  <c r="K78" i="9"/>
  <c r="L78" i="9"/>
  <c r="F71" i="9"/>
  <c r="F70" i="9"/>
  <c r="F69" i="9"/>
  <c r="F68" i="9"/>
  <c r="F67" i="9"/>
  <c r="F72" i="9" s="1"/>
  <c r="F60" i="9"/>
  <c r="F59" i="9"/>
  <c r="F58" i="9"/>
  <c r="F57" i="9"/>
  <c r="F50" i="9"/>
  <c r="F49" i="9"/>
  <c r="F48" i="9"/>
  <c r="F47" i="9"/>
  <c r="F46" i="9"/>
  <c r="F39" i="9"/>
  <c r="F38" i="9"/>
  <c r="F37" i="9"/>
  <c r="F30" i="9"/>
  <c r="F29" i="9"/>
  <c r="F28" i="9"/>
  <c r="F17" i="9"/>
  <c r="F21" i="9"/>
  <c r="F20" i="9"/>
  <c r="F19" i="9"/>
  <c r="F18" i="9"/>
  <c r="F10" i="9"/>
  <c r="F9" i="9"/>
  <c r="F8" i="9"/>
  <c r="F7" i="9"/>
  <c r="F6" i="9"/>
  <c r="F5" i="9"/>
  <c r="F4" i="9"/>
  <c r="F3" i="9"/>
  <c r="F2" i="9"/>
  <c r="O79" i="6"/>
  <c r="O74" i="6"/>
  <c r="M72" i="6"/>
  <c r="L72" i="6"/>
  <c r="K72" i="6"/>
  <c r="J72" i="6"/>
  <c r="I72" i="6"/>
  <c r="H72" i="6"/>
  <c r="G72" i="6"/>
  <c r="F72" i="6"/>
  <c r="E72" i="6"/>
  <c r="D72" i="6"/>
  <c r="J15" i="10" l="1"/>
  <c r="F61" i="9"/>
  <c r="F51" i="9"/>
  <c r="F40" i="9"/>
  <c r="F31" i="9"/>
  <c r="F22" i="9"/>
  <c r="F11" i="9"/>
  <c r="O71" i="6"/>
  <c r="O70" i="6"/>
  <c r="O69" i="6"/>
  <c r="O68" i="6"/>
  <c r="O67" i="6"/>
  <c r="O66" i="6"/>
  <c r="O65" i="6"/>
  <c r="O64" i="6"/>
  <c r="O63" i="6"/>
  <c r="O62" i="6"/>
  <c r="O61" i="6"/>
  <c r="O60" i="6"/>
  <c r="O72" i="6" l="1"/>
  <c r="F78" i="9"/>
  <c r="C72" i="6" l="1"/>
  <c r="N72" i="6" s="1"/>
  <c r="O50" i="6"/>
  <c r="O49" i="6"/>
  <c r="M81" i="6"/>
  <c r="L81" i="6"/>
  <c r="K81" i="6"/>
  <c r="J81" i="6"/>
  <c r="I81" i="6"/>
  <c r="H81" i="6"/>
  <c r="G81" i="6"/>
  <c r="F81" i="6"/>
  <c r="E81" i="6"/>
  <c r="D81" i="6"/>
  <c r="C81" i="6"/>
  <c r="O25" i="6"/>
  <c r="O24" i="6"/>
  <c r="O23" i="6"/>
  <c r="O22" i="6"/>
  <c r="O21" i="6"/>
  <c r="O20" i="6"/>
  <c r="O47" i="6"/>
  <c r="O46" i="6"/>
  <c r="O16" i="6"/>
  <c r="O15" i="6"/>
  <c r="O14" i="6"/>
  <c r="O13" i="6"/>
  <c r="O45" i="6"/>
  <c r="O28" i="6"/>
  <c r="O19" i="6"/>
  <c r="O44" i="6"/>
  <c r="O11" i="6"/>
  <c r="O30" i="6"/>
  <c r="O43" i="6"/>
  <c r="O18" i="6"/>
  <c r="O42" i="6"/>
  <c r="O41" i="6"/>
  <c r="O29" i="6"/>
  <c r="O40" i="6"/>
  <c r="O39" i="6"/>
  <c r="O38" i="6"/>
  <c r="O27" i="6"/>
  <c r="O26" i="6"/>
  <c r="O4" i="6"/>
  <c r="O10" i="6"/>
  <c r="O9" i="6"/>
  <c r="O37" i="6"/>
  <c r="O3" i="6"/>
  <c r="O36" i="6"/>
  <c r="O8" i="6"/>
  <c r="O7" i="6"/>
  <c r="O35" i="6"/>
  <c r="O6" i="6"/>
  <c r="O17" i="6"/>
  <c r="O34" i="6"/>
  <c r="O33" i="6"/>
  <c r="O5" i="6"/>
  <c r="O12" i="6"/>
  <c r="O2" i="6"/>
  <c r="P61" i="1"/>
  <c r="N64" i="1"/>
  <c r="M64" i="1"/>
  <c r="L64" i="1"/>
  <c r="K64" i="1"/>
  <c r="J64" i="1"/>
  <c r="I64" i="1"/>
  <c r="H64" i="1"/>
  <c r="G64" i="1"/>
  <c r="F64" i="1"/>
  <c r="E64" i="1"/>
  <c r="D64" i="1"/>
  <c r="O64" i="1" s="1"/>
  <c r="P74" i="1"/>
  <c r="N75" i="1"/>
  <c r="M75" i="1"/>
  <c r="K75" i="1"/>
  <c r="J75" i="1"/>
  <c r="I75" i="1"/>
  <c r="H75" i="1"/>
  <c r="F75" i="1"/>
  <c r="D75" i="1"/>
  <c r="E74" i="1"/>
  <c r="D68" i="1"/>
  <c r="P72" i="1"/>
  <c r="N73" i="1"/>
  <c r="M73" i="1"/>
  <c r="K73" i="1"/>
  <c r="J73" i="1"/>
  <c r="I73" i="1"/>
  <c r="H73" i="1"/>
  <c r="F73" i="1"/>
  <c r="D73" i="1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45" i="3"/>
  <c r="B44" i="3"/>
  <c r="B31" i="3"/>
  <c r="B28" i="3"/>
  <c r="B95" i="3"/>
  <c r="B76" i="3"/>
  <c r="B77" i="3"/>
  <c r="B55" i="3"/>
  <c r="B85" i="3"/>
  <c r="B23" i="3"/>
  <c r="B25" i="3"/>
  <c r="B70" i="3"/>
  <c r="B27" i="3"/>
  <c r="B26" i="3"/>
  <c r="B34" i="3"/>
  <c r="B24" i="3"/>
  <c r="B51" i="3"/>
  <c r="B108" i="3"/>
  <c r="B99" i="3"/>
  <c r="B100" i="3"/>
  <c r="B97" i="3"/>
  <c r="B5" i="3"/>
  <c r="B98" i="3"/>
  <c r="B46" i="3"/>
  <c r="B30" i="3"/>
  <c r="B102" i="3"/>
  <c r="B13" i="3"/>
  <c r="B49" i="3"/>
  <c r="B101" i="3"/>
  <c r="B29" i="3"/>
  <c r="B32" i="3"/>
  <c r="B111" i="3"/>
  <c r="B50" i="3"/>
  <c r="B3" i="3"/>
  <c r="B33" i="3"/>
  <c r="B17" i="3"/>
  <c r="B10" i="3"/>
  <c r="B19" i="3"/>
  <c r="B90" i="3"/>
  <c r="B7" i="3"/>
  <c r="B18" i="3"/>
  <c r="B14" i="3"/>
  <c r="B9" i="3"/>
  <c r="B20" i="3"/>
  <c r="B11" i="3"/>
  <c r="B112" i="3"/>
  <c r="B8" i="3"/>
  <c r="B4" i="3"/>
  <c r="B6" i="3"/>
  <c r="B121" i="3"/>
  <c r="B43" i="3"/>
  <c r="B39" i="3"/>
  <c r="B42" i="3"/>
  <c r="B40" i="3"/>
  <c r="B41" i="3"/>
  <c r="B35" i="3"/>
  <c r="B37" i="3"/>
  <c r="B38" i="3"/>
  <c r="B36" i="3"/>
  <c r="B122" i="3"/>
  <c r="B80" i="3"/>
  <c r="B123" i="3"/>
  <c r="B110" i="3"/>
  <c r="B117" i="3"/>
  <c r="B109" i="3"/>
  <c r="B116" i="3"/>
  <c r="B115" i="3"/>
  <c r="B56" i="3"/>
  <c r="B126" i="3"/>
  <c r="B124" i="3"/>
  <c r="B125" i="3"/>
  <c r="B61" i="3"/>
  <c r="B58" i="3"/>
  <c r="B113" i="3"/>
  <c r="B107" i="3"/>
  <c r="B165" i="3"/>
  <c r="B119" i="3"/>
  <c r="B118" i="3"/>
  <c r="B166" i="3"/>
  <c r="B167" i="3"/>
  <c r="B170" i="3"/>
  <c r="B171" i="3"/>
  <c r="B173" i="3"/>
  <c r="B172" i="3"/>
  <c r="B162" i="3"/>
  <c r="B168" i="3"/>
  <c r="B158" i="3"/>
  <c r="B159" i="3"/>
  <c r="B120" i="3"/>
  <c r="B157" i="3"/>
  <c r="B156" i="3"/>
  <c r="B62" i="3"/>
  <c r="B161" i="3"/>
  <c r="B160" i="3"/>
  <c r="B163" i="3"/>
  <c r="B169" i="3"/>
  <c r="B114" i="3"/>
  <c r="B86" i="3"/>
  <c r="B93" i="3"/>
  <c r="B89" i="3"/>
  <c r="B92" i="3"/>
  <c r="B91" i="3"/>
  <c r="B47" i="3"/>
  <c r="B164" i="3"/>
  <c r="B105" i="3"/>
  <c r="B2" i="3"/>
  <c r="B75" i="3"/>
  <c r="B83" i="3"/>
  <c r="B54" i="3"/>
  <c r="B84" i="3"/>
  <c r="B60" i="3"/>
  <c r="B71" i="3"/>
  <c r="B94" i="3"/>
  <c r="B96" i="3"/>
  <c r="B12" i="3"/>
  <c r="B22" i="3"/>
  <c r="B67" i="3"/>
  <c r="B21" i="3"/>
  <c r="B127" i="3"/>
  <c r="B63" i="3"/>
  <c r="B64" i="3"/>
  <c r="B74" i="3"/>
  <c r="B78" i="3"/>
  <c r="B52" i="3"/>
  <c r="B82" i="3"/>
  <c r="B53" i="3"/>
  <c r="B65" i="3"/>
  <c r="B48" i="3"/>
  <c r="B66" i="3"/>
  <c r="B68" i="3"/>
  <c r="B79" i="3"/>
  <c r="B106" i="3"/>
  <c r="B69" i="3"/>
  <c r="B72" i="3"/>
  <c r="B88" i="3"/>
  <c r="B103" i="3"/>
  <c r="B59" i="3"/>
  <c r="B73" i="3"/>
  <c r="B81" i="3"/>
  <c r="B87" i="3"/>
  <c r="B104" i="3"/>
  <c r="B16" i="3"/>
  <c r="B15" i="3"/>
  <c r="B57" i="3"/>
  <c r="P70" i="1"/>
  <c r="N71" i="1"/>
  <c r="M71" i="1"/>
  <c r="K71" i="1"/>
  <c r="J71" i="1"/>
  <c r="I71" i="1"/>
  <c r="H71" i="1"/>
  <c r="F71" i="1"/>
  <c r="D71" i="1"/>
  <c r="H112" i="2"/>
  <c r="B75" i="2"/>
  <c r="B74" i="2"/>
  <c r="B73" i="2"/>
  <c r="B72" i="2"/>
  <c r="B71" i="2"/>
  <c r="B35" i="2"/>
  <c r="B34" i="2"/>
  <c r="B33" i="2"/>
  <c r="B32" i="2"/>
  <c r="B31" i="2"/>
  <c r="B13" i="2"/>
  <c r="B12" i="2"/>
  <c r="B11" i="2"/>
  <c r="B10" i="2"/>
  <c r="B9" i="2"/>
  <c r="B8" i="2"/>
  <c r="B7" i="2"/>
  <c r="B6" i="2"/>
  <c r="B5" i="2"/>
  <c r="B4" i="2"/>
  <c r="B3" i="2"/>
  <c r="B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02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110" i="2"/>
  <c r="B109" i="2"/>
  <c r="B108" i="2"/>
  <c r="B107" i="2"/>
  <c r="B39" i="2"/>
  <c r="B38" i="2"/>
  <c r="B37" i="2"/>
  <c r="B36" i="2"/>
  <c r="B106" i="2"/>
  <c r="B105" i="2"/>
  <c r="B104" i="2"/>
  <c r="B103" i="2"/>
  <c r="O31" i="6" l="1"/>
  <c r="O48" i="6"/>
  <c r="I78" i="6"/>
  <c r="I80" i="6" s="1"/>
  <c r="E78" i="6"/>
  <c r="E80" i="6" s="1"/>
  <c r="N81" i="6"/>
  <c r="L78" i="6"/>
  <c r="L80" i="6" s="1"/>
  <c r="M78" i="6"/>
  <c r="M80" i="6" s="1"/>
  <c r="G78" i="6"/>
  <c r="G80" i="6" s="1"/>
  <c r="C78" i="6"/>
  <c r="C80" i="6" s="1"/>
  <c r="D78" i="6"/>
  <c r="D80" i="6" s="1"/>
  <c r="H78" i="6"/>
  <c r="H80" i="6" s="1"/>
  <c r="F78" i="6"/>
  <c r="F80" i="6" s="1"/>
  <c r="K78" i="6"/>
  <c r="J78" i="6"/>
  <c r="J80" i="6" s="1"/>
  <c r="N48" i="6"/>
  <c r="P68" i="1"/>
  <c r="K69" i="1"/>
  <c r="N68" i="1"/>
  <c r="N69" i="1" s="1"/>
  <c r="M68" i="1"/>
  <c r="M69" i="1" s="1"/>
  <c r="L68" i="1"/>
  <c r="K68" i="1"/>
  <c r="J68" i="1"/>
  <c r="J69" i="1" s="1"/>
  <c r="I68" i="1"/>
  <c r="I69" i="1" s="1"/>
  <c r="H68" i="1"/>
  <c r="H69" i="1" s="1"/>
  <c r="G68" i="1"/>
  <c r="F68" i="1"/>
  <c r="F69" i="1" s="1"/>
  <c r="E68" i="1"/>
  <c r="D69" i="1"/>
  <c r="P66" i="1"/>
  <c r="K67" i="1"/>
  <c r="H67" i="1"/>
  <c r="N66" i="1"/>
  <c r="N67" i="1" s="1"/>
  <c r="M66" i="1"/>
  <c r="M67" i="1" s="1"/>
  <c r="L66" i="1"/>
  <c r="K66" i="1"/>
  <c r="J66" i="1"/>
  <c r="J67" i="1" s="1"/>
  <c r="I66" i="1"/>
  <c r="I67" i="1" s="1"/>
  <c r="H66" i="1"/>
  <c r="G66" i="1"/>
  <c r="F66" i="1"/>
  <c r="F67" i="1" s="1"/>
  <c r="E66" i="1"/>
  <c r="D67" i="1"/>
  <c r="D66" i="1"/>
  <c r="N63" i="1"/>
  <c r="M63" i="1"/>
  <c r="L63" i="1"/>
  <c r="L67" i="1" s="1"/>
  <c r="K63" i="1"/>
  <c r="J63" i="1"/>
  <c r="I63" i="1"/>
  <c r="H63" i="1"/>
  <c r="G63" i="1"/>
  <c r="G67" i="1" s="1"/>
  <c r="G69" i="1" s="1"/>
  <c r="G71" i="1" s="1"/>
  <c r="G73" i="1" s="1"/>
  <c r="G75" i="1" s="1"/>
  <c r="F63" i="1"/>
  <c r="E63" i="1"/>
  <c r="D63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63" i="1" s="1"/>
  <c r="O53" i="6" l="1"/>
  <c r="K80" i="6"/>
  <c r="N80" i="6" s="1"/>
  <c r="N78" i="6"/>
  <c r="N53" i="6"/>
  <c r="O78" i="6"/>
  <c r="O80" i="6" s="1"/>
  <c r="E67" i="1"/>
  <c r="E69" i="1" s="1"/>
  <c r="E71" i="1" s="1"/>
  <c r="E73" i="1" s="1"/>
  <c r="E75" i="1" s="1"/>
  <c r="L69" i="1"/>
  <c r="L71" i="1" s="1"/>
  <c r="L73" i="1" s="1"/>
  <c r="L75" i="1" s="1"/>
  <c r="O63" i="1"/>
  <c r="P67" i="1"/>
  <c r="P69" i="1" s="1"/>
  <c r="P71" i="1" s="1"/>
  <c r="P73" i="1" s="1"/>
  <c r="P75" i="1" s="1"/>
</calcChain>
</file>

<file path=xl/sharedStrings.xml><?xml version="1.0" encoding="utf-8"?>
<sst xmlns="http://schemas.openxmlformats.org/spreadsheetml/2006/main" count="2520" uniqueCount="500">
  <si>
    <t>SER</t>
  </si>
  <si>
    <t>MERT</t>
  </si>
  <si>
    <t>TOTAAL</t>
  </si>
  <si>
    <t>VLAN</t>
  </si>
  <si>
    <t>WP</t>
  </si>
  <si>
    <t>PASPO</t>
  </si>
  <si>
    <t>PIN</t>
  </si>
  <si>
    <t>PPR</t>
  </si>
  <si>
    <t>BALIES/BIO</t>
  </si>
  <si>
    <t>BALIES/PC</t>
  </si>
  <si>
    <t>BALIES/RAAS</t>
  </si>
  <si>
    <t>Jeroen</t>
  </si>
  <si>
    <t>TeamsRoom</t>
  </si>
  <si>
    <t>WEBCAST</t>
  </si>
  <si>
    <t>OMG BALIE</t>
  </si>
  <si>
    <t>TRAKA</t>
  </si>
  <si>
    <t>CMS</t>
  </si>
  <si>
    <t>SCANNER</t>
  </si>
  <si>
    <t>BALIES/QMATIC</t>
  </si>
  <si>
    <t>RDW</t>
  </si>
  <si>
    <t>BEVEILIGING</t>
  </si>
  <si>
    <t>RPC RUNE</t>
  </si>
  <si>
    <t>LOCKERS</t>
  </si>
  <si>
    <t>WERKACADEMIE</t>
  </si>
  <si>
    <t>ADSL</t>
  </si>
  <si>
    <t>UPS</t>
  </si>
  <si>
    <t>USB HUB</t>
  </si>
  <si>
    <t>PRINTERS</t>
  </si>
  <si>
    <t>BALIES/BONPRT</t>
  </si>
  <si>
    <t>GBS</t>
  </si>
  <si>
    <t>WIFI</t>
  </si>
  <si>
    <t>VERKEERSLICHT</t>
  </si>
  <si>
    <t>AVM|AV Control</t>
  </si>
  <si>
    <t>SENTIDO/PRODVX</t>
  </si>
  <si>
    <t>AVM|IPTV</t>
  </si>
  <si>
    <t>AVM|NARROWCASTING</t>
  </si>
  <si>
    <t>WP/VOIP</t>
  </si>
  <si>
    <t>FORUM/FO</t>
  </si>
  <si>
    <t>FORUM/PIN</t>
  </si>
  <si>
    <t>FORUM/PRINTER</t>
  </si>
  <si>
    <t>FORUM/TOUCHPAD</t>
  </si>
  <si>
    <t>FORUM/BO</t>
  </si>
  <si>
    <t>FORUM/VOIP</t>
  </si>
  <si>
    <t>DOCUKAMER</t>
  </si>
  <si>
    <t>SPRKKAMER</t>
  </si>
  <si>
    <t>TeamsRoom(NIEUW)</t>
  </si>
  <si>
    <t>BUYTENWEGH DE LEYENS</t>
  </si>
  <si>
    <t>SCAN-PC</t>
  </si>
  <si>
    <t>BEDIENTOESTEL</t>
  </si>
  <si>
    <t>AF: DISABLED</t>
  </si>
  <si>
    <t>AF: WERKPLEKKEN</t>
  </si>
  <si>
    <t>PLUS: VASTE TELEFOON</t>
  </si>
  <si>
    <t>B L F R</t>
  </si>
  <si>
    <t>Ruimte</t>
  </si>
  <si>
    <t>Locatie</t>
  </si>
  <si>
    <t>P1</t>
  </si>
  <si>
    <t>P2</t>
  </si>
  <si>
    <t>Telefoon</t>
  </si>
  <si>
    <t>1.1.3.10.B21</t>
  </si>
  <si>
    <t>1.1.3.10</t>
  </si>
  <si>
    <t>toren</t>
  </si>
  <si>
    <t>SER09</t>
  </si>
  <si>
    <t>midden</t>
  </si>
  <si>
    <t>Werkplein</t>
  </si>
  <si>
    <t>1.1.3.10.B22</t>
  </si>
  <si>
    <t>1.1.3.10.B23</t>
  </si>
  <si>
    <t>1.1.3.10.B24</t>
  </si>
  <si>
    <t>1.3.3.01.B26</t>
  </si>
  <si>
    <t>1.3.3.01</t>
  </si>
  <si>
    <t>Toren</t>
  </si>
  <si>
    <t>SER04</t>
  </si>
  <si>
    <t>links bij trap</t>
  </si>
  <si>
    <t>1.3.3.01.B27</t>
  </si>
  <si>
    <t>1.3.3.01.B28</t>
  </si>
  <si>
    <t>1.3.3.01.B29</t>
  </si>
  <si>
    <t>2.1.3.01.B01</t>
  </si>
  <si>
    <t>2.1.3.01</t>
  </si>
  <si>
    <t>Toren uitbouw</t>
  </si>
  <si>
    <t>rechts</t>
  </si>
  <si>
    <t>Ondernemershuis</t>
  </si>
  <si>
    <t>2.1.3.01.B06</t>
  </si>
  <si>
    <t>2.1.3.06.B01</t>
  </si>
  <si>
    <t>2.1.3.06</t>
  </si>
  <si>
    <t>links</t>
  </si>
  <si>
    <t>2.1.3.06.B02</t>
  </si>
  <si>
    <t>2.3.3.18.B02</t>
  </si>
  <si>
    <t>2.3.3.18</t>
  </si>
  <si>
    <t>WZI</t>
  </si>
  <si>
    <t>2.3.3.19.B31</t>
  </si>
  <si>
    <t>2.3.3.19</t>
  </si>
  <si>
    <t>GIP</t>
  </si>
  <si>
    <t>2.3.3.19.B32</t>
  </si>
  <si>
    <t>2.3.3.19.B33</t>
  </si>
  <si>
    <t>2.3.3.19.B34</t>
  </si>
  <si>
    <t>2.3.3.19.B41</t>
  </si>
  <si>
    <t>2.3.3.19.B42</t>
  </si>
  <si>
    <t>2.3.3.19.B43</t>
  </si>
  <si>
    <t>2.3.3.19.B44</t>
  </si>
  <si>
    <t>2.3.3.19.B45</t>
  </si>
  <si>
    <t>2.3.3.19.B46</t>
  </si>
  <si>
    <t>2.3.3.19.B51</t>
  </si>
  <si>
    <t>2.3.3.19.B52</t>
  </si>
  <si>
    <t>2.3.3.19.B53</t>
  </si>
  <si>
    <t>2.3.3.19.B54</t>
  </si>
  <si>
    <t>2.3.3.19.B61</t>
  </si>
  <si>
    <t>2.3.3.19.B62</t>
  </si>
  <si>
    <t>2.3.3.19.B63</t>
  </si>
  <si>
    <t>2.3.3.19.B64</t>
  </si>
  <si>
    <t>2.3.3.19.B71</t>
  </si>
  <si>
    <t>2.3.3.19.B72</t>
  </si>
  <si>
    <t>2.3.3.19.B73</t>
  </si>
  <si>
    <t>2.3.3.19.B74</t>
  </si>
  <si>
    <t>2.3.3.19.B81</t>
  </si>
  <si>
    <t>2.3.3.19.B82</t>
  </si>
  <si>
    <t>2.3.3.19.B83</t>
  </si>
  <si>
    <t>2.3.3.19.B84</t>
  </si>
  <si>
    <t>3.4.3.07.B01</t>
  </si>
  <si>
    <t>3.4.3.07</t>
  </si>
  <si>
    <t>Tussenstuk Toren</t>
  </si>
  <si>
    <t>3.4.3.07.B02</t>
  </si>
  <si>
    <t>3.4.3.07.B03</t>
  </si>
  <si>
    <t>3.4.3.07.B04</t>
  </si>
  <si>
    <t>3.5.3.08.B02</t>
  </si>
  <si>
    <t>3.5.3.08</t>
  </si>
  <si>
    <t>SER08</t>
  </si>
  <si>
    <t>4.0.3.16.B01</t>
  </si>
  <si>
    <t>4.0.3.16</t>
  </si>
  <si>
    <t>Stadhuisplein</t>
  </si>
  <si>
    <t>SER02</t>
  </si>
  <si>
    <t>achter balies</t>
  </si>
  <si>
    <t>Buza</t>
  </si>
  <si>
    <t>4.0.3.16.B02</t>
  </si>
  <si>
    <t>4.0.3.16.B03</t>
  </si>
  <si>
    <t>4.0.3.16.B04</t>
  </si>
  <si>
    <t>4.0.3.16.B06</t>
  </si>
  <si>
    <t>4.0.3.16.B07</t>
  </si>
  <si>
    <t>4.0.3.16.B11</t>
  </si>
  <si>
    <t>4.0.3.16.B12</t>
  </si>
  <si>
    <t>4.0.3.16.B16</t>
  </si>
  <si>
    <t>4.0.3.16.B17</t>
  </si>
  <si>
    <t>4.0.3.19.B01</t>
  </si>
  <si>
    <t>4.0.3.19</t>
  </si>
  <si>
    <t>naast kluisruimte</t>
  </si>
  <si>
    <t>4.0.3.20.B02</t>
  </si>
  <si>
    <t>4.0.3.20</t>
  </si>
  <si>
    <t>documentenkamer</t>
  </si>
  <si>
    <t>4.0.3.22.B01</t>
  </si>
  <si>
    <t>4.0.3.22</t>
  </si>
  <si>
    <t>spreekkamer</t>
  </si>
  <si>
    <t>4.0.3.23.B01</t>
  </si>
  <si>
    <t>4.0.3.23</t>
  </si>
  <si>
    <t>4.0.3.33.B01</t>
  </si>
  <si>
    <t>4.0.3.33</t>
  </si>
  <si>
    <t>werkkamer</t>
  </si>
  <si>
    <t>4.0.3.33.B02</t>
  </si>
  <si>
    <t>4.2.3.16.B01</t>
  </si>
  <si>
    <t>4.2.3.16</t>
  </si>
  <si>
    <t>Omgevingsbalie</t>
  </si>
  <si>
    <t>4.3.3.29.B08</t>
  </si>
  <si>
    <t>4.3.3.29</t>
  </si>
  <si>
    <t>SER06</t>
  </si>
  <si>
    <t>Jabo</t>
  </si>
  <si>
    <t>4.3.3.29.B09</t>
  </si>
  <si>
    <t>4.3.3.29.B11</t>
  </si>
  <si>
    <t>4.3.3.29.B12</t>
  </si>
  <si>
    <t>4.3.3.39.B01</t>
  </si>
  <si>
    <t>4.3.3.39</t>
  </si>
  <si>
    <t>Burgemeester</t>
  </si>
  <si>
    <t>4.3.3.99.B01</t>
  </si>
  <si>
    <t>4.3.3.99</t>
  </si>
  <si>
    <t>College</t>
  </si>
  <si>
    <t>4.3.3.99.B02</t>
  </si>
  <si>
    <t>4.3.3.99.B03</t>
  </si>
  <si>
    <t>4.3.3.99.B04</t>
  </si>
  <si>
    <t>4.3.3.99.B06</t>
  </si>
  <si>
    <t>4.3.3.99.B07</t>
  </si>
  <si>
    <t>4.3.3.99.B08</t>
  </si>
  <si>
    <t>4.3.3.99.B09</t>
  </si>
  <si>
    <t>4.4.3.12.B01</t>
  </si>
  <si>
    <t>4.4.3.12</t>
  </si>
  <si>
    <t>4.4.3.12.B02</t>
  </si>
  <si>
    <t>4.4.3.12.B03</t>
  </si>
  <si>
    <t>4.4.3.12.B04</t>
  </si>
  <si>
    <t>4.4.3.14.B06</t>
  </si>
  <si>
    <t>4.4.3.14</t>
  </si>
  <si>
    <t>4.4.3.14.B08</t>
  </si>
  <si>
    <t>4.4.3.99.B11</t>
  </si>
  <si>
    <t>4.4.3.99</t>
  </si>
  <si>
    <t>achteraan</t>
  </si>
  <si>
    <t>4.4.3.99.B12</t>
  </si>
  <si>
    <t>4.4.3.99.B13</t>
  </si>
  <si>
    <t>4.5.3.12.B01</t>
  </si>
  <si>
    <t>4.5.3.12</t>
  </si>
  <si>
    <t>SER07</t>
  </si>
  <si>
    <t>4.5.3.12.B02</t>
  </si>
  <si>
    <t>4.5.3.12.B03</t>
  </si>
  <si>
    <t>4.5.3.12.B04</t>
  </si>
  <si>
    <t>5.0.3.40.B01</t>
  </si>
  <si>
    <t>5.0.3.40</t>
  </si>
  <si>
    <t>SER01</t>
  </si>
  <si>
    <t>bij plant</t>
  </si>
  <si>
    <t>Servicedesk FAC</t>
  </si>
  <si>
    <t>5.0.3.40.B02</t>
  </si>
  <si>
    <t>bij printer</t>
  </si>
  <si>
    <t>5.1.3.07.B21</t>
  </si>
  <si>
    <t>5.1.3.07</t>
  </si>
  <si>
    <t>IB</t>
  </si>
  <si>
    <t>5.1.3.07.B22</t>
  </si>
  <si>
    <t>5.1.3.07.B23</t>
  </si>
  <si>
    <t>5.1.3.07.B24</t>
  </si>
  <si>
    <t>5.1.3.07.B25</t>
  </si>
  <si>
    <t>5.1.3.07.B26</t>
  </si>
  <si>
    <t>5.1.3.08.B01</t>
  </si>
  <si>
    <t>5.1.3.08</t>
  </si>
  <si>
    <t>Servicedesk I&amp;A</t>
  </si>
  <si>
    <t>5.1.3.08.B02</t>
  </si>
  <si>
    <t>5.1.3.08.B03</t>
  </si>
  <si>
    <t>5.1.3.08.B04</t>
  </si>
  <si>
    <t>5.3.3.29.B01</t>
  </si>
  <si>
    <t>5.3.3.29</t>
  </si>
  <si>
    <t>SER03</t>
  </si>
  <si>
    <t>Secretariaat</t>
  </si>
  <si>
    <t>5.3.3.29.B02</t>
  </si>
  <si>
    <t>5.3.3.29.B03</t>
  </si>
  <si>
    <t>5.3.3.29.B04</t>
  </si>
  <si>
    <t>5.3.3.46.B21</t>
  </si>
  <si>
    <t>5.3.3.46</t>
  </si>
  <si>
    <t>Griffie</t>
  </si>
  <si>
    <t>5.4.3.12.B01</t>
  </si>
  <si>
    <t>5.4.3.12</t>
  </si>
  <si>
    <t>SER05</t>
  </si>
  <si>
    <t>5.4.3.12.B02</t>
  </si>
  <si>
    <t>5.4.3.12.B03</t>
  </si>
  <si>
    <t>5.4.3.12.B04</t>
  </si>
  <si>
    <t>6.4.3.44.B12</t>
  </si>
  <si>
    <t>6.4.3.44</t>
  </si>
  <si>
    <t>Boven Museum</t>
  </si>
  <si>
    <t>Desktop</t>
  </si>
  <si>
    <t>Nummer</t>
  </si>
  <si>
    <t>1.3.3.05.B03</t>
  </si>
  <si>
    <t>1.3.3.05</t>
  </si>
  <si>
    <t>1.5.3.01.B32</t>
  </si>
  <si>
    <t>1.5.3.01</t>
  </si>
  <si>
    <t>marktzijde</t>
  </si>
  <si>
    <t>Creatief</t>
  </si>
  <si>
    <t>1.4.3.04.B01</t>
  </si>
  <si>
    <t>1.4.3.04</t>
  </si>
  <si>
    <t>cockpit</t>
  </si>
  <si>
    <t>1.5.3.01.B31</t>
  </si>
  <si>
    <t>3.5.3.08.B19</t>
  </si>
  <si>
    <t>2.3.3.19.B13</t>
  </si>
  <si>
    <t>5.3.3.45.B02</t>
  </si>
  <si>
    <t>5.3.3.45</t>
  </si>
  <si>
    <t>2.3.3.19.B12</t>
  </si>
  <si>
    <t>1.3.3.01.B07</t>
  </si>
  <si>
    <t>1.3.3.01.B06</t>
  </si>
  <si>
    <t>2.3.3.19.B11</t>
  </si>
  <si>
    <t>2.3.3.19.B14</t>
  </si>
  <si>
    <t>5.4.3.24.B03</t>
  </si>
  <si>
    <t>5.4.3.24</t>
  </si>
  <si>
    <t>P&amp;O</t>
  </si>
  <si>
    <t>3.3.3.24.B18</t>
  </si>
  <si>
    <t>3.3.3.24</t>
  </si>
  <si>
    <t>2.3.3.13.B01</t>
  </si>
  <si>
    <t>2.3.3.13</t>
  </si>
  <si>
    <t>1.3.3.01.B16</t>
  </si>
  <si>
    <t>5.0.3.08.B03</t>
  </si>
  <si>
    <t>5.0.3.08</t>
  </si>
  <si>
    <t>Postkamer</t>
  </si>
  <si>
    <t>3.5.3.08.B17</t>
  </si>
  <si>
    <t>2.1.3.01.B11</t>
  </si>
  <si>
    <t>5.3.3.29.B19</t>
  </si>
  <si>
    <t>links achter lift</t>
  </si>
  <si>
    <t>1.1.3.10.B01</t>
  </si>
  <si>
    <t>2.2.3.08.B01</t>
  </si>
  <si>
    <t>2.2.3.08</t>
  </si>
  <si>
    <t>WZI (stilteruimte 8)</t>
  </si>
  <si>
    <t>1.2.3.07.B01</t>
  </si>
  <si>
    <t>1.2.3.07</t>
  </si>
  <si>
    <t>1.2.3.07.B02</t>
  </si>
  <si>
    <t>2.3.3.18.B01</t>
  </si>
  <si>
    <t>1.2.3.01.B01</t>
  </si>
  <si>
    <t>1.2.3.01</t>
  </si>
  <si>
    <t>1.2.3.01.B04</t>
  </si>
  <si>
    <t>1.1.3.10.B07</t>
  </si>
  <si>
    <t>1.2.3.01.B14</t>
  </si>
  <si>
    <t>1.2.3.01.B11</t>
  </si>
  <si>
    <t>2.2.3.02.B01</t>
  </si>
  <si>
    <t>2.2.3.02</t>
  </si>
  <si>
    <t>WZI (stilteruimte 2)</t>
  </si>
  <si>
    <t>1.2.3.07.B13</t>
  </si>
  <si>
    <t>2.2.3.12.B33</t>
  </si>
  <si>
    <t>2.2.3.12</t>
  </si>
  <si>
    <t>2.2.3.12.B34</t>
  </si>
  <si>
    <t>2.2.3.12.B32</t>
  </si>
  <si>
    <t>2.2.3.12.B31</t>
  </si>
  <si>
    <t>1.1.3.10.B05</t>
  </si>
  <si>
    <t>1.1.3.10.B06</t>
  </si>
  <si>
    <t>2.1.3.01.B17</t>
  </si>
  <si>
    <t>1.1.3.01.B01</t>
  </si>
  <si>
    <t>1.1.3.01</t>
  </si>
  <si>
    <t>Werkplein (spreekkamer)</t>
  </si>
  <si>
    <t>1.1.3.07.B01</t>
  </si>
  <si>
    <t>1.1.3.07</t>
  </si>
  <si>
    <t>1.3.3.06.B03</t>
  </si>
  <si>
    <t>1.3.3.06</t>
  </si>
  <si>
    <t>2.3.3.14.B01</t>
  </si>
  <si>
    <t>2.3.3.14</t>
  </si>
  <si>
    <t>1.3.3.01.B18</t>
  </si>
  <si>
    <t>1.1.3.10.B02</t>
  </si>
  <si>
    <t>1.1.3.10.B03</t>
  </si>
  <si>
    <t>1.1.3.03.B01</t>
  </si>
  <si>
    <t>1.1.3.03</t>
  </si>
  <si>
    <t>1.1.3.10.B04</t>
  </si>
  <si>
    <t>1.1.3.04.B01</t>
  </si>
  <si>
    <t>1.1.3.04</t>
  </si>
  <si>
    <t>1.1.3.10.B10</t>
  </si>
  <si>
    <t>1.1.3.10.B09</t>
  </si>
  <si>
    <t>4.0.3.37.Lok2</t>
  </si>
  <si>
    <t>4.0.3.37</t>
  </si>
  <si>
    <t>balie 2</t>
  </si>
  <si>
    <t>PPL</t>
  </si>
  <si>
    <t>4.0.3.37.Lok4</t>
  </si>
  <si>
    <t>balie 4</t>
  </si>
  <si>
    <t>4.0.3.37.Lok3</t>
  </si>
  <si>
    <t>balie 3</t>
  </si>
  <si>
    <t>4.0.3.37.Lok1</t>
  </si>
  <si>
    <t>balie 1</t>
  </si>
  <si>
    <t>4.0.3.37.Lok7</t>
  </si>
  <si>
    <t>balie 7</t>
  </si>
  <si>
    <t>4.0.3.37.Lok6</t>
  </si>
  <si>
    <t>balie 6</t>
  </si>
  <si>
    <t>4.0.3.37.Lok8</t>
  </si>
  <si>
    <t>balie 8</t>
  </si>
  <si>
    <t>4.0.3.37.Lok5</t>
  </si>
  <si>
    <t>balie 5</t>
  </si>
  <si>
    <t>4.0.3.37.Lok9</t>
  </si>
  <si>
    <t>balie 9</t>
  </si>
  <si>
    <t>1.1.3.10.B08</t>
  </si>
  <si>
    <t>5.1.3.02.B02</t>
  </si>
  <si>
    <t>5.1.3.02</t>
  </si>
  <si>
    <t>Telefonie</t>
  </si>
  <si>
    <t>5.1.3.07.B02</t>
  </si>
  <si>
    <t>1.1.3.06.B01</t>
  </si>
  <si>
    <t>1.1.3.06</t>
  </si>
  <si>
    <t>5.1.3.10.B01</t>
  </si>
  <si>
    <t>5.1.3.10</t>
  </si>
  <si>
    <t>trap</t>
  </si>
  <si>
    <t>Beveiliging</t>
  </si>
  <si>
    <t>5.1.3.07.B18</t>
  </si>
  <si>
    <t>5.1.3.07.B01</t>
  </si>
  <si>
    <t>5.1.3.07.B19</t>
  </si>
  <si>
    <t>5.0.3.08.B04</t>
  </si>
  <si>
    <t>5.3.3.47.B02</t>
  </si>
  <si>
    <t>5.3.3.47</t>
  </si>
  <si>
    <t>I&amp;A</t>
  </si>
  <si>
    <t>1.1.3.05.B01</t>
  </si>
  <si>
    <t>1.1.3.05</t>
  </si>
  <si>
    <t>4.0.3.20.B01</t>
  </si>
  <si>
    <t>5.5.3.01.B21</t>
  </si>
  <si>
    <t>5.5.3.01</t>
  </si>
  <si>
    <t>VGB</t>
  </si>
  <si>
    <t>5.3.3.46.B01</t>
  </si>
  <si>
    <t>Functioneel beheer</t>
  </si>
  <si>
    <t>5.5.3.01.B26</t>
  </si>
  <si>
    <t>5.3.3.29.B18</t>
  </si>
  <si>
    <t>4.4.3.15.B03</t>
  </si>
  <si>
    <t>4.4.3.15</t>
  </si>
  <si>
    <t>5.4.3.25.B03</t>
  </si>
  <si>
    <t>5.4.3.25</t>
  </si>
  <si>
    <t>4.4.3.19.B03</t>
  </si>
  <si>
    <t>4.4.3.19</t>
  </si>
  <si>
    <t>4.4.3.16.B01</t>
  </si>
  <si>
    <t>4.4.3.16</t>
  </si>
  <si>
    <t>1.1.3.02.B01</t>
  </si>
  <si>
    <t>1.1.3.02</t>
  </si>
  <si>
    <t>5.3.3.48.B01</t>
  </si>
  <si>
    <t>5.3.3.48</t>
  </si>
  <si>
    <t>1.3.3.01.B17</t>
  </si>
  <si>
    <t>3.3.3.24.B19</t>
  </si>
  <si>
    <t>4.0.3.16.B18</t>
  </si>
  <si>
    <t>4.0.3.20.B03</t>
  </si>
  <si>
    <t>4.2.3.16.B02</t>
  </si>
  <si>
    <t>1.1.3.13.B01</t>
  </si>
  <si>
    <t>1.1.3.13</t>
  </si>
  <si>
    <t>klaslokaal</t>
  </si>
  <si>
    <t>1.1.3.13.B02</t>
  </si>
  <si>
    <t>1.1.3.13.B03</t>
  </si>
  <si>
    <t>1.1.3.13.B04</t>
  </si>
  <si>
    <t>1.1.3.13.B05</t>
  </si>
  <si>
    <t>1.1.3.13.B06</t>
  </si>
  <si>
    <t>1.1.3.13.B07</t>
  </si>
  <si>
    <t>1.1.3.13.B08</t>
  </si>
  <si>
    <t>1.1.3.13.B09</t>
  </si>
  <si>
    <t>1.1.3.13.B10</t>
  </si>
  <si>
    <t>1.1.3.13.B11</t>
  </si>
  <si>
    <t>1.1.3.13.B12</t>
  </si>
  <si>
    <t>1.1.3.13.B13</t>
  </si>
  <si>
    <t>1.1.3.13.B14</t>
  </si>
  <si>
    <t>1.1.3.14.B01</t>
  </si>
  <si>
    <t>1.1.3.14</t>
  </si>
  <si>
    <t>1.1.3.14.B02</t>
  </si>
  <si>
    <t>1.1.3.14.B03</t>
  </si>
  <si>
    <t>1.1.3.14.B04</t>
  </si>
  <si>
    <t>1.1.3.14.B05</t>
  </si>
  <si>
    <t>1.1.3.14.B06</t>
  </si>
  <si>
    <t>1.1.3.14.B07</t>
  </si>
  <si>
    <t>1.1.3.14.B08</t>
  </si>
  <si>
    <t>1.1.3.14.B09</t>
  </si>
  <si>
    <t>1.1.3.14.B10</t>
  </si>
  <si>
    <t>1.1.3.14.B11</t>
  </si>
  <si>
    <t>1.1.3.14.B12</t>
  </si>
  <si>
    <t>1.1.3.14.B13</t>
  </si>
  <si>
    <t>1.1.3.14.B14</t>
  </si>
  <si>
    <t>Type</t>
  </si>
  <si>
    <t>PLUS: VASTE DESKTOP</t>
  </si>
  <si>
    <t>(MOGELIJK DESKTOPS)</t>
  </si>
  <si>
    <t>DISABLED POORTEN</t>
  </si>
  <si>
    <t>(DIT ZIJN DESKTOPS)</t>
  </si>
  <si>
    <t>MOGELIJK INCLUSIEF EEN AANTAL DUBBEL GETELDE DESKTOPS, DIE OOK BIJ EEN APART VLAN STAAN!</t>
  </si>
  <si>
    <t>show</t>
  </si>
  <si>
    <t>Cable ready ports</t>
  </si>
  <si>
    <t>Location</t>
  </si>
  <si>
    <t>Name</t>
  </si>
  <si>
    <t>Basis poorten</t>
  </si>
  <si>
    <t>copper 1gbit</t>
  </si>
  <si>
    <t>sfp 1gbit</t>
  </si>
  <si>
    <t>sfpp 10gbit</t>
  </si>
  <si>
    <t>qsfp 40gbit</t>
  </si>
  <si>
    <t>VCS #2</t>
  </si>
  <si>
    <t>MER1</t>
  </si>
  <si>
    <t>ztmcpu2k5-rb4</t>
  </si>
  <si>
    <t>BR-VDX6740-24-R</t>
  </si>
  <si>
    <t>24 10bgit sfpp, 2 40gbit qsfp</t>
  </si>
  <si>
    <t>ztmcpu2k5-rb5</t>
  </si>
  <si>
    <t>MER2</t>
  </si>
  <si>
    <t>ztmcpu4k1-rb6</t>
  </si>
  <si>
    <t>ztmcpu4k1-rb7</t>
  </si>
  <si>
    <t>ztmcpu2k1-rb10</t>
  </si>
  <si>
    <t>BR-VDX6740T-56-1G-R</t>
  </si>
  <si>
    <t>48 1gbit copper, 2 40gbit qsfp</t>
  </si>
  <si>
    <t>ztmcpu2k7-rb15</t>
  </si>
  <si>
    <t>ztmcpu4k3-rb30</t>
  </si>
  <si>
    <t>ztmcpu4k8-rb35</t>
  </si>
  <si>
    <t>ztmpk4-rb50</t>
  </si>
  <si>
    <t>ztmpk4-rb51</t>
  </si>
  <si>
    <t>24 10bgit sfpp, 0 40gbit qsfp</t>
  </si>
  <si>
    <t>AIZ</t>
  </si>
  <si>
    <t>OHM</t>
  </si>
  <si>
    <t>BRSSTR</t>
  </si>
  <si>
    <t>WELKOM2</t>
  </si>
  <si>
    <t>BELVBS</t>
  </si>
  <si>
    <t>ENTRÉE</t>
  </si>
  <si>
    <t>SER02 AVM</t>
  </si>
  <si>
    <t>AF: VASTE DESKTOPS BALIES</t>
  </si>
  <si>
    <t>AANTALLEN FACTUUR</t>
  </si>
  <si>
    <t>(SER04 24 poorten te weinig in rekening)</t>
  </si>
  <si>
    <t>(SER01 inclusief 30 x nieuwe TeamsRoom)</t>
  </si>
  <si>
    <t>PASPOMAAT</t>
  </si>
  <si>
    <t>BALIES/PIN</t>
  </si>
  <si>
    <t>BALIES/PPR</t>
  </si>
  <si>
    <t>WERKPLEKKEN</t>
  </si>
  <si>
    <t>BEDRAAD+WERKPLEKKEN+DISABLED</t>
  </si>
  <si>
    <t>30 x TeamsRoom nog aan te sluiten</t>
  </si>
  <si>
    <t>AANTAL POORTEN FACTUUR</t>
  </si>
  <si>
    <t>CONTROLE AANTALLEN</t>
  </si>
  <si>
    <t>Nemen we deze mee?</t>
  </si>
  <si>
    <t>TOTAAL BEDRAAD</t>
  </si>
  <si>
    <t>Tankeiland</t>
  </si>
  <si>
    <t>Fietsendepot</t>
  </si>
  <si>
    <t>Glasnet</t>
  </si>
  <si>
    <t>Printer</t>
  </si>
  <si>
    <t>???????</t>
  </si>
  <si>
    <t>UPLINK GLASNET</t>
  </si>
  <si>
    <t>N/A</t>
  </si>
  <si>
    <t>DISABLED</t>
  </si>
  <si>
    <t>BODYCAM</t>
  </si>
  <si>
    <t>Traka</t>
  </si>
  <si>
    <t>Uplink VZ</t>
  </si>
  <si>
    <t>OVERIG</t>
  </si>
  <si>
    <t>RKVLD</t>
  </si>
  <si>
    <t>WP Jos</t>
  </si>
  <si>
    <t>Printer Jos</t>
  </si>
  <si>
    <t>PC_Ineke_G1</t>
  </si>
  <si>
    <t>PC_Marina_G2</t>
  </si>
  <si>
    <t>#POORTEN</t>
  </si>
  <si>
    <t>Desktops</t>
  </si>
  <si>
    <t>Telefoons</t>
  </si>
  <si>
    <t>BEDRAAD</t>
  </si>
  <si>
    <t>OP ZEKER BEDRAAD</t>
  </si>
  <si>
    <t>OVERIG BEDRAAD</t>
  </si>
  <si>
    <t>STADHUIS</t>
  </si>
  <si>
    <t>Aantal</t>
  </si>
  <si>
    <t>STADHUIS + BUITENLOCATIES</t>
  </si>
  <si>
    <t>CORESWITCHES</t>
  </si>
  <si>
    <t>BUITENLOCATIES</t>
  </si>
  <si>
    <t xml:space="preserve">OP ZEKER BEDRAAD </t>
  </si>
  <si>
    <t>(zie Totalen per SER Stadhuis)</t>
  </si>
  <si>
    <t>(zie Totalen per Buitenlocatie)</t>
  </si>
  <si>
    <t>(zie Totalen MERS)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</si>
</sst>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DT&quot;000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name val="Calibri"/>
      <family val="2"/>
      <scheme val="minor"/>
    </font>
    <font>
      <sz val="20"/>
      <name val="Calibri"/>
      <family val="2"/>
      <scheme val="minor"/>
    </font>
    <font>
      <u/>
      <sz val="20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7E6E6"/>
        <b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030A0"/>
        <bgColor auto="1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/>
      <right style="mediumDashed">
        <color auto="1"/>
      </right>
      <top style="medium">
        <color auto="1"/>
      </top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2">
    <xf numFmtId="0" fontId="0" fillId="0" borderId="0"/>
    <xf numFmtId="0" fontId="7" fillId="0" borderId="0"/>
  </cellStyleXfs>
  <cellXfs count="1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0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left"/>
    </xf>
    <xf numFmtId="0" fontId="0" fillId="0" borderId="0" xfId="0" applyAlignment="1">
      <alignment horizontal="left"/>
    </xf>
    <xf numFmtId="164" fontId="0" fillId="0" borderId="2" xfId="0" applyNumberFormat="1" applyBorder="1" applyAlignment="1">
      <alignment horizontal="center"/>
    </xf>
    <xf numFmtId="0" fontId="0" fillId="0" borderId="0" xfId="0" applyFont="1"/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0" borderId="0" xfId="0" applyFont="1" applyFill="1" applyBorder="1" applyAlignment="1">
      <alignment horizontal="right"/>
    </xf>
    <xf numFmtId="0" fontId="0" fillId="5" borderId="0" xfId="0" applyFill="1" applyAlignment="1">
      <alignment horizontal="center"/>
    </xf>
    <xf numFmtId="0" fontId="0" fillId="5" borderId="0" xfId="0" applyFont="1" applyFill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6" fillId="6" borderId="0" xfId="0" applyFont="1" applyFill="1"/>
    <xf numFmtId="0" fontId="7" fillId="0" borderId="0" xfId="1"/>
    <xf numFmtId="0" fontId="8" fillId="0" borderId="1" xfId="1" applyFont="1" applyBorder="1"/>
    <xf numFmtId="0" fontId="8" fillId="0" borderId="0" xfId="1" applyFont="1"/>
    <xf numFmtId="0" fontId="3" fillId="4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9" fillId="0" borderId="0" xfId="0" applyFont="1" applyAlignment="1">
      <alignment horizontal="right"/>
    </xf>
    <xf numFmtId="0" fontId="0" fillId="7" borderId="0" xfId="0" applyFont="1" applyFill="1" applyAlignment="1">
      <alignment horizontal="center"/>
    </xf>
    <xf numFmtId="0" fontId="0" fillId="7" borderId="0" xfId="0" applyFont="1" applyFill="1" applyAlignment="1">
      <alignment horizontal="right"/>
    </xf>
    <xf numFmtId="0" fontId="0" fillId="7" borderId="0" xfId="0" applyFont="1" applyFill="1"/>
    <xf numFmtId="0" fontId="0" fillId="7" borderId="0" xfId="0" applyFill="1" applyAlignment="1">
      <alignment horizontal="center"/>
    </xf>
    <xf numFmtId="0" fontId="0" fillId="7" borderId="0" xfId="0" applyFill="1"/>
    <xf numFmtId="0" fontId="0" fillId="8" borderId="0" xfId="0" applyFill="1" applyAlignment="1">
      <alignment horizontal="center"/>
    </xf>
    <xf numFmtId="0" fontId="0" fillId="8" borderId="0" xfId="0" applyFont="1" applyFill="1" applyAlignment="1">
      <alignment horizontal="right"/>
    </xf>
    <xf numFmtId="0" fontId="0" fillId="8" borderId="0" xfId="0" applyFill="1"/>
    <xf numFmtId="0" fontId="0" fillId="8" borderId="0" xfId="0" applyFont="1" applyFill="1" applyAlignment="1">
      <alignment horizontal="center"/>
    </xf>
    <xf numFmtId="0" fontId="0" fillId="8" borderId="0" xfId="0" applyFont="1" applyFill="1"/>
    <xf numFmtId="0" fontId="0" fillId="3" borderId="0" xfId="0" applyFont="1" applyFill="1" applyAlignment="1">
      <alignment horizontal="right"/>
    </xf>
    <xf numFmtId="0" fontId="0" fillId="9" borderId="0" xfId="0" applyFill="1" applyAlignment="1">
      <alignment horizontal="center"/>
    </xf>
    <xf numFmtId="0" fontId="0" fillId="9" borderId="0" xfId="0" applyFont="1" applyFill="1" applyAlignment="1">
      <alignment horizontal="right"/>
    </xf>
    <xf numFmtId="0" fontId="0" fillId="9" borderId="0" xfId="0" applyFill="1"/>
    <xf numFmtId="0" fontId="0" fillId="10" borderId="0" xfId="0" applyFill="1" applyAlignment="1">
      <alignment horizontal="center"/>
    </xf>
    <xf numFmtId="0" fontId="0" fillId="10" borderId="0" xfId="0" applyFont="1" applyFill="1" applyAlignment="1">
      <alignment horizontal="right"/>
    </xf>
    <xf numFmtId="0" fontId="0" fillId="10" borderId="0" xfId="0" applyFill="1"/>
    <xf numFmtId="0" fontId="3" fillId="11" borderId="0" xfId="0" applyFont="1" applyFill="1" applyAlignment="1">
      <alignment horizontal="center"/>
    </xf>
    <xf numFmtId="0" fontId="3" fillId="11" borderId="0" xfId="0" applyFont="1" applyFill="1" applyAlignment="1">
      <alignment horizontal="right"/>
    </xf>
    <xf numFmtId="0" fontId="3" fillId="11" borderId="0" xfId="0" applyFont="1" applyFill="1"/>
    <xf numFmtId="0" fontId="0" fillId="12" borderId="0" xfId="0" applyFill="1" applyAlignment="1">
      <alignment horizontal="center"/>
    </xf>
    <xf numFmtId="0" fontId="0" fillId="12" borderId="0" xfId="0" applyFont="1" applyFill="1" applyAlignment="1">
      <alignment horizontal="right"/>
    </xf>
    <xf numFmtId="0" fontId="0" fillId="12" borderId="0" xfId="0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right"/>
    </xf>
    <xf numFmtId="0" fontId="0" fillId="13" borderId="0" xfId="0" applyFont="1" applyFill="1" applyAlignment="1">
      <alignment horizontal="center"/>
    </xf>
    <xf numFmtId="0" fontId="0" fillId="13" borderId="0" xfId="0" applyFont="1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0" borderId="0" xfId="0" applyFill="1" applyBorder="1" applyAlignment="1">
      <alignment horizontal="right"/>
    </xf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0" fillId="7" borderId="0" xfId="0" applyFont="1" applyFill="1" applyAlignment="1">
      <alignment horizontal="left"/>
    </xf>
    <xf numFmtId="0" fontId="0" fillId="7" borderId="0" xfId="0" applyFill="1" applyAlignment="1">
      <alignment horizontal="left"/>
    </xf>
    <xf numFmtId="0" fontId="0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0" fillId="9" borderId="0" xfId="0" applyFill="1" applyAlignment="1">
      <alignment horizontal="left"/>
    </xf>
    <xf numFmtId="0" fontId="0" fillId="10" borderId="0" xfId="0" applyFill="1" applyAlignment="1">
      <alignment horizontal="left"/>
    </xf>
    <xf numFmtId="0" fontId="3" fillId="11" borderId="0" xfId="0" applyFont="1" applyFill="1" applyAlignment="1">
      <alignment horizontal="left"/>
    </xf>
    <xf numFmtId="0" fontId="0" fillId="12" borderId="0" xfId="0" applyFill="1" applyAlignment="1">
      <alignment horizontal="left"/>
    </xf>
    <xf numFmtId="0" fontId="0" fillId="13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0" fillId="14" borderId="3" xfId="0" applyFont="1" applyFill="1" applyBorder="1" applyAlignment="1">
      <alignment horizontal="left"/>
    </xf>
    <xf numFmtId="0" fontId="0" fillId="14" borderId="4" xfId="0" applyFont="1" applyFill="1" applyBorder="1" applyAlignment="1">
      <alignment horizontal="right"/>
    </xf>
    <xf numFmtId="0" fontId="0" fillId="14" borderId="4" xfId="0" applyFill="1" applyBorder="1" applyAlignment="1">
      <alignment horizontal="right"/>
    </xf>
    <xf numFmtId="0" fontId="0" fillId="14" borderId="5" xfId="0" applyFill="1" applyBorder="1"/>
    <xf numFmtId="0" fontId="1" fillId="14" borderId="6" xfId="0" applyFont="1" applyFill="1" applyBorder="1" applyAlignment="1">
      <alignment horizontal="left"/>
    </xf>
    <xf numFmtId="0" fontId="0" fillId="14" borderId="0" xfId="0" applyFont="1" applyFill="1" applyBorder="1" applyAlignment="1">
      <alignment horizontal="right"/>
    </xf>
    <xf numFmtId="0" fontId="0" fillId="14" borderId="0" xfId="0" applyFill="1" applyBorder="1" applyAlignment="1">
      <alignment horizontal="right"/>
    </xf>
    <xf numFmtId="0" fontId="0" fillId="14" borderId="7" xfId="0" applyFill="1" applyBorder="1"/>
    <xf numFmtId="0" fontId="0" fillId="14" borderId="7" xfId="0" applyFont="1" applyFill="1" applyBorder="1" applyAlignment="1">
      <alignment horizontal="right"/>
    </xf>
    <xf numFmtId="0" fontId="0" fillId="14" borderId="6" xfId="0" applyFont="1" applyFill="1" applyBorder="1" applyAlignment="1">
      <alignment horizontal="left"/>
    </xf>
    <xf numFmtId="0" fontId="0" fillId="14" borderId="1" xfId="0" applyFont="1" applyFill="1" applyBorder="1" applyAlignment="1">
      <alignment horizontal="right"/>
    </xf>
    <xf numFmtId="0" fontId="0" fillId="14" borderId="8" xfId="0" applyFont="1" applyFill="1" applyBorder="1" applyAlignment="1">
      <alignment horizontal="right"/>
    </xf>
    <xf numFmtId="0" fontId="0" fillId="14" borderId="9" xfId="0" applyFill="1" applyBorder="1" applyAlignment="1">
      <alignment horizontal="left"/>
    </xf>
    <xf numFmtId="0" fontId="0" fillId="14" borderId="10" xfId="0" applyFont="1" applyFill="1" applyBorder="1" applyAlignment="1">
      <alignment horizontal="right"/>
    </xf>
    <xf numFmtId="0" fontId="0" fillId="14" borderId="11" xfId="0" applyFill="1" applyBorder="1" applyAlignment="1">
      <alignment horizontal="right"/>
    </xf>
    <xf numFmtId="0" fontId="11" fillId="15" borderId="1" xfId="0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left"/>
    </xf>
    <xf numFmtId="0" fontId="1" fillId="7" borderId="10" xfId="0" applyFont="1" applyFill="1" applyBorder="1" applyAlignment="1">
      <alignment horizontal="right"/>
    </xf>
    <xf numFmtId="0" fontId="1" fillId="7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Border="1"/>
    <xf numFmtId="0" fontId="0" fillId="0" borderId="1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12" fillId="16" borderId="1" xfId="0" applyFont="1" applyFill="1" applyBorder="1"/>
    <xf numFmtId="0" fontId="12" fillId="16" borderId="0" xfId="0" applyFont="1" applyFill="1" applyAlignment="1">
      <alignment horizontal="right"/>
    </xf>
    <xf numFmtId="0" fontId="12" fillId="16" borderId="1" xfId="0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3" fillId="0" borderId="0" xfId="0" applyFont="1" applyFill="1"/>
    <xf numFmtId="0" fontId="13" fillId="0" borderId="0" xfId="0" applyFont="1" applyAlignment="1">
      <alignment horizontal="center"/>
    </xf>
    <xf numFmtId="0" fontId="13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/>
    <xf numFmtId="0" fontId="0" fillId="0" borderId="0" xfId="0" applyFont="1" applyAlignment="1">
      <alignment horizontal="left"/>
    </xf>
    <xf numFmtId="0" fontId="15" fillId="0" borderId="0" xfId="0" applyFont="1" applyFill="1" applyAlignment="1">
      <alignment horizontal="left"/>
    </xf>
    <xf numFmtId="0" fontId="11" fillId="4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horizontal="right"/>
    </xf>
    <xf numFmtId="0" fontId="16" fillId="17" borderId="1" xfId="0" applyFont="1" applyFill="1" applyBorder="1" applyAlignment="1">
      <alignment horizontal="right"/>
    </xf>
    <xf numFmtId="0" fontId="17" fillId="0" borderId="0" xfId="0" applyFont="1"/>
    <xf numFmtId="0" fontId="16" fillId="0" borderId="0" xfId="0" applyFont="1" applyFill="1" applyBorder="1" applyAlignment="1">
      <alignment horizontal="right"/>
    </xf>
    <xf numFmtId="0" fontId="1" fillId="0" borderId="0" xfId="0" applyFont="1" applyFill="1"/>
    <xf numFmtId="0" fontId="3" fillId="4" borderId="0" xfId="0" applyFont="1" applyFill="1" applyAlignment="1">
      <alignment horizontal="left"/>
    </xf>
    <xf numFmtId="0" fontId="0" fillId="0" borderId="0" xfId="0" applyAlignment="1"/>
    <xf numFmtId="0" fontId="6" fillId="6" borderId="0" xfId="0" applyFont="1" applyFill="1" applyAlignment="1">
      <alignment horizontal="center"/>
    </xf>
  </cellXfs>
  <cellStyles count="2">
    <cellStyle name="Normal 2" xfId="1" xr:uid="{79E9EE80-BFD9-450C-B932-3181300DA7D7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xcel\Topdesk\20200103%20Objectnummering.%20Bijgewerkt%20na%20plaatjes%20dec2019_looplijst2.0(eff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ktops"/>
      <sheetName val="Werkplekken"/>
      <sheetName val="Bureaus (Elmer)"/>
      <sheetName val="Ruimtes (Elmer)"/>
      <sheetName val="Werkplekken (Elmer)"/>
      <sheetName val="Werkplekken (Elmer) (2)"/>
      <sheetName val="Inventaris"/>
      <sheetName val="Sheet1"/>
      <sheetName val="Patricia"/>
      <sheetName val="Patricia (Ruimtes)"/>
      <sheetName val="Patricia (Ruimtes CHECK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1.1.3.01.B01</v>
          </cell>
        </row>
        <row r="2">
          <cell r="A2" t="str">
            <v>1.1.3.02.B01</v>
          </cell>
        </row>
        <row r="3">
          <cell r="A3" t="str">
            <v>1.1.3.03.B01</v>
          </cell>
        </row>
        <row r="4">
          <cell r="A4" t="str">
            <v>1.1.3.04.B01</v>
          </cell>
        </row>
        <row r="5">
          <cell r="A5" t="str">
            <v>1.1.3.05.B01</v>
          </cell>
        </row>
        <row r="6">
          <cell r="A6" t="str">
            <v>1.1.3.06.B01</v>
          </cell>
        </row>
        <row r="7">
          <cell r="A7" t="str">
            <v>1.1.3.07.B01</v>
          </cell>
        </row>
        <row r="8">
          <cell r="A8" t="str">
            <v>1.1.3.10.B01</v>
          </cell>
        </row>
        <row r="9">
          <cell r="A9" t="str">
            <v>1.1.3.10.B02</v>
          </cell>
        </row>
        <row r="10">
          <cell r="A10" t="str">
            <v>1.1.3.10.B03</v>
          </cell>
        </row>
        <row r="11">
          <cell r="A11" t="str">
            <v>1.1.3.10.B04</v>
          </cell>
        </row>
        <row r="12">
          <cell r="A12" t="str">
            <v>1.1.3.10.B05</v>
          </cell>
        </row>
        <row r="13">
          <cell r="A13" t="str">
            <v>1.1.3.10.B06</v>
          </cell>
        </row>
        <row r="14">
          <cell r="A14" t="str">
            <v>1.1.3.10.B07</v>
          </cell>
        </row>
        <row r="15">
          <cell r="A15" t="str">
            <v>1.1.3.10.B08</v>
          </cell>
        </row>
        <row r="16">
          <cell r="A16" t="str">
            <v>1.1.3.10.B09</v>
          </cell>
        </row>
        <row r="17">
          <cell r="A17" t="str">
            <v>1.1.3.10.B10</v>
          </cell>
        </row>
        <row r="18">
          <cell r="A18" t="str">
            <v>1.1.3.10.B11</v>
          </cell>
        </row>
        <row r="19">
          <cell r="A19" t="str">
            <v>1.1.3.10.B12</v>
          </cell>
        </row>
        <row r="20">
          <cell r="A20" t="str">
            <v>1.1.3.10.B13</v>
          </cell>
        </row>
        <row r="21">
          <cell r="A21" t="str">
            <v>1.1.3.10.B14</v>
          </cell>
        </row>
        <row r="22">
          <cell r="A22" t="str">
            <v>1.1.3.10.B15</v>
          </cell>
        </row>
        <row r="23">
          <cell r="A23" t="str">
            <v>1.1.3.10.B16</v>
          </cell>
        </row>
        <row r="24">
          <cell r="A24" t="str">
            <v>1.1.3.10.B21</v>
          </cell>
        </row>
        <row r="25">
          <cell r="A25" t="str">
            <v>1.1.3.10.B22</v>
          </cell>
        </row>
        <row r="26">
          <cell r="A26" t="str">
            <v>1.1.3.10.B23</v>
          </cell>
        </row>
        <row r="27">
          <cell r="A27" t="str">
            <v>1.1.3.10.B24</v>
          </cell>
        </row>
        <row r="28">
          <cell r="A28" t="str">
            <v>1.1.3.12.B01</v>
          </cell>
        </row>
        <row r="29">
          <cell r="A29" t="str">
            <v>1.1.3.13.B01</v>
          </cell>
        </row>
        <row r="30">
          <cell r="A30" t="str">
            <v>1.1.3.13.B02</v>
          </cell>
        </row>
        <row r="31">
          <cell r="A31" t="str">
            <v>1.1.3.13.B03</v>
          </cell>
        </row>
        <row r="32">
          <cell r="A32" t="str">
            <v>1.1.3.13.B04</v>
          </cell>
        </row>
        <row r="33">
          <cell r="A33" t="str">
            <v>1.1.3.13.B05</v>
          </cell>
        </row>
        <row r="34">
          <cell r="A34" t="str">
            <v>1.1.3.13.B06</v>
          </cell>
        </row>
        <row r="35">
          <cell r="A35" t="str">
            <v>1.1.3.13.B07</v>
          </cell>
        </row>
        <row r="36">
          <cell r="A36" t="str">
            <v>1.1.3.13.B08</v>
          </cell>
        </row>
        <row r="37">
          <cell r="A37" t="str">
            <v>1.1.3.13.B09</v>
          </cell>
        </row>
        <row r="38">
          <cell r="A38" t="str">
            <v>1.1.3.13.B10</v>
          </cell>
        </row>
        <row r="39">
          <cell r="A39" t="str">
            <v>1.1.3.13.B11</v>
          </cell>
        </row>
        <row r="40">
          <cell r="A40" t="str">
            <v>1.1.3.13.B12</v>
          </cell>
        </row>
        <row r="41">
          <cell r="A41" t="str">
            <v>1.1.3.13.B13</v>
          </cell>
        </row>
        <row r="42">
          <cell r="A42" t="str">
            <v>1.1.3.13.B14</v>
          </cell>
        </row>
        <row r="43">
          <cell r="A43" t="str">
            <v>1.1.3.14.B01</v>
          </cell>
        </row>
        <row r="44">
          <cell r="A44" t="str">
            <v>1.1.3.14.B02</v>
          </cell>
        </row>
        <row r="45">
          <cell r="A45" t="str">
            <v>1.1.3.14.B03</v>
          </cell>
        </row>
        <row r="46">
          <cell r="A46" t="str">
            <v>1.1.3.14.B04</v>
          </cell>
        </row>
        <row r="47">
          <cell r="A47" t="str">
            <v>1.1.3.14.B05</v>
          </cell>
        </row>
        <row r="48">
          <cell r="A48" t="str">
            <v>1.1.3.14.B06</v>
          </cell>
        </row>
        <row r="49">
          <cell r="A49" t="str">
            <v>1.1.3.14.B07</v>
          </cell>
        </row>
        <row r="50">
          <cell r="A50" t="str">
            <v>1.1.3.14.B08</v>
          </cell>
        </row>
        <row r="51">
          <cell r="A51" t="str">
            <v>1.1.3.14.B09</v>
          </cell>
        </row>
        <row r="52">
          <cell r="A52" t="str">
            <v>1.1.3.14.B10</v>
          </cell>
        </row>
        <row r="53">
          <cell r="A53" t="str">
            <v>1.1.3.14.B11</v>
          </cell>
        </row>
        <row r="54">
          <cell r="A54" t="str">
            <v>1.1.3.14.B12</v>
          </cell>
        </row>
        <row r="55">
          <cell r="A55" t="str">
            <v>1.1.3.14.B13</v>
          </cell>
        </row>
        <row r="56">
          <cell r="A56" t="str">
            <v>1.1.3.14.B14</v>
          </cell>
        </row>
        <row r="57">
          <cell r="A57" t="str">
            <v>1.2.3.01.B01</v>
          </cell>
        </row>
        <row r="58">
          <cell r="A58" t="str">
            <v>1.2.3.01.B02</v>
          </cell>
        </row>
        <row r="59">
          <cell r="A59" t="str">
            <v>1.2.3.01.B03</v>
          </cell>
        </row>
        <row r="60">
          <cell r="A60" t="str">
            <v>1.2.3.01.B04</v>
          </cell>
        </row>
        <row r="61">
          <cell r="A61" t="str">
            <v>1.2.3.01.B06</v>
          </cell>
        </row>
        <row r="62">
          <cell r="A62" t="str">
            <v>1.2.3.01.B07</v>
          </cell>
        </row>
        <row r="63">
          <cell r="A63" t="str">
            <v>1.2.3.01.B08</v>
          </cell>
        </row>
        <row r="64">
          <cell r="A64" t="str">
            <v>1.2.3.01.B09</v>
          </cell>
        </row>
        <row r="65">
          <cell r="A65" t="str">
            <v>1.2.3.01.B11</v>
          </cell>
        </row>
        <row r="66">
          <cell r="A66" t="str">
            <v>1.2.3.01.B12</v>
          </cell>
        </row>
        <row r="67">
          <cell r="A67" t="str">
            <v>1.2.3.01.B13</v>
          </cell>
        </row>
        <row r="68">
          <cell r="A68" t="str">
            <v>1.2.3.01.B14</v>
          </cell>
        </row>
        <row r="69">
          <cell r="A69" t="str">
            <v>1.2.3.01.B16</v>
          </cell>
        </row>
        <row r="70">
          <cell r="A70" t="str">
            <v>1.2.3.01.B17</v>
          </cell>
        </row>
        <row r="71">
          <cell r="A71" t="str">
            <v>1.2.3.01.B18</v>
          </cell>
        </row>
        <row r="72">
          <cell r="A72" t="str">
            <v>1.2.3.01.B19</v>
          </cell>
        </row>
        <row r="73">
          <cell r="A73" t="str">
            <v>1.2.3.01.B21</v>
          </cell>
        </row>
        <row r="74">
          <cell r="A74" t="str">
            <v>1.2.3.01.B22</v>
          </cell>
        </row>
        <row r="75">
          <cell r="A75" t="str">
            <v>1.2.3.01.B23</v>
          </cell>
        </row>
        <row r="76">
          <cell r="A76" t="str">
            <v>1.2.3.01.B24</v>
          </cell>
        </row>
        <row r="77">
          <cell r="A77" t="str">
            <v>1.2.3.07.B01</v>
          </cell>
        </row>
        <row r="78">
          <cell r="A78" t="str">
            <v>1.2.3.07.B02</v>
          </cell>
        </row>
        <row r="79">
          <cell r="A79" t="str">
            <v>1.2.3.07.B03</v>
          </cell>
        </row>
        <row r="80">
          <cell r="A80" t="str">
            <v>1.2.3.07.B04</v>
          </cell>
        </row>
        <row r="81">
          <cell r="A81" t="str">
            <v>1.2.3.07.B11</v>
          </cell>
        </row>
        <row r="82">
          <cell r="A82" t="str">
            <v>1.2.3.07.B12</v>
          </cell>
        </row>
        <row r="83">
          <cell r="A83" t="str">
            <v>1.2.3.07.B13</v>
          </cell>
        </row>
        <row r="84">
          <cell r="A84" t="str">
            <v>1.2.3.07.B14</v>
          </cell>
        </row>
        <row r="85">
          <cell r="A85" t="str">
            <v>1.2.3.07.B15</v>
          </cell>
        </row>
        <row r="86">
          <cell r="A86" t="str">
            <v>1.2.3.07.B16</v>
          </cell>
        </row>
        <row r="87">
          <cell r="A87" t="str">
            <v>1.3.3.01.B01</v>
          </cell>
        </row>
        <row r="88">
          <cell r="A88" t="str">
            <v>1.3.3.01.B02</v>
          </cell>
        </row>
        <row r="89">
          <cell r="A89" t="str">
            <v>1.3.3.01.B03</v>
          </cell>
        </row>
        <row r="90">
          <cell r="A90" t="str">
            <v>1.3.3.01.B04</v>
          </cell>
        </row>
        <row r="91">
          <cell r="A91" t="str">
            <v>1.3.3.01.B06</v>
          </cell>
        </row>
        <row r="92">
          <cell r="A92" t="str">
            <v>1.3.3.01.B07</v>
          </cell>
        </row>
        <row r="93">
          <cell r="A93" t="str">
            <v>1.3.3.01.B08</v>
          </cell>
        </row>
        <row r="94">
          <cell r="A94" t="str">
            <v>1.3.3.01.B09</v>
          </cell>
        </row>
        <row r="95">
          <cell r="A95" t="str">
            <v>1.3.3.01.B11</v>
          </cell>
        </row>
        <row r="96">
          <cell r="A96" t="str">
            <v>1.3.3.01.B12</v>
          </cell>
        </row>
        <row r="97">
          <cell r="A97" t="str">
            <v>1.3.3.01.B13</v>
          </cell>
        </row>
        <row r="98">
          <cell r="A98" t="str">
            <v>1.3.3.01.B14</v>
          </cell>
        </row>
        <row r="99">
          <cell r="A99" t="str">
            <v>1.3.3.01.B16</v>
          </cell>
        </row>
        <row r="100">
          <cell r="A100" t="str">
            <v>1.3.3.01.B17</v>
          </cell>
        </row>
        <row r="101">
          <cell r="A101" t="str">
            <v>1.3.3.01.B18</v>
          </cell>
        </row>
        <row r="102">
          <cell r="A102" t="str">
            <v>1.3.3.01.B19</v>
          </cell>
        </row>
        <row r="103">
          <cell r="A103" t="str">
            <v>1.3.3.01.B21</v>
          </cell>
        </row>
        <row r="104">
          <cell r="A104" t="str">
            <v>1.3.3.01.B22</v>
          </cell>
        </row>
        <row r="105">
          <cell r="A105" t="str">
            <v>1.3.3.01.B23</v>
          </cell>
        </row>
        <row r="106">
          <cell r="A106" t="str">
            <v>1.3.3.01.B24</v>
          </cell>
        </row>
        <row r="107">
          <cell r="A107" t="str">
            <v>1.3.3.01.B26</v>
          </cell>
        </row>
        <row r="108">
          <cell r="A108" t="str">
            <v>1.3.3.01.B27</v>
          </cell>
        </row>
        <row r="109">
          <cell r="A109" t="str">
            <v>1.3.3.01.B28</v>
          </cell>
        </row>
        <row r="110">
          <cell r="A110" t="str">
            <v>1.3.3.01.B29</v>
          </cell>
        </row>
        <row r="111">
          <cell r="A111" t="str">
            <v>1.3.3.01.B31</v>
          </cell>
        </row>
        <row r="112">
          <cell r="A112" t="str">
            <v>1.3.3.01.B32</v>
          </cell>
        </row>
        <row r="113">
          <cell r="A113" t="str">
            <v>1.3.3.01.B33</v>
          </cell>
        </row>
        <row r="114">
          <cell r="A114" t="str">
            <v>1.3.3.01.B34</v>
          </cell>
        </row>
        <row r="115">
          <cell r="A115" t="str">
            <v>1.3.3.01.B36</v>
          </cell>
        </row>
        <row r="116">
          <cell r="A116" t="str">
            <v>1.3.3.01.B37</v>
          </cell>
        </row>
        <row r="117">
          <cell r="A117" t="str">
            <v>1.3.3.01.B38</v>
          </cell>
        </row>
        <row r="118">
          <cell r="A118" t="str">
            <v>1.3.3.01.B39</v>
          </cell>
        </row>
        <row r="119">
          <cell r="A119" t="str">
            <v>1.3.3.02.B01</v>
          </cell>
        </row>
        <row r="120">
          <cell r="A120" t="str">
            <v>1.3.3.04.B01</v>
          </cell>
        </row>
        <row r="121">
          <cell r="A121" t="str">
            <v>1.3.3.05.B01</v>
          </cell>
        </row>
        <row r="122">
          <cell r="A122" t="str">
            <v>1.3.3.05.B02</v>
          </cell>
        </row>
        <row r="123">
          <cell r="A123" t="str">
            <v>1.3.3.05.B03</v>
          </cell>
        </row>
        <row r="124">
          <cell r="A124" t="str">
            <v>1.3.3.06.B01</v>
          </cell>
        </row>
        <row r="125">
          <cell r="A125" t="str">
            <v>1.3.3.06.B02</v>
          </cell>
        </row>
        <row r="126">
          <cell r="A126" t="str">
            <v>1.3.3.06.B03</v>
          </cell>
        </row>
        <row r="127">
          <cell r="A127" t="str">
            <v>1.3.3.08.B01</v>
          </cell>
        </row>
        <row r="128">
          <cell r="A128" t="str">
            <v>1.4.3.01.B01</v>
          </cell>
        </row>
        <row r="129">
          <cell r="A129" t="str">
            <v>1.4.3.01.B02</v>
          </cell>
        </row>
        <row r="130">
          <cell r="A130" t="str">
            <v>1.4.3.01.B03</v>
          </cell>
        </row>
        <row r="131">
          <cell r="A131" t="str">
            <v>1.4.3.01.B04</v>
          </cell>
        </row>
        <row r="132">
          <cell r="A132" t="str">
            <v>1.4.3.01.B06</v>
          </cell>
        </row>
        <row r="133">
          <cell r="A133" t="str">
            <v>1.4.3.01.B07</v>
          </cell>
        </row>
        <row r="134">
          <cell r="A134" t="str">
            <v>1.4.3.01.B08</v>
          </cell>
        </row>
        <row r="135">
          <cell r="A135" t="str">
            <v>1.4.3.01.B09</v>
          </cell>
        </row>
        <row r="136">
          <cell r="A136" t="str">
            <v>1.4.3.01.B11</v>
          </cell>
        </row>
        <row r="137">
          <cell r="A137" t="str">
            <v>1.4.3.01.B12</v>
          </cell>
        </row>
        <row r="138">
          <cell r="A138" t="str">
            <v>1.4.3.01.B13</v>
          </cell>
        </row>
        <row r="139">
          <cell r="A139" t="str">
            <v>1.4.3.01.B14</v>
          </cell>
        </row>
        <row r="140">
          <cell r="A140" t="str">
            <v>1.4.3.01.B16</v>
          </cell>
        </row>
        <row r="141">
          <cell r="A141" t="str">
            <v>1.4.3.01.B17</v>
          </cell>
        </row>
        <row r="142">
          <cell r="A142" t="str">
            <v>1.4.3.01.B21</v>
          </cell>
        </row>
        <row r="143">
          <cell r="A143" t="str">
            <v>1.4.3.01.B22</v>
          </cell>
        </row>
        <row r="144">
          <cell r="A144" t="str">
            <v>1.4.3.01.B23</v>
          </cell>
        </row>
        <row r="145">
          <cell r="A145" t="str">
            <v>1.4.3.01.B24</v>
          </cell>
        </row>
        <row r="146">
          <cell r="A146" t="str">
            <v>1.4.3.01.B26</v>
          </cell>
        </row>
        <row r="147">
          <cell r="A147" t="str">
            <v>1.4.3.01.B27</v>
          </cell>
        </row>
        <row r="148">
          <cell r="A148" t="str">
            <v>1.4.3.01.B31</v>
          </cell>
        </row>
        <row r="149">
          <cell r="A149" t="str">
            <v>1.4.3.01.B32</v>
          </cell>
        </row>
        <row r="150">
          <cell r="A150" t="str">
            <v>1.4.3.01.B36</v>
          </cell>
        </row>
        <row r="151">
          <cell r="A151" t="str">
            <v>1.4.3.01.B37</v>
          </cell>
        </row>
        <row r="152">
          <cell r="A152" t="str">
            <v>1.4.3.01.B38</v>
          </cell>
        </row>
        <row r="153">
          <cell r="A153" t="str">
            <v>1.4.3.01.B39</v>
          </cell>
        </row>
        <row r="154">
          <cell r="A154" t="str">
            <v>1.4.3.02.B01</v>
          </cell>
        </row>
        <row r="155">
          <cell r="A155" t="str">
            <v>1.4.3.04.B01</v>
          </cell>
        </row>
        <row r="156">
          <cell r="A156" t="str">
            <v>1.4.3.05.B01</v>
          </cell>
        </row>
        <row r="157">
          <cell r="A157" t="str">
            <v>1.4.3.06.B01</v>
          </cell>
        </row>
        <row r="158">
          <cell r="A158" t="str">
            <v>1.5.3.01.B01</v>
          </cell>
        </row>
        <row r="159">
          <cell r="A159" t="str">
            <v>1.5.3.01.B02</v>
          </cell>
        </row>
        <row r="160">
          <cell r="A160" t="str">
            <v>1.5.3.01.B06</v>
          </cell>
        </row>
        <row r="161">
          <cell r="A161" t="str">
            <v>1.5.3.01.B07</v>
          </cell>
        </row>
        <row r="162">
          <cell r="A162" t="str">
            <v>1.5.3.01.B08</v>
          </cell>
        </row>
        <row r="163">
          <cell r="A163" t="str">
            <v>1.5.3.01.B09</v>
          </cell>
        </row>
        <row r="164">
          <cell r="A164" t="str">
            <v>1.5.3.01.B11</v>
          </cell>
        </row>
        <row r="165">
          <cell r="A165" t="str">
            <v>1.5.3.01.B12</v>
          </cell>
        </row>
        <row r="166">
          <cell r="A166" t="str">
            <v>1.5.3.01.B13</v>
          </cell>
        </row>
        <row r="167">
          <cell r="A167" t="str">
            <v>1.5.3.01.B14</v>
          </cell>
        </row>
        <row r="168">
          <cell r="A168" t="str">
            <v>1.5.3.01.B16</v>
          </cell>
        </row>
        <row r="169">
          <cell r="A169" t="str">
            <v>1.5.3.01.B17</v>
          </cell>
        </row>
        <row r="170">
          <cell r="A170" t="str">
            <v>1.5.3.01.B18</v>
          </cell>
        </row>
        <row r="171">
          <cell r="A171" t="str">
            <v>1.5.3.01.B19</v>
          </cell>
        </row>
        <row r="172">
          <cell r="A172" t="str">
            <v>1.5.3.01.B21</v>
          </cell>
        </row>
        <row r="173">
          <cell r="A173" t="str">
            <v>1.5.3.01.B22</v>
          </cell>
        </row>
        <row r="174">
          <cell r="A174" t="str">
            <v>1.5.3.01.B23</v>
          </cell>
        </row>
        <row r="175">
          <cell r="A175" t="str">
            <v>1.5.3.01.B24</v>
          </cell>
        </row>
        <row r="176">
          <cell r="A176" t="str">
            <v>1.5.3.01.B26</v>
          </cell>
        </row>
        <row r="177">
          <cell r="A177" t="str">
            <v>1.5.3.01.B27</v>
          </cell>
        </row>
        <row r="178">
          <cell r="A178" t="str">
            <v>1.5.3.01.B28</v>
          </cell>
        </row>
        <row r="179">
          <cell r="A179" t="str">
            <v>1.5.3.01.B29</v>
          </cell>
        </row>
        <row r="180">
          <cell r="A180" t="str">
            <v>1.5.3.01.B31</v>
          </cell>
        </row>
        <row r="181">
          <cell r="A181" t="str">
            <v>1.5.3.01.B32</v>
          </cell>
        </row>
        <row r="182">
          <cell r="A182" t="str">
            <v>2.1.3.01.B01</v>
          </cell>
        </row>
        <row r="183">
          <cell r="A183" t="str">
            <v>2.1.3.01.B02</v>
          </cell>
        </row>
        <row r="184">
          <cell r="A184" t="str">
            <v>2.1.3.01.B03</v>
          </cell>
        </row>
        <row r="185">
          <cell r="A185" t="str">
            <v>2.1.3.01.B04</v>
          </cell>
        </row>
        <row r="186">
          <cell r="A186" t="str">
            <v>2.1.3.01.B06</v>
          </cell>
        </row>
        <row r="187">
          <cell r="A187" t="str">
            <v>2.1.3.01.B07</v>
          </cell>
        </row>
        <row r="188">
          <cell r="A188" t="str">
            <v>2.1.3.01.B08</v>
          </cell>
        </row>
        <row r="189">
          <cell r="A189" t="str">
            <v>2.1.3.01.B09</v>
          </cell>
        </row>
        <row r="190">
          <cell r="A190" t="str">
            <v>2.1.3.01.B11</v>
          </cell>
        </row>
        <row r="191">
          <cell r="A191" t="str">
            <v>2.1.3.01.B12</v>
          </cell>
        </row>
        <row r="192">
          <cell r="A192" t="str">
            <v>2.1.3.01.B13</v>
          </cell>
        </row>
        <row r="193">
          <cell r="A193" t="str">
            <v>2.1.3.01.B14</v>
          </cell>
        </row>
        <row r="194">
          <cell r="A194" t="str">
            <v>2.1.3.01.B16</v>
          </cell>
        </row>
        <row r="195">
          <cell r="A195" t="str">
            <v>2.1.3.01.B17</v>
          </cell>
        </row>
        <row r="196">
          <cell r="A196" t="str">
            <v>2.1.3.01.B18</v>
          </cell>
        </row>
        <row r="197">
          <cell r="A197" t="str">
            <v>2.1.3.01.B19</v>
          </cell>
        </row>
        <row r="198">
          <cell r="A198" t="str">
            <v>2.1.3.06.B01</v>
          </cell>
        </row>
        <row r="199">
          <cell r="A199" t="str">
            <v>2.1.3.06.B02</v>
          </cell>
        </row>
        <row r="200">
          <cell r="A200" t="str">
            <v>2.2.3.01.B01</v>
          </cell>
        </row>
        <row r="201">
          <cell r="A201" t="str">
            <v>2.2.3.02.B01</v>
          </cell>
        </row>
        <row r="202">
          <cell r="A202" t="str">
            <v>2.2.3.03.B01</v>
          </cell>
        </row>
        <row r="203">
          <cell r="A203" t="str">
            <v>2.2.3.04.B01</v>
          </cell>
        </row>
        <row r="204">
          <cell r="A204" t="str">
            <v>2.2.3.05.B01</v>
          </cell>
        </row>
        <row r="205">
          <cell r="A205" t="str">
            <v>2.2.3.06.B01</v>
          </cell>
        </row>
        <row r="206">
          <cell r="A206" t="str">
            <v>2.2.3.07.B01</v>
          </cell>
        </row>
        <row r="207">
          <cell r="A207" t="str">
            <v>2.2.3.08.B01</v>
          </cell>
        </row>
        <row r="208">
          <cell r="A208" t="str">
            <v>2.2.3.10.B01</v>
          </cell>
        </row>
        <row r="209">
          <cell r="A209" t="str">
            <v>2.2.3.10.B02</v>
          </cell>
        </row>
        <row r="210">
          <cell r="A210" t="str">
            <v>2.2.3.10.B03</v>
          </cell>
        </row>
        <row r="211">
          <cell r="A211" t="str">
            <v>2.2.3.10.B04</v>
          </cell>
        </row>
        <row r="212">
          <cell r="A212" t="str">
            <v>2.2.3.10.B06</v>
          </cell>
        </row>
        <row r="213">
          <cell r="A213" t="str">
            <v>2.2.3.10.B07</v>
          </cell>
        </row>
        <row r="214">
          <cell r="A214" t="str">
            <v>2.2.3.10.B08</v>
          </cell>
        </row>
        <row r="215">
          <cell r="A215" t="str">
            <v>2.2.3.10.B09</v>
          </cell>
        </row>
        <row r="216">
          <cell r="A216" t="str">
            <v>2.2.3.10.B11</v>
          </cell>
        </row>
        <row r="217">
          <cell r="A217" t="str">
            <v>2.2.3.10.B12</v>
          </cell>
        </row>
        <row r="218">
          <cell r="A218" t="str">
            <v>2.2.3.10.B13</v>
          </cell>
        </row>
        <row r="219">
          <cell r="A219" t="str">
            <v>2.2.3.10.B14</v>
          </cell>
        </row>
        <row r="220">
          <cell r="A220" t="str">
            <v>2.2.3.10.B16</v>
          </cell>
        </row>
        <row r="221">
          <cell r="A221" t="str">
            <v>2.2.3.10.B17</v>
          </cell>
        </row>
        <row r="222">
          <cell r="A222" t="str">
            <v>2.2.3.10.B18</v>
          </cell>
        </row>
        <row r="223">
          <cell r="A223" t="str">
            <v>2.2.3.10.B19</v>
          </cell>
        </row>
        <row r="224">
          <cell r="A224" t="str">
            <v>2.2.3.10.B21</v>
          </cell>
        </row>
        <row r="225">
          <cell r="A225" t="str">
            <v>2.2.3.10.B22</v>
          </cell>
        </row>
        <row r="226">
          <cell r="A226" t="str">
            <v>2.2.3.10.B23</v>
          </cell>
        </row>
        <row r="227">
          <cell r="A227" t="str">
            <v>2.2.3.10.B24</v>
          </cell>
        </row>
        <row r="228">
          <cell r="A228" t="str">
            <v>2.2.3.10.B26</v>
          </cell>
        </row>
        <row r="229">
          <cell r="A229" t="str">
            <v>2.2.3.10.B27</v>
          </cell>
        </row>
        <row r="230">
          <cell r="A230" t="str">
            <v>2.2.3.10.B28</v>
          </cell>
        </row>
        <row r="231">
          <cell r="A231" t="str">
            <v>2.2.3.10.B29</v>
          </cell>
        </row>
        <row r="232">
          <cell r="A232" t="str">
            <v>2.2.3.10.B31</v>
          </cell>
        </row>
        <row r="233">
          <cell r="A233" t="str">
            <v>2.2.3.10.B32</v>
          </cell>
        </row>
        <row r="234">
          <cell r="A234" t="str">
            <v>2.2.3.10.B33</v>
          </cell>
        </row>
        <row r="235">
          <cell r="A235" t="str">
            <v>2.2.3.10.B34</v>
          </cell>
        </row>
        <row r="236">
          <cell r="A236" t="str">
            <v>2.2.3.10.B36</v>
          </cell>
        </row>
        <row r="237">
          <cell r="A237" t="str">
            <v>2.2.3.10.B37</v>
          </cell>
        </row>
        <row r="238">
          <cell r="A238" t="str">
            <v>2.2.3.10.B38</v>
          </cell>
        </row>
        <row r="239">
          <cell r="A239" t="str">
            <v>2.2.3.10.B39</v>
          </cell>
        </row>
        <row r="240">
          <cell r="A240" t="str">
            <v>2.2.3.12.B01</v>
          </cell>
        </row>
        <row r="241">
          <cell r="A241" t="str">
            <v>2.2.3.12.B02</v>
          </cell>
        </row>
        <row r="242">
          <cell r="A242" t="str">
            <v>2.2.3.12.B03</v>
          </cell>
        </row>
        <row r="243">
          <cell r="A243" t="str">
            <v>2.2.3.12.B04</v>
          </cell>
        </row>
        <row r="244">
          <cell r="A244" t="str">
            <v>2.2.3.12.B06</v>
          </cell>
        </row>
        <row r="245">
          <cell r="A245" t="str">
            <v>2.2.3.12.B07</v>
          </cell>
        </row>
        <row r="246">
          <cell r="A246" t="str">
            <v>2.2.3.12.B08</v>
          </cell>
        </row>
        <row r="247">
          <cell r="A247" t="str">
            <v>2.2.3.12.B09</v>
          </cell>
        </row>
        <row r="248">
          <cell r="A248" t="str">
            <v>2.2.3.12.B11</v>
          </cell>
        </row>
        <row r="249">
          <cell r="A249" t="str">
            <v>2.2.3.12.B12</v>
          </cell>
        </row>
        <row r="250">
          <cell r="A250" t="str">
            <v>2.2.3.12.B13</v>
          </cell>
        </row>
        <row r="251">
          <cell r="A251" t="str">
            <v>2.2.3.12.B14</v>
          </cell>
        </row>
        <row r="252">
          <cell r="A252" t="str">
            <v>2.2.3.12.B16</v>
          </cell>
        </row>
        <row r="253">
          <cell r="A253" t="str">
            <v>2.2.3.12.B17</v>
          </cell>
        </row>
        <row r="254">
          <cell r="A254" t="str">
            <v>2.2.3.12.B18</v>
          </cell>
        </row>
        <row r="255">
          <cell r="A255" t="str">
            <v>2.2.3.12.B19</v>
          </cell>
        </row>
        <row r="256">
          <cell r="A256" t="str">
            <v>2.2.3.12.B21</v>
          </cell>
        </row>
        <row r="257">
          <cell r="A257" t="str">
            <v>2.2.3.12.B22</v>
          </cell>
        </row>
        <row r="258">
          <cell r="A258" t="str">
            <v>2.2.3.12.B23</v>
          </cell>
        </row>
        <row r="259">
          <cell r="A259" t="str">
            <v>2.2.3.12.B24</v>
          </cell>
        </row>
        <row r="260">
          <cell r="A260" t="str">
            <v>2.2.3.12.B26</v>
          </cell>
        </row>
        <row r="261">
          <cell r="A261" t="str">
            <v>2.2.3.12.B27</v>
          </cell>
        </row>
        <row r="262">
          <cell r="A262" t="str">
            <v>2.2.3.12.B28</v>
          </cell>
        </row>
        <row r="263">
          <cell r="A263" t="str">
            <v>2.2.3.12.B29</v>
          </cell>
        </row>
        <row r="264">
          <cell r="A264" t="str">
            <v>2.2.3.12.B31</v>
          </cell>
        </row>
        <row r="265">
          <cell r="A265" t="str">
            <v>2.2.3.12.B32</v>
          </cell>
        </row>
        <row r="266">
          <cell r="A266" t="str">
            <v>2.2.3.12.B33</v>
          </cell>
        </row>
        <row r="267">
          <cell r="A267" t="str">
            <v>2.2.3.12.B34</v>
          </cell>
        </row>
        <row r="268">
          <cell r="A268" t="str">
            <v>2.3.3.07.B01</v>
          </cell>
        </row>
        <row r="269">
          <cell r="A269" t="str">
            <v>2.3.3.07.B02</v>
          </cell>
        </row>
        <row r="270">
          <cell r="A270" t="str">
            <v>2.3.3.07.B03</v>
          </cell>
        </row>
        <row r="271">
          <cell r="A271" t="str">
            <v>2.3.3.09.B01</v>
          </cell>
        </row>
        <row r="272">
          <cell r="A272" t="str">
            <v>2.3.3.10.B01</v>
          </cell>
        </row>
        <row r="273">
          <cell r="A273" t="str">
            <v>2.3.3.11.B01</v>
          </cell>
        </row>
        <row r="274">
          <cell r="A274" t="str">
            <v>2.3.3.12.B01</v>
          </cell>
        </row>
        <row r="275">
          <cell r="A275" t="str">
            <v>2.3.3.13.B01</v>
          </cell>
        </row>
        <row r="276">
          <cell r="A276" t="str">
            <v>2.3.3.14.B01</v>
          </cell>
        </row>
        <row r="277">
          <cell r="A277" t="str">
            <v>2.3.3.15.B01</v>
          </cell>
        </row>
        <row r="278">
          <cell r="A278" t="str">
            <v>2.3.3.16.B01</v>
          </cell>
        </row>
        <row r="279">
          <cell r="A279" t="str">
            <v>2.3.3.17.B01</v>
          </cell>
        </row>
        <row r="280">
          <cell r="A280" t="str">
            <v>2.3.3.17.B02</v>
          </cell>
        </row>
        <row r="281">
          <cell r="A281" t="str">
            <v>2.3.3.17.B03</v>
          </cell>
        </row>
        <row r="282">
          <cell r="A282" t="str">
            <v>2.3.3.18.B01</v>
          </cell>
        </row>
        <row r="283">
          <cell r="A283" t="str">
            <v>2.3.3.18.B02</v>
          </cell>
        </row>
        <row r="284">
          <cell r="A284" t="str">
            <v>2.3.3.18.B03</v>
          </cell>
        </row>
        <row r="285">
          <cell r="A285" t="str">
            <v>2.3.3.19.B01</v>
          </cell>
        </row>
        <row r="286">
          <cell r="A286" t="str">
            <v>2.3.3.19.B02</v>
          </cell>
        </row>
        <row r="287">
          <cell r="A287" t="str">
            <v>2.3.3.19.B03</v>
          </cell>
        </row>
        <row r="288">
          <cell r="A288" t="str">
            <v>2.3.3.19.B04</v>
          </cell>
        </row>
        <row r="289">
          <cell r="A289" t="str">
            <v>2.3.3.19.B06</v>
          </cell>
        </row>
        <row r="290">
          <cell r="A290" t="str">
            <v>2.3.3.19.B07</v>
          </cell>
        </row>
        <row r="291">
          <cell r="A291" t="str">
            <v>2.3.3.19.B08</v>
          </cell>
        </row>
        <row r="292">
          <cell r="A292" t="str">
            <v>2.3.3.19.B09</v>
          </cell>
        </row>
        <row r="293">
          <cell r="A293" t="str">
            <v>2.3.3.19.B11</v>
          </cell>
        </row>
        <row r="294">
          <cell r="A294" t="str">
            <v>2.3.3.19.B12</v>
          </cell>
        </row>
        <row r="295">
          <cell r="A295" t="str">
            <v>2.3.3.19.B13</v>
          </cell>
        </row>
        <row r="296">
          <cell r="A296" t="str">
            <v>2.3.3.19.B14</v>
          </cell>
        </row>
        <row r="297">
          <cell r="A297" t="str">
            <v>2.3.3.19.B16</v>
          </cell>
        </row>
        <row r="298">
          <cell r="A298" t="str">
            <v>2.3.3.19.B17</v>
          </cell>
        </row>
        <row r="299">
          <cell r="A299" t="str">
            <v>2.3.3.19.B18</v>
          </cell>
        </row>
        <row r="300">
          <cell r="A300" t="str">
            <v>2.3.3.19.B19</v>
          </cell>
        </row>
        <row r="301">
          <cell r="A301" t="str">
            <v>2.3.3.19.B21</v>
          </cell>
        </row>
        <row r="302">
          <cell r="A302" t="str">
            <v>2.3.3.19.B22</v>
          </cell>
        </row>
        <row r="303">
          <cell r="A303" t="str">
            <v>2.3.3.19.B23</v>
          </cell>
        </row>
        <row r="304">
          <cell r="A304" t="str">
            <v>2.3.3.19.B24</v>
          </cell>
        </row>
        <row r="305">
          <cell r="A305" t="str">
            <v>2.3.3.19.B31</v>
          </cell>
        </row>
        <row r="306">
          <cell r="A306" t="str">
            <v>2.3.3.19.B32</v>
          </cell>
        </row>
        <row r="307">
          <cell r="A307" t="str">
            <v>2.3.3.19.B33</v>
          </cell>
        </row>
        <row r="308">
          <cell r="A308" t="str">
            <v>2.3.3.19.B34</v>
          </cell>
        </row>
        <row r="309">
          <cell r="A309" t="str">
            <v>2.3.3.19.B41</v>
          </cell>
        </row>
        <row r="310">
          <cell r="A310" t="str">
            <v>2.3.3.19.B42</v>
          </cell>
        </row>
        <row r="311">
          <cell r="A311" t="str">
            <v>2.3.3.19.B43</v>
          </cell>
        </row>
        <row r="312">
          <cell r="A312" t="str">
            <v>2.3.3.19.B44</v>
          </cell>
        </row>
        <row r="313">
          <cell r="A313" t="str">
            <v>2.3.3.19.B45</v>
          </cell>
        </row>
        <row r="314">
          <cell r="A314" t="str">
            <v>2.3.3.19.B46</v>
          </cell>
        </row>
        <row r="315">
          <cell r="A315" t="str">
            <v>2.3.3.19.B51</v>
          </cell>
        </row>
        <row r="316">
          <cell r="A316" t="str">
            <v>2.3.3.19.B52</v>
          </cell>
        </row>
        <row r="317">
          <cell r="A317" t="str">
            <v>2.3.3.19.B53</v>
          </cell>
        </row>
        <row r="318">
          <cell r="A318" t="str">
            <v>2.3.3.19.B54</v>
          </cell>
        </row>
        <row r="319">
          <cell r="A319" t="str">
            <v>2.3.3.19.B61</v>
          </cell>
        </row>
        <row r="320">
          <cell r="A320" t="str">
            <v>2.3.3.19.B62</v>
          </cell>
        </row>
        <row r="321">
          <cell r="A321" t="str">
            <v>2.3.3.19.B63</v>
          </cell>
        </row>
        <row r="322">
          <cell r="A322" t="str">
            <v>2.3.3.19.B64</v>
          </cell>
        </row>
        <row r="323">
          <cell r="A323" t="str">
            <v>2.3.3.19.B71</v>
          </cell>
        </row>
        <row r="324">
          <cell r="A324" t="str">
            <v>2.3.3.19.B72</v>
          </cell>
        </row>
        <row r="325">
          <cell r="A325" t="str">
            <v>2.3.3.19.B73</v>
          </cell>
        </row>
        <row r="326">
          <cell r="A326" t="str">
            <v>2.3.3.19.B74</v>
          </cell>
        </row>
        <row r="327">
          <cell r="A327" t="str">
            <v>2.3.3.19.B81</v>
          </cell>
        </row>
        <row r="328">
          <cell r="A328" t="str">
            <v>2.3.3.19.B82</v>
          </cell>
        </row>
        <row r="329">
          <cell r="A329" t="str">
            <v>2.3.3.19.B83</v>
          </cell>
        </row>
        <row r="330">
          <cell r="A330" t="str">
            <v>2.3.3.19.B84</v>
          </cell>
        </row>
        <row r="331">
          <cell r="A331" t="str">
            <v>3.3.3.20.B01</v>
          </cell>
        </row>
        <row r="332">
          <cell r="A332" t="str">
            <v>3.3.3.21.B01</v>
          </cell>
        </row>
        <row r="333">
          <cell r="A333" t="str">
            <v>3.3.3.22.B01</v>
          </cell>
        </row>
        <row r="334">
          <cell r="A334" t="str">
            <v>3.3.3.23.B01</v>
          </cell>
        </row>
        <row r="335">
          <cell r="A335" t="str">
            <v>3.3.3.24.B01</v>
          </cell>
        </row>
        <row r="336">
          <cell r="A336" t="str">
            <v>3.3.3.24.B02</v>
          </cell>
        </row>
        <row r="337">
          <cell r="A337" t="str">
            <v>3.3.3.24.B03</v>
          </cell>
        </row>
        <row r="338">
          <cell r="A338" t="str">
            <v>3.3.3.24.B04</v>
          </cell>
        </row>
        <row r="339">
          <cell r="A339" t="str">
            <v>3.3.3.24.B06</v>
          </cell>
        </row>
        <row r="340">
          <cell r="A340" t="str">
            <v>3.3.3.24.B07</v>
          </cell>
        </row>
        <row r="341">
          <cell r="A341" t="str">
            <v>3.3.3.24.B08</v>
          </cell>
        </row>
        <row r="342">
          <cell r="A342" t="str">
            <v>3.3.3.24.B09</v>
          </cell>
        </row>
        <row r="343">
          <cell r="A343" t="str">
            <v>3.3.3.24.B11</v>
          </cell>
        </row>
        <row r="344">
          <cell r="A344" t="str">
            <v>3.3.3.24.B12</v>
          </cell>
        </row>
        <row r="345">
          <cell r="A345" t="str">
            <v>3.3.3.24.B13</v>
          </cell>
        </row>
        <row r="346">
          <cell r="A346" t="str">
            <v>3.3.3.24.B14</v>
          </cell>
        </row>
        <row r="347">
          <cell r="A347" t="str">
            <v>3.3.3.24.B16</v>
          </cell>
        </row>
        <row r="348">
          <cell r="A348" t="str">
            <v>3.3.3.24.B17</v>
          </cell>
        </row>
        <row r="349">
          <cell r="A349" t="str">
            <v>3.3.3.24.B18</v>
          </cell>
        </row>
        <row r="350">
          <cell r="A350" t="str">
            <v>3.3.3.24.B19</v>
          </cell>
        </row>
        <row r="351">
          <cell r="A351" t="str">
            <v>3.3.3.24.B21</v>
          </cell>
        </row>
        <row r="352">
          <cell r="A352" t="str">
            <v>3.3.3.24.B22</v>
          </cell>
        </row>
        <row r="353">
          <cell r="A353" t="str">
            <v>3.3.3.24.B23</v>
          </cell>
        </row>
        <row r="354">
          <cell r="A354" t="str">
            <v>3.3.3.24.B24</v>
          </cell>
        </row>
        <row r="355">
          <cell r="A355" t="str">
            <v>3.3.3.24.B26</v>
          </cell>
        </row>
        <row r="356">
          <cell r="A356" t="str">
            <v>3.3.3.24.B27</v>
          </cell>
        </row>
        <row r="357">
          <cell r="A357" t="str">
            <v>3.3.3.24.B28</v>
          </cell>
        </row>
        <row r="358">
          <cell r="A358" t="str">
            <v>3.3.3.24.B29</v>
          </cell>
        </row>
        <row r="359">
          <cell r="A359" t="str">
            <v>3.3.3.25.B01</v>
          </cell>
        </row>
        <row r="360">
          <cell r="A360" t="str">
            <v>3.3.3.26.B01</v>
          </cell>
        </row>
        <row r="361">
          <cell r="A361" t="str">
            <v>3.3.3.27.B01</v>
          </cell>
        </row>
        <row r="362">
          <cell r="A362" t="str">
            <v>3.3.3.28.B01</v>
          </cell>
        </row>
        <row r="363">
          <cell r="A363" t="str">
            <v>3.4.3.07.B01</v>
          </cell>
        </row>
        <row r="364">
          <cell r="A364" t="str">
            <v>3.4.3.07.B02</v>
          </cell>
        </row>
        <row r="365">
          <cell r="A365" t="str">
            <v>3.4.3.07.B03</v>
          </cell>
        </row>
        <row r="366">
          <cell r="A366" t="str">
            <v>3.4.3.07.B04</v>
          </cell>
        </row>
        <row r="367">
          <cell r="A367" t="str">
            <v>3.4.3.07.B06</v>
          </cell>
        </row>
        <row r="368">
          <cell r="A368" t="str">
            <v>3.4.3.07.B07</v>
          </cell>
        </row>
        <row r="369">
          <cell r="A369" t="str">
            <v>3.4.3.07.B08</v>
          </cell>
        </row>
        <row r="370">
          <cell r="A370" t="str">
            <v>3.4.3.07.B09</v>
          </cell>
        </row>
        <row r="371">
          <cell r="A371" t="str">
            <v>3.4.3.08.B01</v>
          </cell>
        </row>
        <row r="372">
          <cell r="A372" t="str">
            <v>3.4.3.09.B01</v>
          </cell>
        </row>
        <row r="373">
          <cell r="A373" t="str">
            <v>3.4.3.10.B01</v>
          </cell>
        </row>
        <row r="374">
          <cell r="A374" t="str">
            <v>3.4.3.11.B01</v>
          </cell>
        </row>
        <row r="375">
          <cell r="A375" t="str">
            <v>3.5.3.08.B01</v>
          </cell>
        </row>
        <row r="376">
          <cell r="A376" t="str">
            <v>3.5.3.08.B02</v>
          </cell>
        </row>
        <row r="377">
          <cell r="A377" t="str">
            <v>3.5.3.08.B03</v>
          </cell>
        </row>
        <row r="378">
          <cell r="A378" t="str">
            <v>3.5.3.08.B04</v>
          </cell>
        </row>
        <row r="379">
          <cell r="A379" t="str">
            <v>3.5.3.08.B06</v>
          </cell>
        </row>
        <row r="380">
          <cell r="A380" t="str">
            <v>3.5.3.08.B07</v>
          </cell>
        </row>
        <row r="381">
          <cell r="A381" t="str">
            <v>3.5.3.08.B08</v>
          </cell>
        </row>
        <row r="382">
          <cell r="A382" t="str">
            <v>3.5.3.08.B09</v>
          </cell>
        </row>
        <row r="383">
          <cell r="A383" t="str">
            <v>3.5.3.08.B11</v>
          </cell>
        </row>
        <row r="384">
          <cell r="A384" t="str">
            <v>3.5.3.08.B12</v>
          </cell>
        </row>
        <row r="385">
          <cell r="A385" t="str">
            <v>3.5.3.08.B13</v>
          </cell>
        </row>
        <row r="386">
          <cell r="A386" t="str">
            <v>3.5.3.08.B14</v>
          </cell>
        </row>
        <row r="387">
          <cell r="A387" t="str">
            <v>3.5.3.08.B16</v>
          </cell>
        </row>
        <row r="388">
          <cell r="A388" t="str">
            <v>3.5.3.08.B17</v>
          </cell>
        </row>
        <row r="389">
          <cell r="A389" t="str">
            <v>3.5.3.08.B18</v>
          </cell>
        </row>
        <row r="390">
          <cell r="A390" t="str">
            <v>3.5.3.08.B19</v>
          </cell>
        </row>
        <row r="391">
          <cell r="A391" t="str">
            <v>3.5.3.09.B01</v>
          </cell>
        </row>
        <row r="392">
          <cell r="A392" t="str">
            <v>3.5.3.10.B01</v>
          </cell>
        </row>
        <row r="393">
          <cell r="A393" t="str">
            <v>4.0.3.16.B01</v>
          </cell>
        </row>
        <row r="394">
          <cell r="A394" t="str">
            <v>4.0.3.16.B02</v>
          </cell>
        </row>
        <row r="395">
          <cell r="A395" t="str">
            <v>4.0.3.16.B03</v>
          </cell>
        </row>
        <row r="396">
          <cell r="A396" t="str">
            <v>4.0.3.16.B04</v>
          </cell>
        </row>
        <row r="397">
          <cell r="A397" t="str">
            <v>4.0.3.16.B06</v>
          </cell>
        </row>
        <row r="398">
          <cell r="A398" t="str">
            <v>4.0.3.16.B07</v>
          </cell>
        </row>
        <row r="399">
          <cell r="A399" t="str">
            <v>4.0.3.16.B11</v>
          </cell>
        </row>
        <row r="400">
          <cell r="A400" t="str">
            <v>4.0.3.16.B12</v>
          </cell>
        </row>
        <row r="401">
          <cell r="A401" t="str">
            <v>4.0.3.16.B16</v>
          </cell>
        </row>
        <row r="402">
          <cell r="A402" t="str">
            <v>4.0.3.16.B17</v>
          </cell>
        </row>
        <row r="403">
          <cell r="A403" t="str">
            <v>4.0.3.16.B18</v>
          </cell>
        </row>
        <row r="404">
          <cell r="A404" t="str">
            <v>4.0.3.18.B01</v>
          </cell>
        </row>
        <row r="405">
          <cell r="A405" t="str">
            <v>4.0.3.18.B02</v>
          </cell>
        </row>
        <row r="406">
          <cell r="A406" t="str">
            <v>4.0.3.18.B03</v>
          </cell>
        </row>
        <row r="407">
          <cell r="A407" t="str">
            <v>4.0.3.19.B01</v>
          </cell>
        </row>
        <row r="408">
          <cell r="A408" t="str">
            <v>4.0.3.19.B02</v>
          </cell>
        </row>
        <row r="409">
          <cell r="A409" t="str">
            <v>4.0.3.20.B01</v>
          </cell>
        </row>
        <row r="410">
          <cell r="A410" t="str">
            <v>4.0.3.20.B02</v>
          </cell>
        </row>
        <row r="411">
          <cell r="A411" t="str">
            <v>4.0.3.20.B03</v>
          </cell>
        </row>
        <row r="412">
          <cell r="A412" t="str">
            <v>4.0.3.20.B04</v>
          </cell>
        </row>
        <row r="413">
          <cell r="A413" t="str">
            <v>4.0.3.22.B01</v>
          </cell>
        </row>
        <row r="414">
          <cell r="A414" t="str">
            <v>4.0.3.23.B01</v>
          </cell>
        </row>
        <row r="415">
          <cell r="A415" t="str">
            <v>4.0.3.33.B01</v>
          </cell>
        </row>
        <row r="416">
          <cell r="A416" t="str">
            <v>4.0.3.33.B02</v>
          </cell>
        </row>
        <row r="417">
          <cell r="A417" t="str">
            <v>4.0.3.37.Lok1</v>
          </cell>
        </row>
        <row r="418">
          <cell r="A418" t="str">
            <v>4.0.3.37.Lok2</v>
          </cell>
        </row>
        <row r="419">
          <cell r="A419" t="str">
            <v>4.0.3.37.Lok3</v>
          </cell>
        </row>
        <row r="420">
          <cell r="A420" t="str">
            <v>4.0.3.37.Lok4</v>
          </cell>
        </row>
        <row r="421">
          <cell r="A421" t="str">
            <v>4.0.3.37.Lok5</v>
          </cell>
        </row>
        <row r="422">
          <cell r="A422" t="str">
            <v>4.0.3.37.Lok6</v>
          </cell>
        </row>
        <row r="423">
          <cell r="A423" t="str">
            <v>4.0.3.37.Lok7</v>
          </cell>
        </row>
        <row r="424">
          <cell r="A424" t="str">
            <v>4.0.3.37.Lok8</v>
          </cell>
        </row>
        <row r="425">
          <cell r="A425" t="str">
            <v>4.0.3.37.Lok9</v>
          </cell>
        </row>
        <row r="426">
          <cell r="A426" t="str">
            <v>4.0.7.02.B01</v>
          </cell>
        </row>
        <row r="427">
          <cell r="A427" t="str">
            <v>4.0.7.02.B02</v>
          </cell>
        </row>
        <row r="428">
          <cell r="A428" t="str">
            <v>4.2.3.15.B01</v>
          </cell>
        </row>
        <row r="429">
          <cell r="A429" t="str">
            <v>4.2.3.15.B02</v>
          </cell>
        </row>
        <row r="430">
          <cell r="A430" t="str">
            <v>4.2.3.16.B01</v>
          </cell>
        </row>
        <row r="431">
          <cell r="A431" t="str">
            <v>4.2.3.16.B02</v>
          </cell>
        </row>
        <row r="432">
          <cell r="A432" t="str">
            <v>4.3.3.29.B01</v>
          </cell>
        </row>
        <row r="433">
          <cell r="A433" t="str">
            <v>4.3.3.29.B02</v>
          </cell>
        </row>
        <row r="434">
          <cell r="A434" t="str">
            <v>4.3.3.29.B03</v>
          </cell>
        </row>
        <row r="435">
          <cell r="A435" t="str">
            <v>4.3.3.29.B04</v>
          </cell>
        </row>
        <row r="436">
          <cell r="A436" t="str">
            <v>4.3.3.29.B06</v>
          </cell>
        </row>
        <row r="437">
          <cell r="A437" t="str">
            <v>4.3.3.29.B07</v>
          </cell>
        </row>
        <row r="438">
          <cell r="A438" t="str">
            <v>4.3.3.29.B08</v>
          </cell>
        </row>
        <row r="439">
          <cell r="A439" t="str">
            <v>4.3.3.29.B09</v>
          </cell>
        </row>
        <row r="440">
          <cell r="A440" t="str">
            <v>4.3.3.29.B11</v>
          </cell>
        </row>
        <row r="441">
          <cell r="A441" t="str">
            <v>4.3.3.29.B12</v>
          </cell>
        </row>
        <row r="442">
          <cell r="A442" t="str">
            <v>4.3.3.29.B13</v>
          </cell>
        </row>
        <row r="443">
          <cell r="A443" t="str">
            <v>4.3.3.29.B14</v>
          </cell>
        </row>
        <row r="444">
          <cell r="A444" t="str">
            <v>4.3.3.99.B01</v>
          </cell>
        </row>
        <row r="445">
          <cell r="A445" t="str">
            <v>4.3.3.99.B02</v>
          </cell>
        </row>
        <row r="446">
          <cell r="A446" t="str">
            <v>4.3.3.99.B03</v>
          </cell>
        </row>
        <row r="447">
          <cell r="A447" t="str">
            <v>4.3.3.99.B04</v>
          </cell>
        </row>
        <row r="448">
          <cell r="A448" t="str">
            <v>4.3.3.99.B06</v>
          </cell>
        </row>
        <row r="449">
          <cell r="A449" t="str">
            <v>4.3.3.99.B07</v>
          </cell>
        </row>
        <row r="450">
          <cell r="A450" t="str">
            <v>4.3.3.99.B08</v>
          </cell>
        </row>
        <row r="451">
          <cell r="A451" t="str">
            <v>4.3.3.99.B09</v>
          </cell>
        </row>
        <row r="452">
          <cell r="A452" t="str">
            <v>4.3.3.99.B11</v>
          </cell>
        </row>
        <row r="453">
          <cell r="A453" t="str">
            <v>4.3.3.99.B12</v>
          </cell>
        </row>
        <row r="454">
          <cell r="A454" t="str">
            <v>4.3.3.99.B13</v>
          </cell>
        </row>
        <row r="455">
          <cell r="A455" t="str">
            <v>4.3.3.99.B14</v>
          </cell>
        </row>
        <row r="456">
          <cell r="A456" t="str">
            <v>4.3.3.99.B16</v>
          </cell>
        </row>
        <row r="457">
          <cell r="A457" t="str">
            <v>4.3.3.99.B17</v>
          </cell>
        </row>
        <row r="458">
          <cell r="A458" t="str">
            <v>4.3.3.99.B18</v>
          </cell>
        </row>
        <row r="459">
          <cell r="A459" t="str">
            <v>4.3.3.99.B19</v>
          </cell>
        </row>
        <row r="460">
          <cell r="A460" t="str">
            <v>4.4.3.12.B01</v>
          </cell>
        </row>
        <row r="461">
          <cell r="A461" t="str">
            <v>4.4.3.12.B02</v>
          </cell>
        </row>
        <row r="462">
          <cell r="A462" t="str">
            <v>4.4.3.12.B03</v>
          </cell>
        </row>
        <row r="463">
          <cell r="A463" t="str">
            <v>4.4.3.12.B04</v>
          </cell>
        </row>
        <row r="464">
          <cell r="A464" t="str">
            <v>4.4.3.12.B06</v>
          </cell>
        </row>
        <row r="465">
          <cell r="A465" t="str">
            <v>4.4.3.12.B07</v>
          </cell>
        </row>
        <row r="466">
          <cell r="A466" t="str">
            <v>4.4.3.12.B08</v>
          </cell>
        </row>
        <row r="467">
          <cell r="A467" t="str">
            <v>4.4.3.12.B09</v>
          </cell>
        </row>
        <row r="468">
          <cell r="A468" t="str">
            <v>4.4.3.12.B11</v>
          </cell>
        </row>
        <row r="469">
          <cell r="A469" t="str">
            <v>4.4.3.12.B12</v>
          </cell>
        </row>
        <row r="470">
          <cell r="A470" t="str">
            <v>4.4.3.12.B13</v>
          </cell>
        </row>
        <row r="471">
          <cell r="A471" t="str">
            <v>4.4.3.12.B14</v>
          </cell>
        </row>
        <row r="472">
          <cell r="A472" t="str">
            <v>4.4.3.14.B01</v>
          </cell>
        </row>
        <row r="473">
          <cell r="A473" t="str">
            <v>4.4.3.14.B02</v>
          </cell>
        </row>
        <row r="474">
          <cell r="A474" t="str">
            <v>4.4.3.14.B03</v>
          </cell>
        </row>
        <row r="475">
          <cell r="A475" t="str">
            <v>4.4.3.14.B04</v>
          </cell>
        </row>
        <row r="476">
          <cell r="A476" t="str">
            <v>4.4.3.14.B06</v>
          </cell>
        </row>
        <row r="477">
          <cell r="A477" t="str">
            <v>4.4.3.14.B07</v>
          </cell>
        </row>
        <row r="478">
          <cell r="A478" t="str">
            <v>4.4.3.14.B08</v>
          </cell>
        </row>
        <row r="479">
          <cell r="A479" t="str">
            <v>4.4.3.14.B09</v>
          </cell>
        </row>
        <row r="480">
          <cell r="A480" t="str">
            <v>4.4.3.15.B01</v>
          </cell>
        </row>
        <row r="481">
          <cell r="A481" t="str">
            <v>4.4.3.15.B02</v>
          </cell>
        </row>
        <row r="482">
          <cell r="A482" t="str">
            <v>4.4.3.15.B03</v>
          </cell>
        </row>
        <row r="483">
          <cell r="A483" t="str">
            <v>4.4.3.16.B01</v>
          </cell>
        </row>
        <row r="484">
          <cell r="A484" t="str">
            <v>4.4.3.17.B01</v>
          </cell>
        </row>
        <row r="485">
          <cell r="A485" t="str">
            <v>4.4.3.18.B01</v>
          </cell>
        </row>
        <row r="486">
          <cell r="A486" t="str">
            <v>4.4.3.18.B02</v>
          </cell>
        </row>
        <row r="487">
          <cell r="A487" t="str">
            <v>4.4.3.18.B03</v>
          </cell>
        </row>
        <row r="488">
          <cell r="A488" t="str">
            <v>4.4.3.18.B04</v>
          </cell>
        </row>
        <row r="489">
          <cell r="A489" t="str">
            <v>4.4.3.18.B06</v>
          </cell>
        </row>
        <row r="490">
          <cell r="A490" t="str">
            <v>4.4.3.18.B07</v>
          </cell>
        </row>
        <row r="491">
          <cell r="A491" t="str">
            <v>4.4.3.18.B08</v>
          </cell>
        </row>
        <row r="492">
          <cell r="A492" t="str">
            <v>4.4.3.18.B09</v>
          </cell>
        </row>
        <row r="493">
          <cell r="A493" t="str">
            <v>4.4.3.19.B01</v>
          </cell>
        </row>
        <row r="494">
          <cell r="A494" t="str">
            <v>4.4.3.19.B02</v>
          </cell>
        </row>
        <row r="495">
          <cell r="A495" t="str">
            <v>4.4.3.19.B03</v>
          </cell>
        </row>
        <row r="496">
          <cell r="A496" t="str">
            <v>4.4.3.99.B01</v>
          </cell>
        </row>
        <row r="497">
          <cell r="A497" t="str">
            <v>4.4.3.99.B02</v>
          </cell>
        </row>
        <row r="498">
          <cell r="A498" t="str">
            <v>4.4.3.99.B03</v>
          </cell>
        </row>
        <row r="499">
          <cell r="A499" t="str">
            <v>4.4.3.99.B04</v>
          </cell>
        </row>
        <row r="500">
          <cell r="A500" t="str">
            <v>4.4.3.99.B21</v>
          </cell>
        </row>
        <row r="501">
          <cell r="A501" t="str">
            <v>4.4.3.99.B06</v>
          </cell>
        </row>
        <row r="502">
          <cell r="A502" t="str">
            <v>4.4.3.99.B07</v>
          </cell>
        </row>
        <row r="503">
          <cell r="A503" t="str">
            <v>4.4.3.99.B08</v>
          </cell>
        </row>
        <row r="504">
          <cell r="A504" t="str">
            <v>4.4.3.99.B09</v>
          </cell>
        </row>
        <row r="505">
          <cell r="A505" t="str">
            <v>4.4.3.99.B22</v>
          </cell>
        </row>
        <row r="506">
          <cell r="A506" t="str">
            <v>4.4.3.99.B11</v>
          </cell>
        </row>
        <row r="507">
          <cell r="A507" t="str">
            <v>4.4.3.99.B12</v>
          </cell>
        </row>
        <row r="508">
          <cell r="A508" t="str">
            <v>4.4.3.99.B13</v>
          </cell>
        </row>
        <row r="509">
          <cell r="A509" t="str">
            <v>4.4.3.99.B14</v>
          </cell>
        </row>
        <row r="510">
          <cell r="A510" t="str">
            <v>4.4.3.99.B23</v>
          </cell>
        </row>
        <row r="511">
          <cell r="A511" t="str">
            <v>4.4.3.99.B16</v>
          </cell>
        </row>
        <row r="512">
          <cell r="A512" t="str">
            <v>4.4.3.99.B17</v>
          </cell>
        </row>
        <row r="513">
          <cell r="A513" t="str">
            <v>4.4.3.99.B18</v>
          </cell>
        </row>
        <row r="514">
          <cell r="A514" t="str">
            <v>4.4.3.99.B19</v>
          </cell>
        </row>
        <row r="515">
          <cell r="A515" t="str">
            <v>4.4.3.99.B24</v>
          </cell>
        </row>
        <row r="516">
          <cell r="A516" t="str">
            <v>4.5.3.11.B01</v>
          </cell>
        </row>
        <row r="517">
          <cell r="A517" t="str">
            <v>4.5.3.11.B02</v>
          </cell>
        </row>
        <row r="518">
          <cell r="A518" t="str">
            <v>4.5.3.11.B03</v>
          </cell>
        </row>
        <row r="519">
          <cell r="A519" t="str">
            <v>4.5.3.11.B04</v>
          </cell>
        </row>
        <row r="520">
          <cell r="A520" t="str">
            <v>4.5.3.11.B06</v>
          </cell>
        </row>
        <row r="521">
          <cell r="A521" t="str">
            <v>4.5.3.11.B07</v>
          </cell>
        </row>
        <row r="522">
          <cell r="A522" t="str">
            <v>4.5.3.11.B08</v>
          </cell>
        </row>
        <row r="523">
          <cell r="A523" t="str">
            <v>4.5.3.11.B09</v>
          </cell>
        </row>
        <row r="524">
          <cell r="A524" t="str">
            <v>4.5.3.12.B01</v>
          </cell>
        </row>
        <row r="525">
          <cell r="A525" t="str">
            <v>4.5.3.12.B02</v>
          </cell>
        </row>
        <row r="526">
          <cell r="A526" t="str">
            <v>4.5.3.12.B03</v>
          </cell>
        </row>
        <row r="527">
          <cell r="A527" t="str">
            <v>4.5.3.12.B04</v>
          </cell>
        </row>
        <row r="528">
          <cell r="A528" t="str">
            <v>5.0.3.08.B01</v>
          </cell>
        </row>
        <row r="529">
          <cell r="A529" t="str">
            <v>5.0.3.08.B02</v>
          </cell>
        </row>
        <row r="530">
          <cell r="A530" t="str">
            <v>5.0.3.08.B03</v>
          </cell>
        </row>
        <row r="531">
          <cell r="A531" t="str">
            <v>5.0.3.40.B01</v>
          </cell>
        </row>
        <row r="532">
          <cell r="A532" t="str">
            <v>5.0.3.40.B02</v>
          </cell>
        </row>
        <row r="533">
          <cell r="A533" t="str">
            <v>5.0.3.08.B04</v>
          </cell>
        </row>
        <row r="534">
          <cell r="A534" t="str">
            <v>5.1.3.02.B01</v>
          </cell>
        </row>
        <row r="535">
          <cell r="A535" t="str">
            <v>5.1.3.02.B02</v>
          </cell>
        </row>
        <row r="536">
          <cell r="A536" t="str">
            <v>5.1.3.02.B03</v>
          </cell>
        </row>
        <row r="537">
          <cell r="A537" t="str">
            <v>5.1.3.07.B01</v>
          </cell>
        </row>
        <row r="538">
          <cell r="A538" t="str">
            <v>5.1.3.07.B02</v>
          </cell>
        </row>
        <row r="539">
          <cell r="A539" t="str">
            <v>5.1.3.07.B03</v>
          </cell>
        </row>
        <row r="540">
          <cell r="A540" t="str">
            <v>5.1.3.07.B04</v>
          </cell>
        </row>
        <row r="541">
          <cell r="A541" t="str">
            <v>5.1.3.07.B06</v>
          </cell>
        </row>
        <row r="542">
          <cell r="A542" t="str">
            <v>5.1.3.07.B07</v>
          </cell>
        </row>
        <row r="543">
          <cell r="A543" t="str">
            <v>5.1.3.07.B08</v>
          </cell>
        </row>
        <row r="544">
          <cell r="A544" t="str">
            <v>5.1.3.07.B09</v>
          </cell>
        </row>
        <row r="545">
          <cell r="A545" t="str">
            <v>5.1.3.07.B11</v>
          </cell>
        </row>
        <row r="546">
          <cell r="A546" t="str">
            <v>5.1.3.07.B12</v>
          </cell>
        </row>
        <row r="547">
          <cell r="A547" t="str">
            <v>5.1.3.07.B13</v>
          </cell>
        </row>
        <row r="548">
          <cell r="A548" t="str">
            <v>5.1.3.07.B14</v>
          </cell>
        </row>
        <row r="549">
          <cell r="A549" t="str">
            <v>5.1.3.07.B16</v>
          </cell>
        </row>
        <row r="550">
          <cell r="A550" t="str">
            <v>5.1.3.07.B17</v>
          </cell>
        </row>
        <row r="551">
          <cell r="A551" t="str">
            <v>5.1.3.07.B18</v>
          </cell>
        </row>
        <row r="552">
          <cell r="A552" t="str">
            <v>5.1.3.07.B19</v>
          </cell>
        </row>
        <row r="553">
          <cell r="A553" t="str">
            <v>5.1.3.07.B21</v>
          </cell>
        </row>
        <row r="554">
          <cell r="A554" t="str">
            <v>5.1.3.07.B22</v>
          </cell>
        </row>
        <row r="555">
          <cell r="A555" t="str">
            <v>5.1.3.07.B23</v>
          </cell>
        </row>
        <row r="556">
          <cell r="A556" t="str">
            <v>5.1.3.07.B24</v>
          </cell>
        </row>
        <row r="557">
          <cell r="A557" t="str">
            <v>5.1.3.07.B25</v>
          </cell>
        </row>
        <row r="558">
          <cell r="A558" t="str">
            <v>5.1.3.07.B26</v>
          </cell>
        </row>
        <row r="559">
          <cell r="A559" t="str">
            <v>5.1.3.07.B31</v>
          </cell>
        </row>
        <row r="560">
          <cell r="A560" t="str">
            <v>5.1.3.07.B32</v>
          </cell>
        </row>
        <row r="561">
          <cell r="A561" t="str">
            <v>5.1.3.07.B33</v>
          </cell>
        </row>
        <row r="562">
          <cell r="A562" t="str">
            <v>5.1.3.07.B34</v>
          </cell>
        </row>
        <row r="563">
          <cell r="A563" t="str">
            <v>5.1.3.07.B36</v>
          </cell>
        </row>
        <row r="564">
          <cell r="A564" t="str">
            <v>5.1.3.07.B37</v>
          </cell>
        </row>
        <row r="565">
          <cell r="A565" t="str">
            <v>5.1.3.07.B38</v>
          </cell>
        </row>
        <row r="566">
          <cell r="A566" t="str">
            <v>5.1.3.07.B39</v>
          </cell>
        </row>
        <row r="567">
          <cell r="A567" t="str">
            <v>5.1.3.07.B41</v>
          </cell>
        </row>
        <row r="568">
          <cell r="A568" t="str">
            <v>5.1.3.08.B01</v>
          </cell>
        </row>
        <row r="569">
          <cell r="A569" t="str">
            <v>5.1.3.08.B02</v>
          </cell>
        </row>
        <row r="570">
          <cell r="A570" t="str">
            <v>5.1.3.08.B03</v>
          </cell>
        </row>
        <row r="571">
          <cell r="A571" t="str">
            <v>5.1.3.08.B04</v>
          </cell>
        </row>
        <row r="572">
          <cell r="A572" t="str">
            <v>5.1.3.10.B01</v>
          </cell>
        </row>
        <row r="573">
          <cell r="A573" t="str">
            <v>5.3.3.29.B01</v>
          </cell>
        </row>
        <row r="574">
          <cell r="A574" t="str">
            <v>5.3.3.29.B02</v>
          </cell>
        </row>
        <row r="575">
          <cell r="A575" t="str">
            <v>5.3.3.29.B03</v>
          </cell>
        </row>
        <row r="576">
          <cell r="A576" t="str">
            <v>5.3.3.29.B04</v>
          </cell>
        </row>
        <row r="577">
          <cell r="A577" t="str">
            <v>5.3.3.29.B06</v>
          </cell>
        </row>
        <row r="578">
          <cell r="A578" t="str">
            <v>5.3.3.29.B07</v>
          </cell>
        </row>
        <row r="579">
          <cell r="A579" t="str">
            <v>5.3.3.29.B08</v>
          </cell>
        </row>
        <row r="580">
          <cell r="A580" t="str">
            <v>5.3.3.29.B09</v>
          </cell>
        </row>
        <row r="581">
          <cell r="A581" t="str">
            <v>5.3.3.29.B11</v>
          </cell>
        </row>
        <row r="582">
          <cell r="A582" t="str">
            <v>5.3.3.29.B12</v>
          </cell>
        </row>
        <row r="583">
          <cell r="A583" t="str">
            <v>5.3.3.29.B13</v>
          </cell>
        </row>
        <row r="584">
          <cell r="A584" t="str">
            <v>5.3.3.29.B14</v>
          </cell>
        </row>
        <row r="585">
          <cell r="A585" t="str">
            <v>5.3.3.29.B16</v>
          </cell>
        </row>
        <row r="586">
          <cell r="A586" t="str">
            <v>5.3.3.29.B17</v>
          </cell>
        </row>
        <row r="587">
          <cell r="A587" t="str">
            <v>5.3.3.29.B18</v>
          </cell>
        </row>
        <row r="588">
          <cell r="A588" t="str">
            <v>5.3.3.29.B19</v>
          </cell>
        </row>
        <row r="589">
          <cell r="A589" t="str">
            <v>5.3.3.29.B21</v>
          </cell>
        </row>
        <row r="590">
          <cell r="A590" t="str">
            <v>5.3.3.29.B22</v>
          </cell>
        </row>
        <row r="591">
          <cell r="A591" t="str">
            <v>5.3.3.29.B23</v>
          </cell>
        </row>
        <row r="592">
          <cell r="A592" t="str">
            <v>5.3.3.29.B24</v>
          </cell>
        </row>
        <row r="593">
          <cell r="A593" t="str">
            <v>5.3.3.41.B01</v>
          </cell>
        </row>
        <row r="594">
          <cell r="A594" t="str">
            <v>5.3.3.42.B01</v>
          </cell>
        </row>
        <row r="595">
          <cell r="A595" t="str">
            <v>5.3.3.45.B01</v>
          </cell>
        </row>
        <row r="596">
          <cell r="A596" t="str">
            <v>5.3.3.45.B02</v>
          </cell>
        </row>
        <row r="597">
          <cell r="A597" t="str">
            <v>5.3.3.45.B03</v>
          </cell>
        </row>
        <row r="598">
          <cell r="A598" t="str">
            <v>5.3.3.46.B01</v>
          </cell>
        </row>
        <row r="599">
          <cell r="A599" t="str">
            <v>5.3.3.46.B02</v>
          </cell>
        </row>
        <row r="600">
          <cell r="A600" t="str">
            <v>5.3.3.46.B03</v>
          </cell>
        </row>
        <row r="601">
          <cell r="A601" t="str">
            <v>5.3.3.46.B04</v>
          </cell>
        </row>
        <row r="602">
          <cell r="A602" t="str">
            <v>5.3.3.46.B06</v>
          </cell>
        </row>
        <row r="603">
          <cell r="A603" t="str">
            <v>5.3.3.46.B07</v>
          </cell>
        </row>
        <row r="604">
          <cell r="A604" t="str">
            <v>5.3.3.46.B08</v>
          </cell>
        </row>
        <row r="605">
          <cell r="A605" t="str">
            <v>5.3.3.46.B09</v>
          </cell>
        </row>
        <row r="606">
          <cell r="A606" t="str">
            <v>5.3.3.46.B11</v>
          </cell>
        </row>
        <row r="607">
          <cell r="A607" t="str">
            <v>5.3.3.46.B12</v>
          </cell>
        </row>
        <row r="608">
          <cell r="A608" t="str">
            <v>5.3.3.46.B13</v>
          </cell>
        </row>
        <row r="609">
          <cell r="A609" t="str">
            <v>5.3.3.46.B14</v>
          </cell>
        </row>
        <row r="610">
          <cell r="A610" t="str">
            <v>5.3.3.46.B16</v>
          </cell>
        </row>
        <row r="611">
          <cell r="A611" t="str">
            <v>5.3.3.46.B17</v>
          </cell>
        </row>
        <row r="612">
          <cell r="A612" t="str">
            <v>5.3.3.46.B18</v>
          </cell>
        </row>
        <row r="613">
          <cell r="A613" t="str">
            <v>5.3.3.46.B19</v>
          </cell>
        </row>
        <row r="614">
          <cell r="A614" t="str">
            <v>5.3.3.46.B21</v>
          </cell>
        </row>
        <row r="615">
          <cell r="A615" t="str">
            <v>5.3.3.46.B22</v>
          </cell>
        </row>
        <row r="616">
          <cell r="A616" t="str">
            <v>5.3.3.46.B23</v>
          </cell>
        </row>
        <row r="617">
          <cell r="A617" t="str">
            <v>5.3.3.46.B24</v>
          </cell>
        </row>
        <row r="618">
          <cell r="A618" t="str">
            <v>5.3.3.46.B26</v>
          </cell>
        </row>
        <row r="619">
          <cell r="A619" t="str">
            <v>5.3.3.46.B27</v>
          </cell>
        </row>
        <row r="620">
          <cell r="A620" t="str">
            <v>5.3.3.46.B31</v>
          </cell>
        </row>
        <row r="621">
          <cell r="A621" t="str">
            <v>5.3.3.46.B32</v>
          </cell>
        </row>
        <row r="622">
          <cell r="A622" t="str">
            <v>5.3.3.46.B36</v>
          </cell>
        </row>
        <row r="623">
          <cell r="A623" t="str">
            <v>5.3.3.46.B37</v>
          </cell>
        </row>
        <row r="624">
          <cell r="A624" t="str">
            <v>5.3.3.46.B38</v>
          </cell>
        </row>
        <row r="625">
          <cell r="A625" t="str">
            <v>5.3.3.46.B39</v>
          </cell>
        </row>
        <row r="626">
          <cell r="A626" t="str">
            <v>5.3.3.46.B41</v>
          </cell>
        </row>
        <row r="627">
          <cell r="A627" t="str">
            <v>5.3.3.46.B42</v>
          </cell>
        </row>
        <row r="628">
          <cell r="A628" t="str">
            <v>5.3.3.46.B43</v>
          </cell>
        </row>
        <row r="629">
          <cell r="A629" t="str">
            <v>5.3.3.46.B44</v>
          </cell>
        </row>
        <row r="630">
          <cell r="A630" t="str">
            <v>5.3.3.47.B01</v>
          </cell>
        </row>
        <row r="631">
          <cell r="A631" t="str">
            <v>5.3.3.47.B02</v>
          </cell>
        </row>
        <row r="632">
          <cell r="A632" t="str">
            <v>5.3.3.47.B03</v>
          </cell>
        </row>
        <row r="633">
          <cell r="A633" t="str">
            <v>5.3.3.48.B01</v>
          </cell>
        </row>
        <row r="634">
          <cell r="A634" t="str">
            <v>5.3.3.49.B01</v>
          </cell>
        </row>
        <row r="635">
          <cell r="A635" t="str">
            <v>5.3.3.50.B01</v>
          </cell>
        </row>
        <row r="636">
          <cell r="A636" t="str">
            <v>5.3.3.51.B01</v>
          </cell>
        </row>
        <row r="637">
          <cell r="A637" t="str">
            <v>5.3.3.52.B01</v>
          </cell>
        </row>
        <row r="638">
          <cell r="A638" t="str">
            <v>5.3.3.53.B01</v>
          </cell>
        </row>
        <row r="639">
          <cell r="A639" t="str">
            <v>5.4.3.12.B01</v>
          </cell>
        </row>
        <row r="640">
          <cell r="A640" t="str">
            <v>5.4.3.12.B02</v>
          </cell>
        </row>
        <row r="641">
          <cell r="A641" t="str">
            <v>5.4.3.12.B03</v>
          </cell>
        </row>
        <row r="642">
          <cell r="A642" t="str">
            <v>5.4.3.12.B04</v>
          </cell>
        </row>
        <row r="643">
          <cell r="A643" t="str">
            <v>5.4.3.12.B06</v>
          </cell>
        </row>
        <row r="644">
          <cell r="A644" t="str">
            <v>5.4.3.12.B07</v>
          </cell>
        </row>
        <row r="645">
          <cell r="A645" t="str">
            <v>5.4.3.12.B08</v>
          </cell>
        </row>
        <row r="646">
          <cell r="A646" t="str">
            <v>5.4.3.12.B09</v>
          </cell>
        </row>
        <row r="647">
          <cell r="A647" t="str">
            <v>5.4.3.12.B11</v>
          </cell>
        </row>
        <row r="648">
          <cell r="A648" t="str">
            <v>5.4.3.12.B12</v>
          </cell>
        </row>
        <row r="649">
          <cell r="A649" t="str">
            <v>5.4.3.12.B13</v>
          </cell>
        </row>
        <row r="650">
          <cell r="A650" t="str">
            <v>5.4.3.12.B14</v>
          </cell>
        </row>
        <row r="651">
          <cell r="A651" t="str">
            <v>5.4.3.12.B16</v>
          </cell>
        </row>
        <row r="652">
          <cell r="A652" t="str">
            <v>5.4.3.12.B17</v>
          </cell>
        </row>
        <row r="653">
          <cell r="A653" t="str">
            <v>5.4.3.12.B18</v>
          </cell>
        </row>
        <row r="654">
          <cell r="A654" t="str">
            <v>5.4.3.12.B19</v>
          </cell>
        </row>
        <row r="655">
          <cell r="A655" t="str">
            <v>5.4.3.12.B21</v>
          </cell>
        </row>
        <row r="656">
          <cell r="A656" t="str">
            <v>5.4.3.12.B22</v>
          </cell>
        </row>
        <row r="657">
          <cell r="A657" t="str">
            <v>5.4.3.12.B23</v>
          </cell>
        </row>
        <row r="658">
          <cell r="A658" t="str">
            <v>5.4.3.12.B24</v>
          </cell>
        </row>
        <row r="659">
          <cell r="A659" t="str">
            <v>5.4.3.23.B01</v>
          </cell>
        </row>
        <row r="660">
          <cell r="A660" t="str">
            <v>5.4.3.23.B02</v>
          </cell>
        </row>
        <row r="661">
          <cell r="A661" t="str">
            <v>5.4.3.23.B03</v>
          </cell>
        </row>
        <row r="662">
          <cell r="A662" t="str">
            <v>5.4.3.23.B04</v>
          </cell>
        </row>
        <row r="663">
          <cell r="A663" t="str">
            <v>5.4.3.23.B06</v>
          </cell>
        </row>
        <row r="664">
          <cell r="A664" t="str">
            <v>5.4.3.23.B07</v>
          </cell>
        </row>
        <row r="665">
          <cell r="A665" t="str">
            <v>5.4.3.23.B08</v>
          </cell>
        </row>
        <row r="666">
          <cell r="A666" t="str">
            <v>5.4.3.23.B09</v>
          </cell>
        </row>
        <row r="667">
          <cell r="A667" t="str">
            <v>5.4.3.23.B11</v>
          </cell>
        </row>
        <row r="668">
          <cell r="A668" t="str">
            <v>5.4.3.23.B12</v>
          </cell>
        </row>
        <row r="669">
          <cell r="A669" t="str">
            <v>5.4.3.23.B13</v>
          </cell>
        </row>
        <row r="670">
          <cell r="A670" t="str">
            <v>5.4.3.23.B14</v>
          </cell>
        </row>
        <row r="671">
          <cell r="A671" t="str">
            <v>5.4.3.23.B16</v>
          </cell>
        </row>
        <row r="672">
          <cell r="A672" t="str">
            <v>5.4.3.23.B17</v>
          </cell>
        </row>
        <row r="673">
          <cell r="A673" t="str">
            <v>5.4.3.23.B18</v>
          </cell>
        </row>
        <row r="674">
          <cell r="A674" t="str">
            <v>5.4.3.23.B19</v>
          </cell>
        </row>
        <row r="675">
          <cell r="A675" t="str">
            <v>5.4.3.23.B21</v>
          </cell>
        </row>
        <row r="676">
          <cell r="A676" t="str">
            <v>5.4.3.23.B22</v>
          </cell>
        </row>
        <row r="677">
          <cell r="A677" t="str">
            <v>5.4.3.23.B23</v>
          </cell>
        </row>
        <row r="678">
          <cell r="A678" t="str">
            <v>5.4.3.23.B24</v>
          </cell>
        </row>
        <row r="679">
          <cell r="A679" t="str">
            <v>5.4.3.23.B26</v>
          </cell>
        </row>
        <row r="680">
          <cell r="A680" t="str">
            <v>5.4.3.23.B27</v>
          </cell>
        </row>
        <row r="681">
          <cell r="A681" t="str">
            <v>5.4.3.23.B28</v>
          </cell>
        </row>
        <row r="682">
          <cell r="A682" t="str">
            <v>5.4.3.23.B29</v>
          </cell>
        </row>
        <row r="683">
          <cell r="A683" t="str">
            <v>5.4.3.23.B31</v>
          </cell>
        </row>
        <row r="684">
          <cell r="A684" t="str">
            <v>5.4.3.23.B32</v>
          </cell>
        </row>
        <row r="685">
          <cell r="A685" t="str">
            <v>5.4.3.23.B33</v>
          </cell>
        </row>
        <row r="686">
          <cell r="A686" t="str">
            <v>5.4.3.23.B34</v>
          </cell>
        </row>
        <row r="687">
          <cell r="A687" t="str">
            <v>5.4.3.23.B36</v>
          </cell>
        </row>
        <row r="688">
          <cell r="A688" t="str">
            <v>5.4.3.23.B37</v>
          </cell>
        </row>
        <row r="689">
          <cell r="A689" t="str">
            <v>5.4.3.23.B38</v>
          </cell>
        </row>
        <row r="690">
          <cell r="A690" t="str">
            <v>5.4.3.23.B39</v>
          </cell>
        </row>
        <row r="691">
          <cell r="A691" t="str">
            <v>5.4.3.24.B01</v>
          </cell>
        </row>
        <row r="692">
          <cell r="A692" t="str">
            <v>5.4.3.24.B02</v>
          </cell>
        </row>
        <row r="693">
          <cell r="A693" t="str">
            <v>5.4.3.24.B03</v>
          </cell>
        </row>
        <row r="694">
          <cell r="A694" t="str">
            <v>5.4.3.25.B01</v>
          </cell>
        </row>
        <row r="695">
          <cell r="A695" t="str">
            <v>5.4.3.25.B02</v>
          </cell>
        </row>
        <row r="696">
          <cell r="A696" t="str">
            <v>5.4.3.25.B03</v>
          </cell>
        </row>
        <row r="697">
          <cell r="A697" t="str">
            <v>5.4.3.26.B01</v>
          </cell>
        </row>
        <row r="698">
          <cell r="A698" t="str">
            <v>5.4.3.27.B01</v>
          </cell>
        </row>
        <row r="699">
          <cell r="A699" t="str">
            <v>5.4.3.28.B01</v>
          </cell>
        </row>
        <row r="700">
          <cell r="A700" t="str">
            <v>5.4.3.29.B01</v>
          </cell>
        </row>
        <row r="701">
          <cell r="A701" t="str">
            <v>5.4.3.30.B01</v>
          </cell>
        </row>
        <row r="702">
          <cell r="A702" t="str">
            <v>5.4.3.31.B01</v>
          </cell>
        </row>
        <row r="703">
          <cell r="A703" t="str">
            <v>5.5.3.01.B01</v>
          </cell>
        </row>
        <row r="704">
          <cell r="A704" t="str">
            <v>5.5.3.01.B02</v>
          </cell>
        </row>
        <row r="705">
          <cell r="A705" t="str">
            <v>5.5.3.01.B03</v>
          </cell>
        </row>
        <row r="706">
          <cell r="A706" t="str">
            <v>5.5.3.01.B04</v>
          </cell>
        </row>
        <row r="707">
          <cell r="A707" t="str">
            <v>5.5.3.01.B06</v>
          </cell>
        </row>
        <row r="708">
          <cell r="A708" t="str">
            <v>5.5.3.01.B07</v>
          </cell>
        </row>
        <row r="709">
          <cell r="A709" t="str">
            <v>5.5.3.01.B08</v>
          </cell>
        </row>
        <row r="710">
          <cell r="A710" t="str">
            <v>5.5.3.01.B09</v>
          </cell>
        </row>
        <row r="711">
          <cell r="A711" t="str">
            <v>5.5.3.01.B11</v>
          </cell>
        </row>
        <row r="712">
          <cell r="A712" t="str">
            <v>5.5.3.01.B12</v>
          </cell>
        </row>
        <row r="713">
          <cell r="A713" t="str">
            <v>5.5.3.01.B13</v>
          </cell>
        </row>
        <row r="714">
          <cell r="A714" t="str">
            <v>5.5.3.01.B14</v>
          </cell>
        </row>
        <row r="715">
          <cell r="A715" t="str">
            <v>5.5.3.01.B15</v>
          </cell>
        </row>
        <row r="716">
          <cell r="A716" t="str">
            <v>5.5.3.01.B16</v>
          </cell>
        </row>
        <row r="717">
          <cell r="A717" t="str">
            <v>5.5.3.01.B21</v>
          </cell>
        </row>
        <row r="718">
          <cell r="A718" t="str">
            <v>5.5.3.01.B22</v>
          </cell>
        </row>
        <row r="719">
          <cell r="A719" t="str">
            <v>5.5.3.01.B23</v>
          </cell>
        </row>
        <row r="720">
          <cell r="A720" t="str">
            <v>5.5.3.01.B24</v>
          </cell>
        </row>
        <row r="721">
          <cell r="A721" t="str">
            <v>5.5.3.01.B25</v>
          </cell>
        </row>
        <row r="722">
          <cell r="A722" t="str">
            <v>5.5.3.01.B26</v>
          </cell>
        </row>
        <row r="723">
          <cell r="A723" t="str">
            <v>5.5.3.01.B31</v>
          </cell>
        </row>
        <row r="724">
          <cell r="A724" t="str">
            <v>5.5.3.01.B32</v>
          </cell>
        </row>
        <row r="725">
          <cell r="A725" t="str">
            <v>5.5.3.01.B33</v>
          </cell>
        </row>
        <row r="726">
          <cell r="A726" t="str">
            <v>5.5.3.01.B34</v>
          </cell>
        </row>
        <row r="727">
          <cell r="A727" t="str">
            <v>5.5.3.01.B36</v>
          </cell>
        </row>
        <row r="728">
          <cell r="A728" t="str">
            <v>5.5.3.01.B37</v>
          </cell>
        </row>
        <row r="729">
          <cell r="A729" t="str">
            <v>5.5.3.01.B38</v>
          </cell>
        </row>
        <row r="730">
          <cell r="A730" t="str">
            <v>5.5.3.01.B39</v>
          </cell>
        </row>
        <row r="731">
          <cell r="A731" t="str">
            <v>5.5.3.13.B01</v>
          </cell>
        </row>
        <row r="732">
          <cell r="A732" t="str">
            <v>5.5.3.14.B01</v>
          </cell>
        </row>
        <row r="733">
          <cell r="A733" t="str">
            <v>5.5.3.15.B01</v>
          </cell>
        </row>
        <row r="734">
          <cell r="A734" t="str">
            <v>5.5.3.16.B01</v>
          </cell>
        </row>
        <row r="735">
          <cell r="A735" t="str">
            <v>6.4.3.42.B01</v>
          </cell>
        </row>
        <row r="736">
          <cell r="A736" t="str">
            <v>6.4.3.43.B01</v>
          </cell>
        </row>
        <row r="737">
          <cell r="A737" t="str">
            <v>6.4.3.44.B01</v>
          </cell>
        </row>
        <row r="738">
          <cell r="A738" t="str">
            <v>6.4.3.44.B02</v>
          </cell>
        </row>
        <row r="739">
          <cell r="A739" t="str">
            <v>6.4.3.44.B03</v>
          </cell>
        </row>
        <row r="740">
          <cell r="A740" t="str">
            <v>6.4.3.44.B04</v>
          </cell>
        </row>
        <row r="741">
          <cell r="A741" t="str">
            <v>6.4.3.44.B05</v>
          </cell>
        </row>
        <row r="742">
          <cell r="A742" t="str">
            <v>6.4.3.44.B11</v>
          </cell>
        </row>
        <row r="743">
          <cell r="A743" t="str">
            <v>6.4.3.44.B12</v>
          </cell>
        </row>
        <row r="744">
          <cell r="A744" t="str">
            <v>6.4.3.44.B13</v>
          </cell>
        </row>
        <row r="745">
          <cell r="A745" t="str">
            <v>6.4.3.44.B14</v>
          </cell>
        </row>
        <row r="746">
          <cell r="A746" t="str">
            <v>6.4.3.44.B15</v>
          </cell>
        </row>
        <row r="747">
          <cell r="A747" t="str">
            <v>6.4.3.44.B21</v>
          </cell>
        </row>
        <row r="748">
          <cell r="A748" t="str">
            <v>6.4.3.44.B22</v>
          </cell>
        </row>
        <row r="749">
          <cell r="A749" t="str">
            <v>6.4.3.44.B23</v>
          </cell>
        </row>
        <row r="750">
          <cell r="A750" t="str">
            <v>6.4.3.44.B24</v>
          </cell>
        </row>
        <row r="751">
          <cell r="A751" t="str">
            <v>6.4.3.44.B25</v>
          </cell>
        </row>
        <row r="752">
          <cell r="A752" t="str">
            <v>6.4.3.44.B31</v>
          </cell>
        </row>
        <row r="753">
          <cell r="A753" t="str">
            <v>6.4.3.44.B32</v>
          </cell>
        </row>
        <row r="754">
          <cell r="A754" t="str">
            <v>6.4.3.44.B33</v>
          </cell>
        </row>
        <row r="755">
          <cell r="A755" t="str">
            <v>6.4.3.44.B34</v>
          </cell>
        </row>
        <row r="756">
          <cell r="A756" t="str">
            <v>6.4.3.44.B35</v>
          </cell>
        </row>
        <row r="757">
          <cell r="A757" t="str">
            <v>6.5.3.23.B01</v>
          </cell>
        </row>
        <row r="758">
          <cell r="A758" t="str">
            <v>6.5.3.23.B02</v>
          </cell>
        </row>
        <row r="759">
          <cell r="A759" t="str">
            <v>6.5.3.23.B03</v>
          </cell>
        </row>
        <row r="760">
          <cell r="A760" t="str">
            <v>6.5.3.23.B04</v>
          </cell>
        </row>
        <row r="761">
          <cell r="A761" t="str">
            <v>6.5.3.23.B06</v>
          </cell>
        </row>
        <row r="762">
          <cell r="A762" t="str">
            <v>6.5.3.23.B07</v>
          </cell>
        </row>
        <row r="763">
          <cell r="A763" t="str">
            <v>6.5.3.23.B08</v>
          </cell>
        </row>
        <row r="764">
          <cell r="A764" t="str">
            <v>6.5.3.23.B09</v>
          </cell>
        </row>
        <row r="765">
          <cell r="A765" t="str">
            <v>6.5.3.25.B01</v>
          </cell>
        </row>
        <row r="766">
          <cell r="A766" t="str">
            <v>6.5.3.25.B02</v>
          </cell>
        </row>
        <row r="767">
          <cell r="A767" t="str">
            <v>6.5.3.25.B03</v>
          </cell>
        </row>
        <row r="768">
          <cell r="A768" t="str">
            <v>6.5.3.25.B04</v>
          </cell>
        </row>
        <row r="769">
          <cell r="A769" t="str">
            <v>6.5.3.25.B06</v>
          </cell>
        </row>
        <row r="770">
          <cell r="A770" t="str">
            <v>6.5.3.25.B07</v>
          </cell>
        </row>
        <row r="771">
          <cell r="A771" t="str">
            <v>6.5.3.25.B08</v>
          </cell>
        </row>
        <row r="772">
          <cell r="A772" t="str">
            <v>6.5.3.25.B09</v>
          </cell>
        </row>
        <row r="773">
          <cell r="A773" t="str">
            <v>6.5.3.25.B11</v>
          </cell>
        </row>
        <row r="774">
          <cell r="A774" t="str">
            <v>6.5.3.25.B12</v>
          </cell>
        </row>
        <row r="775">
          <cell r="A775" t="str">
            <v>6.5.3.25.B13</v>
          </cell>
        </row>
        <row r="776">
          <cell r="A776" t="str">
            <v>6.5.3.25.B14</v>
          </cell>
        </row>
        <row r="777">
          <cell r="A777" t="str">
            <v>6.5.3.25.B15</v>
          </cell>
        </row>
        <row r="778">
          <cell r="A778" t="str">
            <v>6.5.3.25.B16</v>
          </cell>
        </row>
        <row r="779">
          <cell r="A779" t="str">
            <v>6.5.3.25.B21</v>
          </cell>
        </row>
        <row r="780">
          <cell r="A780" t="str">
            <v>6.5.3.25.B22</v>
          </cell>
        </row>
        <row r="781">
          <cell r="A781" t="str">
            <v>6.5.3.25.B23</v>
          </cell>
        </row>
        <row r="782">
          <cell r="A782" t="str">
            <v>6.5.3.25.B24</v>
          </cell>
        </row>
        <row r="783">
          <cell r="A783" t="str">
            <v>6.5.3.25.B25</v>
          </cell>
        </row>
        <row r="784">
          <cell r="A784" t="str">
            <v>6.5.3.25.B31</v>
          </cell>
        </row>
        <row r="785">
          <cell r="A785" t="str">
            <v>6.5.3.25.B32</v>
          </cell>
        </row>
        <row r="786">
          <cell r="A786" t="str">
            <v>6.5.3.25.B33</v>
          </cell>
        </row>
        <row r="787">
          <cell r="A787" t="str">
            <v>6.5.3.25.B34</v>
          </cell>
        </row>
        <row r="788">
          <cell r="A788" t="str">
            <v>6.5.3.25.B36</v>
          </cell>
        </row>
        <row r="789">
          <cell r="A789" t="str">
            <v>6.5.3.25.B37</v>
          </cell>
        </row>
        <row r="790">
          <cell r="A790" t="str">
            <v>6.5.3.25.B38</v>
          </cell>
        </row>
        <row r="791">
          <cell r="A791" t="str">
            <v>6.5.3.25.B39</v>
          </cell>
        </row>
        <row r="792">
          <cell r="A792" t="str">
            <v>6.5.3.25.B40</v>
          </cell>
        </row>
        <row r="793">
          <cell r="A793" t="str">
            <v>6.5.3.25.B41</v>
          </cell>
        </row>
        <row r="794">
          <cell r="A794" t="str">
            <v>6.5.3.25.B42</v>
          </cell>
        </row>
        <row r="795">
          <cell r="A795" t="str">
            <v>6.5.3.25.B43</v>
          </cell>
        </row>
        <row r="796">
          <cell r="A796" t="str">
            <v>6.5.3.25.B44</v>
          </cell>
        </row>
        <row r="797">
          <cell r="A797" t="str">
            <v>6.5.3.25.B45</v>
          </cell>
        </row>
        <row r="798">
          <cell r="A798" t="str">
            <v>6.5.3.25.B46</v>
          </cell>
        </row>
        <row r="799">
          <cell r="A799" t="str">
            <v>6.5.3.25.B47</v>
          </cell>
        </row>
        <row r="800">
          <cell r="A800" t="str">
            <v>6.5.3.25.B48</v>
          </cell>
        </row>
        <row r="801">
          <cell r="A801" t="str">
            <v>6.5.3.25.B49</v>
          </cell>
        </row>
        <row r="802">
          <cell r="A802" t="str">
            <v>6.5.3.25.B50</v>
          </cell>
        </row>
      </sheetData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152FB-151A-4D67-9C84-F2A47C714D19}">
  <dimension ref="A1:P64"/>
  <sheetViews>
    <sheetView workbookViewId="0">
      <selection activeCell="D20" sqref="D20"/>
    </sheetView>
  </sheetViews>
  <sheetFormatPr defaultRowHeight="14.5" x14ac:dyDescent="0.35"/>
  <cols>
    <col min="1" max="1" width="28.7265625" bestFit="1" customWidth="1"/>
    <col min="2" max="2" width="48.81640625" bestFit="1" customWidth="1"/>
    <col min="3" max="3" width="6.7265625" bestFit="1" customWidth="1"/>
    <col min="12" max="12" width="16.54296875" bestFit="1" customWidth="1"/>
    <col min="13" max="13" width="8.54296875" bestFit="1" customWidth="1"/>
    <col min="14" max="15" width="10.7265625" bestFit="1" customWidth="1"/>
    <col min="16" max="16" width="9.54296875" bestFit="1" customWidth="1"/>
  </cols>
  <sheetData>
    <row r="1" spans="1:16" s="4" customFormat="1" x14ac:dyDescent="0.35">
      <c r="A1" s="2" t="s">
        <v>491</v>
      </c>
      <c r="B1" s="13" t="s">
        <v>497</v>
      </c>
      <c r="C1" s="74"/>
      <c r="D1" s="5" t="s">
        <v>199</v>
      </c>
      <c r="E1" s="5" t="s">
        <v>128</v>
      </c>
      <c r="F1" s="5" t="s">
        <v>453</v>
      </c>
      <c r="G1" s="5" t="s">
        <v>220</v>
      </c>
      <c r="H1" s="5" t="s">
        <v>70</v>
      </c>
      <c r="I1" s="5" t="s">
        <v>230</v>
      </c>
      <c r="J1" s="5" t="s">
        <v>160</v>
      </c>
      <c r="K1" s="5" t="s">
        <v>193</v>
      </c>
      <c r="L1" s="5" t="s">
        <v>124</v>
      </c>
      <c r="M1" s="5" t="s">
        <v>61</v>
      </c>
      <c r="N1" s="5" t="s">
        <v>1</v>
      </c>
      <c r="O1" s="65"/>
      <c r="P1" s="4" t="s">
        <v>2</v>
      </c>
    </row>
    <row r="2" spans="1:16" s="20" customFormat="1" x14ac:dyDescent="0.35">
      <c r="A2" s="2"/>
      <c r="B2" s="20" t="s">
        <v>496</v>
      </c>
      <c r="D2" s="20">
        <v>144</v>
      </c>
      <c r="E2" s="20">
        <v>174</v>
      </c>
      <c r="F2" s="20">
        <v>106</v>
      </c>
      <c r="G2" s="20">
        <v>22</v>
      </c>
      <c r="H2" s="20">
        <v>40</v>
      </c>
      <c r="I2" s="20">
        <v>52</v>
      </c>
      <c r="J2" s="20">
        <v>67</v>
      </c>
      <c r="K2" s="20">
        <v>20</v>
      </c>
      <c r="L2" s="20">
        <v>18</v>
      </c>
      <c r="M2" s="20">
        <v>25</v>
      </c>
      <c r="N2" s="20">
        <v>1</v>
      </c>
      <c r="P2" s="20">
        <v>669</v>
      </c>
    </row>
    <row r="3" spans="1:16" s="20" customFormat="1" x14ac:dyDescent="0.35">
      <c r="A3" s="2"/>
      <c r="B3" s="20" t="s">
        <v>490</v>
      </c>
      <c r="D3" s="20">
        <v>8</v>
      </c>
      <c r="E3" s="20">
        <v>5</v>
      </c>
      <c r="F3" s="20">
        <v>2</v>
      </c>
      <c r="G3" s="20">
        <v>2</v>
      </c>
      <c r="H3" s="20">
        <v>2</v>
      </c>
      <c r="I3" s="20">
        <v>0</v>
      </c>
      <c r="J3" s="20">
        <v>0</v>
      </c>
      <c r="K3" s="20">
        <v>1</v>
      </c>
      <c r="L3" s="20">
        <v>0</v>
      </c>
      <c r="M3" s="20">
        <v>29</v>
      </c>
      <c r="N3" s="20">
        <v>5</v>
      </c>
      <c r="P3" s="20">
        <v>54</v>
      </c>
    </row>
    <row r="4" spans="1:16" s="20" customFormat="1" x14ac:dyDescent="0.35">
      <c r="A4" s="2"/>
      <c r="B4" s="139" t="s">
        <v>51</v>
      </c>
      <c r="C4" s="139"/>
      <c r="D4" s="8">
        <v>12</v>
      </c>
      <c r="E4" s="8">
        <v>17</v>
      </c>
      <c r="F4" s="8"/>
      <c r="G4" s="8">
        <v>5</v>
      </c>
      <c r="H4" s="8">
        <v>35</v>
      </c>
      <c r="I4" s="8">
        <v>5</v>
      </c>
      <c r="J4" s="8">
        <v>22</v>
      </c>
      <c r="K4" s="8">
        <v>4</v>
      </c>
      <c r="L4" s="8">
        <v>1</v>
      </c>
      <c r="M4" s="8">
        <v>8</v>
      </c>
      <c r="N4" s="8"/>
      <c r="O4" s="66"/>
      <c r="P4" s="20">
        <f>SUM(D4:N4)</f>
        <v>109</v>
      </c>
    </row>
    <row r="5" spans="1:16" s="138" customFormat="1" ht="15" thickBot="1" x14ac:dyDescent="0.4">
      <c r="A5" s="2"/>
      <c r="B5" s="140" t="s">
        <v>415</v>
      </c>
      <c r="C5" s="140"/>
      <c r="D5" s="137">
        <v>19</v>
      </c>
      <c r="E5" s="137">
        <v>25</v>
      </c>
      <c r="F5" s="137"/>
      <c r="G5" s="137">
        <v>6</v>
      </c>
      <c r="H5" s="137">
        <v>44</v>
      </c>
      <c r="I5" s="137">
        <v>2</v>
      </c>
      <c r="J5" s="137">
        <v>3</v>
      </c>
      <c r="K5" s="137">
        <v>2</v>
      </c>
      <c r="L5" s="137">
        <v>4</v>
      </c>
      <c r="M5" s="137">
        <v>67</v>
      </c>
      <c r="N5" s="137"/>
      <c r="O5" s="137"/>
      <c r="P5" s="137">
        <f>SUM(D5:N5)</f>
        <v>172</v>
      </c>
    </row>
    <row r="6" spans="1:16" ht="26" x14ac:dyDescent="0.6">
      <c r="A6" s="143" t="s">
        <v>491</v>
      </c>
      <c r="B6" s="143" t="s">
        <v>467</v>
      </c>
      <c r="D6" s="143">
        <f>SUM(D1:D5)</f>
        <v>183</v>
      </c>
      <c r="E6" s="143">
        <f t="shared" ref="E6:N6" si="0">SUM(E1:E5)</f>
        <v>221</v>
      </c>
      <c r="F6" s="143">
        <f t="shared" si="0"/>
        <v>108</v>
      </c>
      <c r="G6" s="143">
        <f t="shared" si="0"/>
        <v>35</v>
      </c>
      <c r="H6" s="143">
        <f t="shared" si="0"/>
        <v>121</v>
      </c>
      <c r="I6" s="143">
        <f t="shared" si="0"/>
        <v>59</v>
      </c>
      <c r="J6" s="143">
        <f t="shared" si="0"/>
        <v>92</v>
      </c>
      <c r="K6" s="143">
        <f t="shared" si="0"/>
        <v>27</v>
      </c>
      <c r="L6" s="143">
        <f t="shared" si="0"/>
        <v>23</v>
      </c>
      <c r="M6" s="143">
        <f t="shared" si="0"/>
        <v>129</v>
      </c>
      <c r="N6" s="143">
        <f t="shared" si="0"/>
        <v>6</v>
      </c>
      <c r="P6" s="143">
        <f>SUM(P1:P5)</f>
        <v>1004</v>
      </c>
    </row>
    <row r="9" spans="1:16" ht="26" x14ac:dyDescent="0.6">
      <c r="A9" s="144" t="s">
        <v>495</v>
      </c>
      <c r="B9" s="13" t="s">
        <v>498</v>
      </c>
      <c r="C9" s="4" t="s">
        <v>492</v>
      </c>
    </row>
    <row r="10" spans="1:16" x14ac:dyDescent="0.35">
      <c r="A10" t="s">
        <v>447</v>
      </c>
      <c r="B10" s="20" t="s">
        <v>490</v>
      </c>
      <c r="C10" s="8">
        <f>'Totalen per Buitenlocatie'!E11</f>
        <v>14</v>
      </c>
    </row>
    <row r="11" spans="1:16" x14ac:dyDescent="0.35">
      <c r="A11" t="s">
        <v>447</v>
      </c>
      <c r="B11" s="139" t="s">
        <v>51</v>
      </c>
      <c r="C11" s="8">
        <f>'Totalen per Buitenlocatie'!H15</f>
        <v>16</v>
      </c>
    </row>
    <row r="12" spans="1:16" ht="15" thickBot="1" x14ac:dyDescent="0.4">
      <c r="A12" t="s">
        <v>447</v>
      </c>
      <c r="B12" s="140" t="s">
        <v>415</v>
      </c>
      <c r="C12" s="137">
        <f>'Totalen per Buitenlocatie'!G14</f>
        <v>10</v>
      </c>
    </row>
    <row r="13" spans="1:16" ht="26" x14ac:dyDescent="0.6">
      <c r="A13" s="101" t="s">
        <v>447</v>
      </c>
      <c r="B13" s="101" t="s">
        <v>467</v>
      </c>
      <c r="P13" s="101">
        <f>SUM(C10:C12)</f>
        <v>40</v>
      </c>
    </row>
    <row r="15" spans="1:16" x14ac:dyDescent="0.35">
      <c r="A15" t="s">
        <v>449</v>
      </c>
      <c r="B15" s="20" t="s">
        <v>490</v>
      </c>
      <c r="C15" s="8">
        <f>'Totalen per Buitenlocatie'!E22</f>
        <v>6</v>
      </c>
    </row>
    <row r="16" spans="1:16" x14ac:dyDescent="0.35">
      <c r="A16" t="s">
        <v>449</v>
      </c>
      <c r="B16" s="139" t="s">
        <v>51</v>
      </c>
      <c r="C16" s="8">
        <f>'Totalen per Buitenlocatie'!H26</f>
        <v>5</v>
      </c>
    </row>
    <row r="17" spans="1:16" ht="15" thickBot="1" x14ac:dyDescent="0.4">
      <c r="A17" t="s">
        <v>449</v>
      </c>
      <c r="B17" s="140" t="s">
        <v>415</v>
      </c>
      <c r="C17" s="137">
        <f>'Totalen per Buitenlocatie'!G25</f>
        <v>6</v>
      </c>
    </row>
    <row r="18" spans="1:16" ht="26" x14ac:dyDescent="0.6">
      <c r="A18" s="101" t="s">
        <v>449</v>
      </c>
      <c r="B18" s="101" t="s">
        <v>467</v>
      </c>
      <c r="P18" s="101">
        <f>SUM(C15:C17)</f>
        <v>17</v>
      </c>
    </row>
    <row r="20" spans="1:16" x14ac:dyDescent="0.35">
      <c r="A20" t="s">
        <v>452</v>
      </c>
      <c r="B20" s="20" t="s">
        <v>490</v>
      </c>
      <c r="C20" s="8">
        <f>'Totalen per Buitenlocatie'!E31</f>
        <v>2</v>
      </c>
    </row>
    <row r="21" spans="1:16" x14ac:dyDescent="0.35">
      <c r="A21" t="s">
        <v>452</v>
      </c>
      <c r="B21" s="139" t="s">
        <v>51</v>
      </c>
      <c r="C21" s="8">
        <f>'Totalen per Buitenlocatie'!H35</f>
        <v>0</v>
      </c>
    </row>
    <row r="22" spans="1:16" ht="15" thickBot="1" x14ac:dyDescent="0.4">
      <c r="A22" t="s">
        <v>452</v>
      </c>
      <c r="B22" s="140" t="s">
        <v>415</v>
      </c>
      <c r="C22" s="137">
        <f>'Totalen per Buitenlocatie'!G34</f>
        <v>0</v>
      </c>
    </row>
    <row r="23" spans="1:16" ht="26" x14ac:dyDescent="0.6">
      <c r="A23" s="101" t="s">
        <v>452</v>
      </c>
      <c r="B23" s="101" t="s">
        <v>467</v>
      </c>
      <c r="P23" s="101">
        <f>SUM(C20:C22)</f>
        <v>2</v>
      </c>
    </row>
    <row r="25" spans="1:16" x14ac:dyDescent="0.35">
      <c r="A25" t="s">
        <v>448</v>
      </c>
      <c r="B25" s="20" t="s">
        <v>490</v>
      </c>
      <c r="C25" s="8">
        <f>'Totalen per Buitenlocatie'!E40</f>
        <v>2</v>
      </c>
    </row>
    <row r="26" spans="1:16" x14ac:dyDescent="0.35">
      <c r="A26" t="s">
        <v>448</v>
      </c>
      <c r="B26" s="139" t="s">
        <v>51</v>
      </c>
      <c r="C26" s="8">
        <f>'Totalen per Buitenlocatie'!H44</f>
        <v>0</v>
      </c>
    </row>
    <row r="27" spans="1:16" ht="15" thickBot="1" x14ac:dyDescent="0.4">
      <c r="A27" t="s">
        <v>448</v>
      </c>
      <c r="B27" s="140" t="s">
        <v>415</v>
      </c>
      <c r="C27" s="137">
        <f>'Totalen per Buitenlocatie'!G43</f>
        <v>0</v>
      </c>
    </row>
    <row r="28" spans="1:16" ht="26" x14ac:dyDescent="0.6">
      <c r="A28" s="101" t="s">
        <v>448</v>
      </c>
      <c r="B28" s="101" t="s">
        <v>467</v>
      </c>
      <c r="P28" s="101">
        <f>SUM(C25:C27)</f>
        <v>2</v>
      </c>
    </row>
    <row r="30" spans="1:16" x14ac:dyDescent="0.35">
      <c r="A30" t="s">
        <v>480</v>
      </c>
      <c r="B30" s="20" t="s">
        <v>490</v>
      </c>
      <c r="C30" s="8">
        <f>'Totalen per Buitenlocatie'!E51</f>
        <v>3</v>
      </c>
    </row>
    <row r="31" spans="1:16" x14ac:dyDescent="0.35">
      <c r="A31" t="s">
        <v>480</v>
      </c>
      <c r="B31" s="139" t="s">
        <v>51</v>
      </c>
      <c r="C31" s="8">
        <f>'Totalen per Buitenlocatie'!H55</f>
        <v>0</v>
      </c>
    </row>
    <row r="32" spans="1:16" ht="15" thickBot="1" x14ac:dyDescent="0.4">
      <c r="A32" t="s">
        <v>480</v>
      </c>
      <c r="B32" s="140" t="s">
        <v>415</v>
      </c>
      <c r="C32" s="137">
        <f>'Totalen per Buitenlocatie'!G54</f>
        <v>0</v>
      </c>
    </row>
    <row r="33" spans="1:16" ht="26" x14ac:dyDescent="0.6">
      <c r="A33" s="101" t="s">
        <v>480</v>
      </c>
      <c r="B33" s="101" t="s">
        <v>467</v>
      </c>
      <c r="P33" s="101">
        <f>SUM(C30:C32)</f>
        <v>3</v>
      </c>
    </row>
    <row r="35" spans="1:16" x14ac:dyDescent="0.35">
      <c r="A35" t="s">
        <v>451</v>
      </c>
      <c r="B35" s="20" t="s">
        <v>490</v>
      </c>
      <c r="C35" s="8">
        <f>'Totalen per Buitenlocatie'!E61</f>
        <v>3</v>
      </c>
    </row>
    <row r="36" spans="1:16" x14ac:dyDescent="0.35">
      <c r="A36" t="s">
        <v>451</v>
      </c>
      <c r="B36" s="139" t="s">
        <v>51</v>
      </c>
      <c r="C36" s="8">
        <f>'Totalen per Buitenlocatie'!H65</f>
        <v>5</v>
      </c>
    </row>
    <row r="37" spans="1:16" ht="15" thickBot="1" x14ac:dyDescent="0.4">
      <c r="A37" t="s">
        <v>451</v>
      </c>
      <c r="B37" s="140" t="s">
        <v>415</v>
      </c>
      <c r="C37" s="137">
        <f>'Totalen per Buitenlocatie'!G64</f>
        <v>2</v>
      </c>
    </row>
    <row r="38" spans="1:16" ht="26" x14ac:dyDescent="0.6">
      <c r="A38" s="101" t="s">
        <v>451</v>
      </c>
      <c r="B38" s="101" t="s">
        <v>467</v>
      </c>
      <c r="P38" s="101">
        <f>SUM(C35:C37)</f>
        <v>10</v>
      </c>
    </row>
    <row r="40" spans="1:16" x14ac:dyDescent="0.35">
      <c r="A40" t="s">
        <v>450</v>
      </c>
      <c r="B40" s="20" t="s">
        <v>490</v>
      </c>
      <c r="C40" s="8">
        <f>'Totalen per Buitenlocatie'!E72</f>
        <v>6</v>
      </c>
    </row>
    <row r="41" spans="1:16" x14ac:dyDescent="0.35">
      <c r="A41" t="s">
        <v>450</v>
      </c>
      <c r="B41" s="139" t="s">
        <v>51</v>
      </c>
      <c r="C41" s="8">
        <f>'Totalen per Buitenlocatie'!H76</f>
        <v>0</v>
      </c>
    </row>
    <row r="42" spans="1:16" ht="15" thickBot="1" x14ac:dyDescent="0.4">
      <c r="A42" t="s">
        <v>450</v>
      </c>
      <c r="B42" s="140" t="s">
        <v>415</v>
      </c>
      <c r="C42" s="137">
        <f>'Totalen per Buitenlocatie'!G75</f>
        <v>2</v>
      </c>
    </row>
    <row r="43" spans="1:16" ht="26" x14ac:dyDescent="0.6">
      <c r="A43" s="101" t="s">
        <v>450</v>
      </c>
      <c r="B43" s="101" t="s">
        <v>467</v>
      </c>
      <c r="P43" s="101">
        <f>SUM(C40:C42)</f>
        <v>8</v>
      </c>
    </row>
    <row r="44" spans="1:16" ht="15" thickBot="1" x14ac:dyDescent="0.4"/>
    <row r="45" spans="1:16" ht="26" x14ac:dyDescent="0.6">
      <c r="B45" s="141" t="s">
        <v>493</v>
      </c>
      <c r="P45" s="141">
        <f>SUM(P6:P43)</f>
        <v>1086</v>
      </c>
    </row>
    <row r="46" spans="1:16" ht="15" thickBot="1" x14ac:dyDescent="0.4"/>
    <row r="47" spans="1:16" ht="26" x14ac:dyDescent="0.6">
      <c r="A47" s="142" t="s">
        <v>494</v>
      </c>
      <c r="B47" s="2" t="s">
        <v>499</v>
      </c>
    </row>
    <row r="48" spans="1:16" s="64" customFormat="1" ht="26" x14ac:dyDescent="0.6">
      <c r="A48" s="145"/>
      <c r="B48" s="146"/>
      <c r="I48" s="2" t="s">
        <v>420</v>
      </c>
      <c r="J48" s="2"/>
      <c r="K48" s="2"/>
      <c r="L48" s="2" t="s">
        <v>421</v>
      </c>
      <c r="M48" s="146"/>
      <c r="N48" s="146"/>
      <c r="O48" s="146"/>
    </row>
    <row r="49" spans="2:16" x14ac:dyDescent="0.35">
      <c r="B49" s="4" t="s">
        <v>422</v>
      </c>
      <c r="C49" s="4"/>
      <c r="D49" s="4" t="s">
        <v>423</v>
      </c>
      <c r="E49" s="4"/>
      <c r="F49" s="4" t="s">
        <v>414</v>
      </c>
      <c r="G49" s="4"/>
      <c r="H49" s="4"/>
      <c r="I49" s="4" t="s">
        <v>424</v>
      </c>
      <c r="J49" s="4"/>
      <c r="K49" s="4"/>
      <c r="L49" s="4" t="s">
        <v>425</v>
      </c>
      <c r="M49" s="4" t="s">
        <v>426</v>
      </c>
      <c r="N49" s="4" t="s">
        <v>427</v>
      </c>
      <c r="O49" s="4" t="s">
        <v>428</v>
      </c>
    </row>
    <row r="51" spans="2:16" x14ac:dyDescent="0.35">
      <c r="B51" t="s">
        <v>429</v>
      </c>
      <c r="C51" t="s">
        <v>430</v>
      </c>
      <c r="D51" t="s">
        <v>431</v>
      </c>
      <c r="F51" t="s">
        <v>432</v>
      </c>
      <c r="I51" t="s">
        <v>433</v>
      </c>
      <c r="L51">
        <v>0</v>
      </c>
      <c r="M51">
        <v>0</v>
      </c>
      <c r="N51">
        <v>35</v>
      </c>
      <c r="O51">
        <v>2</v>
      </c>
    </row>
    <row r="52" spans="2:16" x14ac:dyDescent="0.35">
      <c r="B52" t="s">
        <v>429</v>
      </c>
      <c r="C52" t="s">
        <v>430</v>
      </c>
      <c r="D52" t="s">
        <v>434</v>
      </c>
      <c r="F52" t="s">
        <v>432</v>
      </c>
      <c r="I52" t="s">
        <v>433</v>
      </c>
      <c r="L52">
        <v>0</v>
      </c>
      <c r="M52">
        <v>0</v>
      </c>
      <c r="N52">
        <v>44</v>
      </c>
      <c r="O52">
        <v>2</v>
      </c>
    </row>
    <row r="53" spans="2:16" x14ac:dyDescent="0.35">
      <c r="B53" t="s">
        <v>429</v>
      </c>
      <c r="C53" t="s">
        <v>430</v>
      </c>
      <c r="D53" t="s">
        <v>438</v>
      </c>
      <c r="F53" t="s">
        <v>439</v>
      </c>
      <c r="I53" t="s">
        <v>440</v>
      </c>
      <c r="L53">
        <v>48</v>
      </c>
      <c r="M53">
        <v>0</v>
      </c>
      <c r="N53">
        <v>0</v>
      </c>
      <c r="O53">
        <v>2</v>
      </c>
    </row>
    <row r="54" spans="2:16" x14ac:dyDescent="0.35">
      <c r="B54" t="s">
        <v>429</v>
      </c>
      <c r="C54" t="s">
        <v>430</v>
      </c>
      <c r="D54" t="s">
        <v>441</v>
      </c>
      <c r="F54" t="s">
        <v>439</v>
      </c>
      <c r="I54" t="s">
        <v>440</v>
      </c>
      <c r="L54">
        <v>48</v>
      </c>
      <c r="M54">
        <v>0</v>
      </c>
      <c r="N54">
        <v>0</v>
      </c>
      <c r="O54">
        <v>2</v>
      </c>
    </row>
    <row r="55" spans="2:16" ht="15" thickBot="1" x14ac:dyDescent="0.4">
      <c r="B55" t="s">
        <v>429</v>
      </c>
      <c r="C55" t="s">
        <v>430</v>
      </c>
      <c r="D55" t="s">
        <v>444</v>
      </c>
      <c r="F55" t="s">
        <v>439</v>
      </c>
      <c r="I55" t="s">
        <v>440</v>
      </c>
      <c r="L55">
        <v>48</v>
      </c>
      <c r="M55">
        <v>0</v>
      </c>
      <c r="N55">
        <v>0</v>
      </c>
      <c r="O55">
        <v>3</v>
      </c>
    </row>
    <row r="56" spans="2:16" x14ac:dyDescent="0.35">
      <c r="L56" s="109">
        <f>SUM(L51:L55)</f>
        <v>144</v>
      </c>
      <c r="M56" s="109">
        <f t="shared" ref="M56:O56" si="1">SUM(M51:M55)</f>
        <v>0</v>
      </c>
      <c r="N56" s="109">
        <f t="shared" si="1"/>
        <v>79</v>
      </c>
      <c r="O56" s="109">
        <f t="shared" si="1"/>
        <v>11</v>
      </c>
    </row>
    <row r="57" spans="2:16" x14ac:dyDescent="0.35">
      <c r="B57" t="s">
        <v>429</v>
      </c>
      <c r="C57" t="s">
        <v>435</v>
      </c>
      <c r="D57" t="s">
        <v>436</v>
      </c>
      <c r="F57" t="s">
        <v>432</v>
      </c>
      <c r="I57" t="s">
        <v>433</v>
      </c>
      <c r="L57">
        <v>0</v>
      </c>
      <c r="M57">
        <v>0</v>
      </c>
      <c r="N57">
        <v>35</v>
      </c>
      <c r="O57">
        <v>2</v>
      </c>
    </row>
    <row r="58" spans="2:16" x14ac:dyDescent="0.35">
      <c r="B58" t="s">
        <v>429</v>
      </c>
      <c r="C58" t="s">
        <v>435</v>
      </c>
      <c r="D58" t="s">
        <v>437</v>
      </c>
      <c r="F58" t="s">
        <v>432</v>
      </c>
      <c r="I58" t="s">
        <v>433</v>
      </c>
      <c r="L58">
        <v>0</v>
      </c>
      <c r="M58">
        <v>0</v>
      </c>
      <c r="N58">
        <v>43</v>
      </c>
      <c r="O58">
        <v>2</v>
      </c>
    </row>
    <row r="59" spans="2:16" x14ac:dyDescent="0.35">
      <c r="B59" t="s">
        <v>429</v>
      </c>
      <c r="C59" t="s">
        <v>435</v>
      </c>
      <c r="D59" t="s">
        <v>445</v>
      </c>
      <c r="F59" t="s">
        <v>432</v>
      </c>
      <c r="I59" t="s">
        <v>446</v>
      </c>
      <c r="L59">
        <v>0</v>
      </c>
      <c r="M59">
        <v>0</v>
      </c>
      <c r="N59">
        <v>9</v>
      </c>
      <c r="O59">
        <v>0</v>
      </c>
    </row>
    <row r="60" spans="2:16" x14ac:dyDescent="0.35">
      <c r="B60" t="s">
        <v>429</v>
      </c>
      <c r="C60" t="s">
        <v>435</v>
      </c>
      <c r="D60" t="s">
        <v>442</v>
      </c>
      <c r="F60" t="s">
        <v>439</v>
      </c>
      <c r="I60" t="s">
        <v>440</v>
      </c>
      <c r="L60">
        <v>48</v>
      </c>
      <c r="M60">
        <v>0</v>
      </c>
      <c r="N60">
        <v>0</v>
      </c>
      <c r="O60">
        <v>2</v>
      </c>
    </row>
    <row r="61" spans="2:16" ht="15" thickBot="1" x14ac:dyDescent="0.4">
      <c r="B61" t="s">
        <v>429</v>
      </c>
      <c r="C61" t="s">
        <v>435</v>
      </c>
      <c r="D61" t="s">
        <v>443</v>
      </c>
      <c r="F61" t="s">
        <v>439</v>
      </c>
      <c r="I61" t="s">
        <v>440</v>
      </c>
      <c r="L61">
        <v>48</v>
      </c>
      <c r="M61">
        <v>0</v>
      </c>
      <c r="N61">
        <v>0</v>
      </c>
      <c r="O61">
        <v>2</v>
      </c>
    </row>
    <row r="62" spans="2:16" x14ac:dyDescent="0.35">
      <c r="L62" s="109">
        <f>SUM(L57:L61)</f>
        <v>96</v>
      </c>
      <c r="M62" s="109">
        <f t="shared" ref="M62:O62" si="2">SUM(M57:M61)</f>
        <v>0</v>
      </c>
      <c r="N62" s="109">
        <f t="shared" si="2"/>
        <v>87</v>
      </c>
      <c r="O62" s="109">
        <f t="shared" si="2"/>
        <v>8</v>
      </c>
    </row>
    <row r="63" spans="2:16" ht="15" thickBot="1" x14ac:dyDescent="0.4"/>
    <row r="64" spans="2:16" ht="26" x14ac:dyDescent="0.6">
      <c r="B64" s="142" t="s">
        <v>494</v>
      </c>
      <c r="L64">
        <f>L56+L62</f>
        <v>240</v>
      </c>
      <c r="M64">
        <f t="shared" ref="M64:O64" si="3">M56+M62</f>
        <v>0</v>
      </c>
      <c r="N64">
        <f t="shared" si="3"/>
        <v>166</v>
      </c>
      <c r="O64">
        <f t="shared" si="3"/>
        <v>19</v>
      </c>
      <c r="P64" s="142">
        <f>SUM(L64:O64)</f>
        <v>425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901FC-05F9-40BA-8748-C946C7E55791}">
  <dimension ref="A1:P85"/>
  <sheetViews>
    <sheetView workbookViewId="0">
      <pane ySplit="1" topLeftCell="A41" activePane="bottomLeft" state="frozen"/>
      <selection pane="bottomLeft" activeCell="C48" sqref="C48:O48"/>
    </sheetView>
  </sheetViews>
  <sheetFormatPr defaultRowHeight="14.5" x14ac:dyDescent="0.35"/>
  <cols>
    <col min="1" max="1" width="5.81640625" style="1" bestFit="1" customWidth="1"/>
    <col min="2" max="2" width="33.54296875" style="18" bestFit="1" customWidth="1"/>
    <col min="3" max="4" width="7.7265625" style="1" bestFit="1" customWidth="1"/>
    <col min="5" max="5" width="12.26953125" style="1" bestFit="1" customWidth="1"/>
    <col min="6" max="6" width="7" style="1" bestFit="1" customWidth="1"/>
    <col min="7" max="7" width="7.7265625" style="1" bestFit="1" customWidth="1"/>
    <col min="8" max="11" width="7" style="1" bestFit="1" customWidth="1"/>
    <col min="12" max="12" width="7.7265625" style="1" bestFit="1" customWidth="1"/>
    <col min="13" max="13" width="6.7265625" style="1" bestFit="1" customWidth="1"/>
    <col min="14" max="14" width="5.54296875" style="67" bestFit="1" customWidth="1"/>
    <col min="15" max="15" width="9.7265625" bestFit="1" customWidth="1"/>
    <col min="16" max="16" width="38.1796875" bestFit="1" customWidth="1"/>
  </cols>
  <sheetData>
    <row r="1" spans="1:16" s="4" customFormat="1" x14ac:dyDescent="0.35">
      <c r="A1" s="4" t="s">
        <v>3</v>
      </c>
      <c r="B1" s="74"/>
      <c r="C1" s="5" t="s">
        <v>199</v>
      </c>
      <c r="D1" s="5" t="s">
        <v>128</v>
      </c>
      <c r="E1" s="5" t="s">
        <v>453</v>
      </c>
      <c r="F1" s="5" t="s">
        <v>220</v>
      </c>
      <c r="G1" s="5" t="s">
        <v>70</v>
      </c>
      <c r="H1" s="5" t="s">
        <v>230</v>
      </c>
      <c r="I1" s="5" t="s">
        <v>160</v>
      </c>
      <c r="J1" s="5" t="s">
        <v>193</v>
      </c>
      <c r="K1" s="5" t="s">
        <v>124</v>
      </c>
      <c r="L1" s="5" t="s">
        <v>61</v>
      </c>
      <c r="M1" s="5" t="s">
        <v>1</v>
      </c>
      <c r="N1" s="65"/>
      <c r="O1" s="4" t="s">
        <v>2</v>
      </c>
    </row>
    <row r="2" spans="1:16" s="20" customFormat="1" x14ac:dyDescent="0.35">
      <c r="A2" s="38">
        <v>12</v>
      </c>
      <c r="B2" s="75" t="s">
        <v>458</v>
      </c>
      <c r="C2" s="39"/>
      <c r="D2" s="39">
        <v>2</v>
      </c>
      <c r="E2" s="39"/>
      <c r="F2" s="39"/>
      <c r="G2" s="39"/>
      <c r="H2" s="39"/>
      <c r="I2" s="39"/>
      <c r="J2" s="39"/>
      <c r="K2" s="39"/>
      <c r="L2" s="39"/>
      <c r="M2" s="39"/>
      <c r="N2" s="66"/>
      <c r="O2" s="40">
        <f t="shared" ref="O2:O47" si="0">SUM(C2:M2)</f>
        <v>2</v>
      </c>
    </row>
    <row r="3" spans="1:16" x14ac:dyDescent="0.35">
      <c r="A3" s="41">
        <v>22</v>
      </c>
      <c r="B3" s="76" t="s">
        <v>43</v>
      </c>
      <c r="C3" s="39"/>
      <c r="D3" s="39">
        <v>1</v>
      </c>
      <c r="E3" s="39"/>
      <c r="F3" s="39"/>
      <c r="G3" s="39"/>
      <c r="H3" s="39"/>
      <c r="I3" s="39"/>
      <c r="J3" s="39"/>
      <c r="K3" s="39"/>
      <c r="L3" s="39"/>
      <c r="M3" s="39"/>
      <c r="O3" s="42">
        <f t="shared" ref="O3:O30" si="1">SUM(C3:M3)</f>
        <v>1</v>
      </c>
      <c r="P3" s="34" t="s">
        <v>416</v>
      </c>
    </row>
    <row r="4" spans="1:16" x14ac:dyDescent="0.35">
      <c r="A4" s="41">
        <v>24</v>
      </c>
      <c r="B4" s="76" t="s">
        <v>19</v>
      </c>
      <c r="C4" s="39"/>
      <c r="D4" s="39">
        <v>1</v>
      </c>
      <c r="E4" s="39"/>
      <c r="F4" s="39"/>
      <c r="G4" s="39"/>
      <c r="H4" s="39"/>
      <c r="I4" s="39"/>
      <c r="J4" s="39"/>
      <c r="K4" s="39"/>
      <c r="L4" s="39"/>
      <c r="M4" s="39"/>
      <c r="O4" s="42">
        <f t="shared" si="1"/>
        <v>1</v>
      </c>
    </row>
    <row r="5" spans="1:16" x14ac:dyDescent="0.35">
      <c r="A5" s="41">
        <v>15</v>
      </c>
      <c r="B5" s="76" t="s">
        <v>459</v>
      </c>
      <c r="C5" s="39">
        <v>1</v>
      </c>
      <c r="D5" s="39">
        <v>11</v>
      </c>
      <c r="E5" s="39"/>
      <c r="F5" s="39"/>
      <c r="G5" s="39"/>
      <c r="H5" s="39"/>
      <c r="I5" s="39"/>
      <c r="J5" s="39"/>
      <c r="K5" s="39"/>
      <c r="L5" s="39"/>
      <c r="M5" s="39"/>
      <c r="O5" s="42">
        <f t="shared" si="1"/>
        <v>12</v>
      </c>
    </row>
    <row r="6" spans="1:16" x14ac:dyDescent="0.35">
      <c r="A6" s="41">
        <v>17</v>
      </c>
      <c r="B6" s="76" t="s">
        <v>460</v>
      </c>
      <c r="C6" s="39"/>
      <c r="D6" s="39">
        <v>5</v>
      </c>
      <c r="E6" s="39"/>
      <c r="F6" s="39"/>
      <c r="G6" s="39"/>
      <c r="H6" s="39"/>
      <c r="I6" s="39"/>
      <c r="J6" s="39"/>
      <c r="K6" s="39"/>
      <c r="L6" s="39"/>
      <c r="M6" s="39"/>
      <c r="O6" s="42">
        <f t="shared" si="1"/>
        <v>5</v>
      </c>
    </row>
    <row r="7" spans="1:16" x14ac:dyDescent="0.35">
      <c r="A7" s="41">
        <v>22</v>
      </c>
      <c r="B7" s="76" t="s">
        <v>9</v>
      </c>
      <c r="C7" s="39"/>
      <c r="D7" s="39">
        <v>9</v>
      </c>
      <c r="E7" s="39"/>
      <c r="F7" s="39"/>
      <c r="G7" s="39"/>
      <c r="H7" s="39"/>
      <c r="I7" s="39"/>
      <c r="J7" s="39"/>
      <c r="K7" s="39"/>
      <c r="L7" s="39"/>
      <c r="M7" s="39"/>
      <c r="O7" s="42">
        <f t="shared" si="1"/>
        <v>9</v>
      </c>
      <c r="P7" s="23" t="s">
        <v>418</v>
      </c>
    </row>
    <row r="8" spans="1:16" x14ac:dyDescent="0.35">
      <c r="A8" s="41">
        <v>22</v>
      </c>
      <c r="B8" s="76" t="s">
        <v>18</v>
      </c>
      <c r="C8" s="39"/>
      <c r="D8" s="39">
        <v>6</v>
      </c>
      <c r="E8" s="39"/>
      <c r="F8" s="39"/>
      <c r="G8" s="39"/>
      <c r="H8" s="39"/>
      <c r="I8" s="39"/>
      <c r="J8" s="39"/>
      <c r="K8" s="39"/>
      <c r="L8" s="39"/>
      <c r="M8" s="39"/>
      <c r="O8" s="42">
        <f t="shared" si="1"/>
        <v>6</v>
      </c>
    </row>
    <row r="9" spans="1:16" x14ac:dyDescent="0.35">
      <c r="A9" s="41">
        <v>24</v>
      </c>
      <c r="B9" s="76" t="s">
        <v>8</v>
      </c>
      <c r="C9" s="39"/>
      <c r="D9" s="39">
        <v>10</v>
      </c>
      <c r="E9" s="39"/>
      <c r="F9" s="39"/>
      <c r="G9" s="39"/>
      <c r="H9" s="39"/>
      <c r="I9" s="39"/>
      <c r="J9" s="39"/>
      <c r="K9" s="39"/>
      <c r="L9" s="39"/>
      <c r="M9" s="39"/>
      <c r="O9" s="42">
        <f t="shared" si="1"/>
        <v>10</v>
      </c>
    </row>
    <row r="10" spans="1:16" x14ac:dyDescent="0.35">
      <c r="A10" s="41">
        <v>24</v>
      </c>
      <c r="B10" s="76" t="s">
        <v>10</v>
      </c>
      <c r="C10" s="39"/>
      <c r="D10" s="39">
        <v>3</v>
      </c>
      <c r="E10" s="39"/>
      <c r="F10" s="39"/>
      <c r="G10" s="39"/>
      <c r="H10" s="39"/>
      <c r="I10" s="39"/>
      <c r="J10" s="39"/>
      <c r="K10" s="39"/>
      <c r="L10" s="39"/>
      <c r="M10" s="39"/>
      <c r="O10" s="42">
        <f t="shared" si="1"/>
        <v>3</v>
      </c>
    </row>
    <row r="11" spans="1:16" x14ac:dyDescent="0.35">
      <c r="A11" s="41">
        <v>225</v>
      </c>
      <c r="B11" s="76" t="s">
        <v>28</v>
      </c>
      <c r="C11" s="39"/>
      <c r="D11" s="39">
        <v>11</v>
      </c>
      <c r="E11" s="39"/>
      <c r="F11" s="39"/>
      <c r="G11" s="39"/>
      <c r="H11" s="39"/>
      <c r="I11" s="39"/>
      <c r="J11" s="39"/>
      <c r="K11" s="39"/>
      <c r="L11" s="39"/>
      <c r="M11" s="39"/>
      <c r="O11" s="42">
        <f t="shared" si="1"/>
        <v>11</v>
      </c>
    </row>
    <row r="12" spans="1:16" s="20" customFormat="1" x14ac:dyDescent="0.35">
      <c r="A12" s="46">
        <v>14</v>
      </c>
      <c r="B12" s="77" t="s">
        <v>13</v>
      </c>
      <c r="C12" s="44"/>
      <c r="D12" s="44"/>
      <c r="E12" s="44">
        <v>2</v>
      </c>
      <c r="F12" s="44"/>
      <c r="G12" s="44"/>
      <c r="H12" s="44"/>
      <c r="I12" s="44"/>
      <c r="J12" s="44"/>
      <c r="K12" s="44"/>
      <c r="L12" s="44"/>
      <c r="M12" s="44"/>
      <c r="N12" s="66"/>
      <c r="O12" s="47">
        <f t="shared" si="1"/>
        <v>2</v>
      </c>
    </row>
    <row r="13" spans="1:16" x14ac:dyDescent="0.35">
      <c r="A13" s="43">
        <v>800</v>
      </c>
      <c r="B13" s="78" t="s">
        <v>32</v>
      </c>
      <c r="C13" s="44">
        <v>49</v>
      </c>
      <c r="D13" s="44"/>
      <c r="E13" s="44">
        <v>59</v>
      </c>
      <c r="F13" s="44">
        <v>4</v>
      </c>
      <c r="G13" s="44">
        <v>9</v>
      </c>
      <c r="H13" s="44">
        <v>7</v>
      </c>
      <c r="I13" s="44">
        <v>24</v>
      </c>
      <c r="J13" s="44">
        <v>4</v>
      </c>
      <c r="K13" s="44">
        <v>1</v>
      </c>
      <c r="L13" s="44"/>
      <c r="M13" s="44"/>
      <c r="O13" s="45">
        <f t="shared" si="1"/>
        <v>157</v>
      </c>
    </row>
    <row r="14" spans="1:16" x14ac:dyDescent="0.35">
      <c r="A14" s="43">
        <v>801</v>
      </c>
      <c r="B14" s="78" t="s">
        <v>33</v>
      </c>
      <c r="C14" s="44">
        <v>17</v>
      </c>
      <c r="D14" s="44"/>
      <c r="E14" s="44">
        <v>9</v>
      </c>
      <c r="F14" s="44"/>
      <c r="G14" s="44"/>
      <c r="H14" s="44"/>
      <c r="I14" s="44">
        <v>7</v>
      </c>
      <c r="J14" s="44"/>
      <c r="K14" s="44"/>
      <c r="L14" s="44"/>
      <c r="M14" s="44"/>
      <c r="O14" s="45">
        <f t="shared" si="1"/>
        <v>33</v>
      </c>
    </row>
    <row r="15" spans="1:16" x14ac:dyDescent="0.35">
      <c r="A15" s="43">
        <v>802</v>
      </c>
      <c r="B15" s="78" t="s">
        <v>34</v>
      </c>
      <c r="C15" s="44">
        <v>16</v>
      </c>
      <c r="D15" s="44"/>
      <c r="E15" s="44">
        <v>3</v>
      </c>
      <c r="F15" s="44">
        <v>1</v>
      </c>
      <c r="G15" s="44">
        <v>1</v>
      </c>
      <c r="H15" s="44">
        <v>2</v>
      </c>
      <c r="I15" s="44">
        <v>17</v>
      </c>
      <c r="J15" s="44">
        <v>1</v>
      </c>
      <c r="K15" s="44"/>
      <c r="L15" s="44"/>
      <c r="M15" s="44"/>
      <c r="O15" s="45">
        <f t="shared" si="1"/>
        <v>41</v>
      </c>
    </row>
    <row r="16" spans="1:16" x14ac:dyDescent="0.35">
      <c r="A16" s="43">
        <v>805</v>
      </c>
      <c r="B16" s="78" t="s">
        <v>35</v>
      </c>
      <c r="C16" s="44">
        <v>4</v>
      </c>
      <c r="D16" s="44"/>
      <c r="E16" s="44">
        <v>33</v>
      </c>
      <c r="F16" s="44">
        <v>1</v>
      </c>
      <c r="G16" s="44">
        <v>2</v>
      </c>
      <c r="H16" s="44">
        <v>1</v>
      </c>
      <c r="I16" s="44"/>
      <c r="J16" s="44">
        <v>1</v>
      </c>
      <c r="K16" s="44">
        <v>1</v>
      </c>
      <c r="L16" s="44"/>
      <c r="M16" s="44"/>
      <c r="O16" s="45">
        <f t="shared" si="1"/>
        <v>43</v>
      </c>
    </row>
    <row r="17" spans="1:15" x14ac:dyDescent="0.35">
      <c r="A17" s="24">
        <v>16</v>
      </c>
      <c r="B17" s="79" t="s">
        <v>15</v>
      </c>
      <c r="C17" s="48">
        <v>1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O17" s="23">
        <f t="shared" si="1"/>
        <v>1</v>
      </c>
    </row>
    <row r="18" spans="1:15" x14ac:dyDescent="0.35">
      <c r="A18" s="24">
        <v>139</v>
      </c>
      <c r="B18" s="79" t="s">
        <v>25</v>
      </c>
      <c r="C18" s="48">
        <v>1</v>
      </c>
      <c r="D18" s="48">
        <v>1</v>
      </c>
      <c r="E18" s="48"/>
      <c r="F18" s="48">
        <v>1</v>
      </c>
      <c r="G18" s="48">
        <v>1</v>
      </c>
      <c r="H18" s="48">
        <v>1</v>
      </c>
      <c r="I18" s="48">
        <v>1</v>
      </c>
      <c r="J18" s="48">
        <v>1</v>
      </c>
      <c r="K18" s="48">
        <v>1</v>
      </c>
      <c r="L18" s="48"/>
      <c r="M18" s="48">
        <v>1</v>
      </c>
      <c r="N18" s="68"/>
      <c r="O18" s="23">
        <f t="shared" si="1"/>
        <v>9</v>
      </c>
    </row>
    <row r="19" spans="1:15" x14ac:dyDescent="0.35">
      <c r="A19" s="24">
        <v>240</v>
      </c>
      <c r="B19" s="79" t="s">
        <v>29</v>
      </c>
      <c r="C19" s="48">
        <v>2</v>
      </c>
      <c r="D19" s="48">
        <v>1</v>
      </c>
      <c r="E19" s="48"/>
      <c r="F19" s="48"/>
      <c r="G19" s="48">
        <v>2</v>
      </c>
      <c r="H19" s="48"/>
      <c r="I19" s="48">
        <v>1</v>
      </c>
      <c r="J19" s="48">
        <v>2</v>
      </c>
      <c r="K19" s="48"/>
      <c r="L19" s="48">
        <v>1</v>
      </c>
      <c r="M19" s="48"/>
      <c r="O19" s="23">
        <f t="shared" si="1"/>
        <v>9</v>
      </c>
    </row>
    <row r="20" spans="1:15" x14ac:dyDescent="0.35">
      <c r="A20" s="49">
        <v>3001</v>
      </c>
      <c r="B20" s="80" t="s">
        <v>37</v>
      </c>
      <c r="C20" s="50"/>
      <c r="D20" s="50">
        <v>57</v>
      </c>
      <c r="E20" s="50"/>
      <c r="F20" s="50"/>
      <c r="G20" s="50"/>
      <c r="H20" s="50">
        <v>6</v>
      </c>
      <c r="I20" s="50"/>
      <c r="J20" s="50"/>
      <c r="K20" s="50"/>
      <c r="L20" s="50"/>
      <c r="M20" s="50"/>
      <c r="O20" s="51">
        <f t="shared" si="1"/>
        <v>63</v>
      </c>
    </row>
    <row r="21" spans="1:15" x14ac:dyDescent="0.35">
      <c r="A21" s="49">
        <v>3001</v>
      </c>
      <c r="B21" s="80" t="s">
        <v>38</v>
      </c>
      <c r="C21" s="50"/>
      <c r="D21" s="50">
        <v>5</v>
      </c>
      <c r="E21" s="50"/>
      <c r="F21" s="50"/>
      <c r="G21" s="50"/>
      <c r="H21" s="50"/>
      <c r="I21" s="50"/>
      <c r="J21" s="50"/>
      <c r="K21" s="50"/>
      <c r="L21" s="50"/>
      <c r="M21" s="50"/>
      <c r="O21" s="51">
        <f t="shared" si="1"/>
        <v>5</v>
      </c>
    </row>
    <row r="22" spans="1:15" x14ac:dyDescent="0.35">
      <c r="A22" s="49">
        <v>3001</v>
      </c>
      <c r="B22" s="80" t="s">
        <v>39</v>
      </c>
      <c r="C22" s="50"/>
      <c r="D22" s="50">
        <v>3</v>
      </c>
      <c r="E22" s="50"/>
      <c r="F22" s="50"/>
      <c r="G22" s="50"/>
      <c r="H22" s="50"/>
      <c r="I22" s="50"/>
      <c r="J22" s="50"/>
      <c r="K22" s="50"/>
      <c r="L22" s="50"/>
      <c r="M22" s="50"/>
      <c r="O22" s="51">
        <f t="shared" si="1"/>
        <v>3</v>
      </c>
    </row>
    <row r="23" spans="1:15" x14ac:dyDescent="0.35">
      <c r="A23" s="49">
        <v>3001</v>
      </c>
      <c r="B23" s="80" t="s">
        <v>40</v>
      </c>
      <c r="C23" s="50"/>
      <c r="D23" s="50">
        <v>2</v>
      </c>
      <c r="E23" s="50"/>
      <c r="F23" s="50"/>
      <c r="G23" s="50"/>
      <c r="H23" s="50"/>
      <c r="I23" s="50"/>
      <c r="J23" s="50"/>
      <c r="K23" s="50"/>
      <c r="L23" s="50"/>
      <c r="M23" s="50"/>
      <c r="O23" s="51">
        <f t="shared" si="1"/>
        <v>2</v>
      </c>
    </row>
    <row r="24" spans="1:15" x14ac:dyDescent="0.35">
      <c r="A24" s="49">
        <v>3002</v>
      </c>
      <c r="B24" s="80" t="s">
        <v>42</v>
      </c>
      <c r="C24" s="50"/>
      <c r="D24" s="50">
        <v>7</v>
      </c>
      <c r="E24" s="50"/>
      <c r="F24" s="50"/>
      <c r="G24" s="50"/>
      <c r="H24" s="50">
        <v>3</v>
      </c>
      <c r="I24" s="50"/>
      <c r="J24" s="50"/>
      <c r="K24" s="50"/>
      <c r="L24" s="50"/>
      <c r="M24" s="50"/>
      <c r="O24" s="51">
        <f t="shared" si="1"/>
        <v>10</v>
      </c>
    </row>
    <row r="25" spans="1:15" x14ac:dyDescent="0.35">
      <c r="A25" s="49">
        <v>3003</v>
      </c>
      <c r="B25" s="80" t="s">
        <v>41</v>
      </c>
      <c r="C25" s="50"/>
      <c r="D25" s="50">
        <v>3</v>
      </c>
      <c r="E25" s="50"/>
      <c r="F25" s="50"/>
      <c r="G25" s="50"/>
      <c r="H25" s="50">
        <v>19</v>
      </c>
      <c r="I25" s="50"/>
      <c r="J25" s="50"/>
      <c r="K25" s="50"/>
      <c r="L25" s="50"/>
      <c r="M25" s="50"/>
      <c r="O25" s="51">
        <f t="shared" si="1"/>
        <v>22</v>
      </c>
    </row>
    <row r="26" spans="1:15" x14ac:dyDescent="0.35">
      <c r="A26" s="52">
        <v>72</v>
      </c>
      <c r="B26" s="81" t="s">
        <v>12</v>
      </c>
      <c r="C26" s="53">
        <v>1</v>
      </c>
      <c r="D26" s="53"/>
      <c r="E26" s="53"/>
      <c r="F26" s="53">
        <v>1</v>
      </c>
      <c r="G26" s="53"/>
      <c r="H26" s="53"/>
      <c r="I26" s="53">
        <v>1</v>
      </c>
      <c r="J26" s="53"/>
      <c r="K26" s="53"/>
      <c r="L26" s="53"/>
      <c r="M26" s="53"/>
      <c r="O26" s="54">
        <f t="shared" si="1"/>
        <v>3</v>
      </c>
    </row>
    <row r="27" spans="1:15" x14ac:dyDescent="0.35">
      <c r="A27" s="52">
        <v>72</v>
      </c>
      <c r="B27" s="81" t="s">
        <v>45</v>
      </c>
      <c r="C27" s="53">
        <v>30</v>
      </c>
      <c r="D27" s="53"/>
      <c r="E27" s="53"/>
      <c r="F27" s="53"/>
      <c r="G27" s="53"/>
      <c r="H27" s="53"/>
      <c r="I27" s="53"/>
      <c r="J27" s="53"/>
      <c r="K27" s="53"/>
      <c r="L27" s="53"/>
      <c r="M27" s="53"/>
      <c r="O27" s="54">
        <f t="shared" si="1"/>
        <v>30</v>
      </c>
    </row>
    <row r="28" spans="1:15" x14ac:dyDescent="0.35">
      <c r="A28" s="55">
        <v>500</v>
      </c>
      <c r="B28" s="82" t="s">
        <v>30</v>
      </c>
      <c r="C28" s="56">
        <v>12</v>
      </c>
      <c r="D28" s="56">
        <v>23</v>
      </c>
      <c r="E28" s="56"/>
      <c r="F28" s="56">
        <v>8</v>
      </c>
      <c r="G28" s="56">
        <v>15</v>
      </c>
      <c r="H28" s="56">
        <v>6</v>
      </c>
      <c r="I28" s="56">
        <v>7</v>
      </c>
      <c r="J28" s="56">
        <v>6</v>
      </c>
      <c r="K28" s="56">
        <v>6</v>
      </c>
      <c r="L28" s="56">
        <v>16</v>
      </c>
      <c r="M28" s="56"/>
      <c r="N28" s="35"/>
      <c r="O28" s="57">
        <f t="shared" si="1"/>
        <v>99</v>
      </c>
    </row>
    <row r="29" spans="1:15" x14ac:dyDescent="0.35">
      <c r="A29" s="58">
        <v>94</v>
      </c>
      <c r="B29" s="83" t="s">
        <v>22</v>
      </c>
      <c r="C29" s="59">
        <v>4</v>
      </c>
      <c r="D29" s="59">
        <v>1</v>
      </c>
      <c r="E29" s="59"/>
      <c r="F29" s="59">
        <v>4</v>
      </c>
      <c r="G29" s="59">
        <v>7</v>
      </c>
      <c r="H29" s="59">
        <v>5</v>
      </c>
      <c r="I29" s="59">
        <v>4</v>
      </c>
      <c r="J29" s="59">
        <v>3</v>
      </c>
      <c r="K29" s="59">
        <v>1</v>
      </c>
      <c r="L29" s="59">
        <v>2</v>
      </c>
      <c r="M29" s="59"/>
      <c r="O29" s="60">
        <f t="shared" si="1"/>
        <v>31</v>
      </c>
    </row>
    <row r="30" spans="1:15" ht="15" thickBot="1" x14ac:dyDescent="0.4">
      <c r="A30" s="69">
        <v>225</v>
      </c>
      <c r="B30" s="84" t="s">
        <v>27</v>
      </c>
      <c r="C30" s="70">
        <v>6</v>
      </c>
      <c r="D30" s="70">
        <v>12</v>
      </c>
      <c r="E30" s="70"/>
      <c r="F30" s="70">
        <v>2</v>
      </c>
      <c r="G30" s="70">
        <v>3</v>
      </c>
      <c r="H30" s="70">
        <v>2</v>
      </c>
      <c r="I30" s="70">
        <v>5</v>
      </c>
      <c r="J30" s="70">
        <v>2</v>
      </c>
      <c r="K30" s="70">
        <v>8</v>
      </c>
      <c r="L30" s="70">
        <v>6</v>
      </c>
      <c r="M30" s="70"/>
      <c r="N30" s="62"/>
      <c r="O30" s="70">
        <f t="shared" si="1"/>
        <v>46</v>
      </c>
    </row>
    <row r="31" spans="1:15" s="130" customFormat="1" ht="18.5" x14ac:dyDescent="0.45">
      <c r="A31" s="127"/>
      <c r="B31" s="134" t="s">
        <v>489</v>
      </c>
      <c r="C31" s="135">
        <f>SUM(C2:C30)</f>
        <v>144</v>
      </c>
      <c r="D31" s="135">
        <f t="shared" ref="D31:M31" si="2">SUM(D2:D30)</f>
        <v>174</v>
      </c>
      <c r="E31" s="135">
        <f t="shared" si="2"/>
        <v>106</v>
      </c>
      <c r="F31" s="135">
        <f t="shared" si="2"/>
        <v>22</v>
      </c>
      <c r="G31" s="135">
        <f t="shared" si="2"/>
        <v>40</v>
      </c>
      <c r="H31" s="135">
        <f t="shared" si="2"/>
        <v>52</v>
      </c>
      <c r="I31" s="135">
        <f t="shared" si="2"/>
        <v>67</v>
      </c>
      <c r="J31" s="135">
        <f t="shared" si="2"/>
        <v>20</v>
      </c>
      <c r="K31" s="135">
        <f t="shared" si="2"/>
        <v>18</v>
      </c>
      <c r="L31" s="135">
        <f t="shared" si="2"/>
        <v>25</v>
      </c>
      <c r="M31" s="135">
        <f t="shared" si="2"/>
        <v>1</v>
      </c>
      <c r="N31" s="129"/>
      <c r="O31" s="135">
        <f>SUM(O2:O30)</f>
        <v>669</v>
      </c>
    </row>
    <row r="32" spans="1:15" s="64" customFormat="1" x14ac:dyDescent="0.35">
      <c r="A32" s="61"/>
      <c r="B32" s="85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3"/>
    </row>
    <row r="33" spans="1:16" x14ac:dyDescent="0.35">
      <c r="A33" s="1">
        <v>16</v>
      </c>
      <c r="B33" s="18" t="s">
        <v>17</v>
      </c>
      <c r="C33" s="8">
        <v>1</v>
      </c>
      <c r="D33" s="8"/>
      <c r="E33" s="8"/>
      <c r="F33" s="8"/>
      <c r="G33" s="8"/>
      <c r="H33" s="8"/>
      <c r="I33" s="8"/>
      <c r="J33" s="8"/>
      <c r="K33" s="8"/>
      <c r="L33" s="8"/>
      <c r="M33" s="8"/>
      <c r="O33">
        <f t="shared" si="0"/>
        <v>1</v>
      </c>
    </row>
    <row r="34" spans="1:16" x14ac:dyDescent="0.35">
      <c r="A34" s="1">
        <v>16</v>
      </c>
      <c r="B34" s="18" t="s">
        <v>14</v>
      </c>
      <c r="C34" s="8">
        <v>3</v>
      </c>
      <c r="D34" s="8"/>
      <c r="E34" s="8"/>
      <c r="F34" s="8"/>
      <c r="G34" s="8"/>
      <c r="H34" s="8"/>
      <c r="I34" s="8"/>
      <c r="J34" s="8"/>
      <c r="K34" s="8"/>
      <c r="L34" s="8"/>
      <c r="M34" s="8"/>
      <c r="O34">
        <f t="shared" si="0"/>
        <v>3</v>
      </c>
    </row>
    <row r="35" spans="1:16" x14ac:dyDescent="0.35">
      <c r="A35" s="1">
        <v>20</v>
      </c>
      <c r="B35" s="18" t="s">
        <v>16</v>
      </c>
      <c r="C35" s="8"/>
      <c r="D35" s="8"/>
      <c r="E35" s="8"/>
      <c r="F35" s="8"/>
      <c r="G35" s="8">
        <v>1</v>
      </c>
      <c r="H35" s="8"/>
      <c r="I35" s="8"/>
      <c r="J35" s="8"/>
      <c r="K35" s="8"/>
      <c r="L35" s="8"/>
      <c r="M35" s="8"/>
      <c r="O35">
        <f t="shared" si="0"/>
        <v>1</v>
      </c>
    </row>
    <row r="36" spans="1:16" x14ac:dyDescent="0.35">
      <c r="A36" s="1">
        <v>22</v>
      </c>
      <c r="B36" s="18" t="s">
        <v>17</v>
      </c>
      <c r="C36" s="8"/>
      <c r="D36" s="8">
        <v>2</v>
      </c>
      <c r="E36" s="8"/>
      <c r="F36" s="8"/>
      <c r="G36" s="8"/>
      <c r="H36" s="8"/>
      <c r="I36" s="8"/>
      <c r="J36" s="8"/>
      <c r="K36" s="8"/>
      <c r="L36" s="8"/>
      <c r="M36" s="8"/>
      <c r="O36">
        <f t="shared" si="0"/>
        <v>2</v>
      </c>
      <c r="P36" s="34" t="s">
        <v>416</v>
      </c>
    </row>
    <row r="37" spans="1:16" x14ac:dyDescent="0.35">
      <c r="A37" s="1">
        <v>22</v>
      </c>
      <c r="B37" s="18" t="s">
        <v>44</v>
      </c>
      <c r="C37" s="8"/>
      <c r="D37" s="8">
        <v>2</v>
      </c>
      <c r="E37" s="8"/>
      <c r="F37" s="8"/>
      <c r="G37" s="8"/>
      <c r="H37" s="8"/>
      <c r="I37" s="8"/>
      <c r="J37" s="8"/>
      <c r="K37" s="8"/>
      <c r="L37" s="8"/>
      <c r="M37" s="8"/>
      <c r="O37">
        <f t="shared" si="0"/>
        <v>2</v>
      </c>
      <c r="P37" s="34" t="s">
        <v>416</v>
      </c>
    </row>
    <row r="38" spans="1:16" x14ac:dyDescent="0.35">
      <c r="A38" s="1">
        <v>88</v>
      </c>
      <c r="B38" s="18" t="s">
        <v>46</v>
      </c>
      <c r="C38" s="8"/>
      <c r="D38" s="8"/>
      <c r="E38" s="8"/>
      <c r="F38" s="8"/>
      <c r="G38" s="8"/>
      <c r="H38" s="8"/>
      <c r="I38" s="8"/>
      <c r="J38" s="8"/>
      <c r="K38" s="8"/>
      <c r="L38" s="8">
        <v>6</v>
      </c>
      <c r="M38" s="8"/>
      <c r="O38">
        <f t="shared" si="0"/>
        <v>6</v>
      </c>
    </row>
    <row r="39" spans="1:16" x14ac:dyDescent="0.35">
      <c r="A39" s="1">
        <v>88</v>
      </c>
      <c r="B39" s="18" t="s">
        <v>20</v>
      </c>
      <c r="C39" s="8"/>
      <c r="D39" s="8"/>
      <c r="E39" s="8"/>
      <c r="F39" s="8"/>
      <c r="G39" s="8"/>
      <c r="H39" s="8"/>
      <c r="I39" s="8"/>
      <c r="J39" s="8"/>
      <c r="K39" s="8"/>
      <c r="L39" s="8">
        <v>1</v>
      </c>
      <c r="M39" s="8"/>
      <c r="O39">
        <f t="shared" si="0"/>
        <v>1</v>
      </c>
    </row>
    <row r="40" spans="1:16" x14ac:dyDescent="0.35">
      <c r="A40" s="1">
        <v>88</v>
      </c>
      <c r="B40" s="18" t="s">
        <v>21</v>
      </c>
      <c r="C40" s="8"/>
      <c r="D40" s="8"/>
      <c r="E40" s="8"/>
      <c r="F40" s="8"/>
      <c r="G40" s="8"/>
      <c r="H40" s="8"/>
      <c r="I40" s="8"/>
      <c r="J40" s="8"/>
      <c r="K40" s="8"/>
      <c r="L40" s="8">
        <v>1</v>
      </c>
      <c r="M40" s="8"/>
      <c r="O40">
        <f t="shared" si="0"/>
        <v>1</v>
      </c>
    </row>
    <row r="41" spans="1:16" x14ac:dyDescent="0.35">
      <c r="A41" s="1">
        <v>100</v>
      </c>
      <c r="B41" s="18" t="s">
        <v>23</v>
      </c>
      <c r="C41" s="8"/>
      <c r="D41" s="8"/>
      <c r="E41" s="8"/>
      <c r="F41" s="8">
        <v>1</v>
      </c>
      <c r="G41" s="8"/>
      <c r="H41" s="8"/>
      <c r="I41" s="8"/>
      <c r="J41" s="8"/>
      <c r="K41" s="8"/>
      <c r="L41" s="8">
        <v>18</v>
      </c>
      <c r="M41" s="8"/>
      <c r="O41">
        <f t="shared" si="0"/>
        <v>19</v>
      </c>
      <c r="P41" s="34" t="s">
        <v>416</v>
      </c>
    </row>
    <row r="42" spans="1:16" x14ac:dyDescent="0.35">
      <c r="A42" s="1">
        <v>103</v>
      </c>
      <c r="B42" s="18" t="s">
        <v>24</v>
      </c>
      <c r="C42" s="8">
        <v>2</v>
      </c>
      <c r="D42" s="8">
        <v>1</v>
      </c>
      <c r="E42" s="8">
        <v>2</v>
      </c>
      <c r="F42" s="8"/>
      <c r="G42" s="8">
        <v>1</v>
      </c>
      <c r="H42" s="8"/>
      <c r="I42" s="8"/>
      <c r="J42" s="8"/>
      <c r="K42" s="8"/>
      <c r="L42" s="8">
        <v>2</v>
      </c>
      <c r="M42" s="8">
        <v>2</v>
      </c>
      <c r="N42" s="68"/>
      <c r="O42">
        <f t="shared" si="0"/>
        <v>10</v>
      </c>
      <c r="P42" t="s">
        <v>466</v>
      </c>
    </row>
    <row r="43" spans="1:16" x14ac:dyDescent="0.35">
      <c r="A43" s="1">
        <v>142</v>
      </c>
      <c r="B43" s="18" t="s">
        <v>26</v>
      </c>
      <c r="C43" s="8"/>
      <c r="D43" s="8"/>
      <c r="E43" s="8"/>
      <c r="F43" s="8">
        <v>1</v>
      </c>
      <c r="G43" s="8"/>
      <c r="H43" s="8"/>
      <c r="I43" s="8"/>
      <c r="J43" s="8"/>
      <c r="K43" s="8"/>
      <c r="L43" s="8"/>
      <c r="M43" s="8"/>
      <c r="O43">
        <f t="shared" si="0"/>
        <v>1</v>
      </c>
    </row>
    <row r="44" spans="1:16" x14ac:dyDescent="0.35">
      <c r="A44" s="1">
        <v>226</v>
      </c>
      <c r="B44" s="18" t="s">
        <v>47</v>
      </c>
      <c r="C44" s="8">
        <v>1</v>
      </c>
      <c r="D44" s="8"/>
      <c r="E44" s="8"/>
      <c r="F44" s="8"/>
      <c r="G44" s="8"/>
      <c r="H44" s="8"/>
      <c r="I44" s="8"/>
      <c r="J44" s="8">
        <v>1</v>
      </c>
      <c r="K44" s="8"/>
      <c r="L44" s="8"/>
      <c r="M44" s="8"/>
      <c r="O44">
        <f t="shared" si="0"/>
        <v>2</v>
      </c>
    </row>
    <row r="45" spans="1:16" x14ac:dyDescent="0.35">
      <c r="A45" s="1">
        <v>700</v>
      </c>
      <c r="B45" s="18" t="s">
        <v>31</v>
      </c>
      <c r="C45" s="8"/>
      <c r="D45" s="8"/>
      <c r="E45" s="8"/>
      <c r="F45" s="8"/>
      <c r="G45" s="8"/>
      <c r="H45" s="8"/>
      <c r="I45" s="8"/>
      <c r="J45" s="8"/>
      <c r="K45" s="8"/>
      <c r="L45" s="8">
        <v>1</v>
      </c>
      <c r="M45" s="8"/>
      <c r="O45">
        <f t="shared" si="0"/>
        <v>1</v>
      </c>
    </row>
    <row r="46" spans="1:16" x14ac:dyDescent="0.35">
      <c r="A46" s="1">
        <v>1201</v>
      </c>
      <c r="B46" s="18" t="s">
        <v>36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>
        <v>3</v>
      </c>
      <c r="N46" s="68"/>
      <c r="O46">
        <f t="shared" si="0"/>
        <v>3</v>
      </c>
    </row>
    <row r="47" spans="1:16" ht="15" thickBot="1" x14ac:dyDescent="0.4">
      <c r="A47" s="1">
        <v>1201</v>
      </c>
      <c r="B47" s="18" t="s">
        <v>48</v>
      </c>
      <c r="C47" s="8">
        <v>1</v>
      </c>
      <c r="D47" s="8"/>
      <c r="E47" s="8"/>
      <c r="F47" s="8"/>
      <c r="G47" s="8"/>
      <c r="H47" s="8"/>
      <c r="I47" s="8"/>
      <c r="J47" s="8"/>
      <c r="K47" s="8"/>
      <c r="L47" s="8"/>
      <c r="M47" s="8"/>
      <c r="O47">
        <f t="shared" si="0"/>
        <v>1</v>
      </c>
    </row>
    <row r="48" spans="1:16" s="132" customFormat="1" ht="18.5" x14ac:dyDescent="0.45">
      <c r="A48" s="131"/>
      <c r="B48" s="133" t="s">
        <v>490</v>
      </c>
      <c r="C48" s="136">
        <f t="shared" ref="C48:M48" si="3">SUM(C33:C47)</f>
        <v>8</v>
      </c>
      <c r="D48" s="136">
        <f t="shared" si="3"/>
        <v>5</v>
      </c>
      <c r="E48" s="136">
        <f t="shared" si="3"/>
        <v>2</v>
      </c>
      <c r="F48" s="136">
        <f t="shared" si="3"/>
        <v>2</v>
      </c>
      <c r="G48" s="136">
        <f t="shared" si="3"/>
        <v>2</v>
      </c>
      <c r="H48" s="136">
        <f t="shared" si="3"/>
        <v>0</v>
      </c>
      <c r="I48" s="136">
        <f t="shared" si="3"/>
        <v>0</v>
      </c>
      <c r="J48" s="136">
        <f t="shared" si="3"/>
        <v>1</v>
      </c>
      <c r="K48" s="136">
        <f t="shared" si="3"/>
        <v>0</v>
      </c>
      <c r="L48" s="136">
        <f t="shared" si="3"/>
        <v>29</v>
      </c>
      <c r="M48" s="136">
        <f t="shared" si="3"/>
        <v>5</v>
      </c>
      <c r="N48" s="128">
        <f>SUM(C48:M48)</f>
        <v>54</v>
      </c>
      <c r="O48" s="136">
        <f>SUM(O33:O47)</f>
        <v>54</v>
      </c>
    </row>
    <row r="49" spans="1:16" x14ac:dyDescent="0.35">
      <c r="B49" s="18" t="s">
        <v>51</v>
      </c>
      <c r="C49" s="7">
        <v>12</v>
      </c>
      <c r="D49" s="7">
        <v>17</v>
      </c>
      <c r="E49" s="7"/>
      <c r="F49" s="7">
        <v>5</v>
      </c>
      <c r="G49" s="7">
        <v>35</v>
      </c>
      <c r="H49" s="7">
        <v>5</v>
      </c>
      <c r="I49" s="7">
        <v>22</v>
      </c>
      <c r="J49" s="7">
        <v>4</v>
      </c>
      <c r="K49" s="7">
        <v>1</v>
      </c>
      <c r="L49" s="7">
        <v>8</v>
      </c>
      <c r="M49" s="7"/>
      <c r="O49">
        <f>SUM(C49:M49)</f>
        <v>109</v>
      </c>
    </row>
    <row r="50" spans="1:16" x14ac:dyDescent="0.35">
      <c r="B50" s="34" t="s">
        <v>415</v>
      </c>
      <c r="C50" s="71">
        <v>19</v>
      </c>
      <c r="D50" s="71">
        <v>25</v>
      </c>
      <c r="E50" s="71"/>
      <c r="F50" s="71">
        <v>6</v>
      </c>
      <c r="G50" s="71">
        <v>44</v>
      </c>
      <c r="H50" s="71">
        <v>2</v>
      </c>
      <c r="I50" s="71">
        <v>3</v>
      </c>
      <c r="J50" s="71">
        <v>2</v>
      </c>
      <c r="K50" s="71">
        <v>4</v>
      </c>
      <c r="L50" s="71">
        <v>67</v>
      </c>
      <c r="M50" s="71"/>
      <c r="O50" s="71">
        <f>SUM(C50:M50)</f>
        <v>172</v>
      </c>
    </row>
    <row r="51" spans="1:16" s="64" customFormat="1" x14ac:dyDescent="0.35">
      <c r="A51" s="102"/>
      <c r="B51" s="103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67"/>
      <c r="O51" s="35"/>
    </row>
    <row r="52" spans="1:16" s="64" customFormat="1" ht="16" thickBot="1" x14ac:dyDescent="0.4">
      <c r="A52" s="102"/>
      <c r="B52" s="103"/>
      <c r="C52" s="126" t="s">
        <v>199</v>
      </c>
      <c r="D52" s="126" t="s">
        <v>128</v>
      </c>
      <c r="E52" s="126" t="s">
        <v>453</v>
      </c>
      <c r="F52" s="126" t="s">
        <v>220</v>
      </c>
      <c r="G52" s="126" t="s">
        <v>70</v>
      </c>
      <c r="H52" s="126" t="s">
        <v>230</v>
      </c>
      <c r="I52" s="126" t="s">
        <v>160</v>
      </c>
      <c r="J52" s="126" t="s">
        <v>193</v>
      </c>
      <c r="K52" s="126" t="s">
        <v>124</v>
      </c>
      <c r="L52" s="126" t="s">
        <v>61</v>
      </c>
      <c r="M52" s="126" t="s">
        <v>1</v>
      </c>
      <c r="N52" s="67"/>
      <c r="O52" s="35"/>
    </row>
    <row r="53" spans="1:16" ht="26" x14ac:dyDescent="0.6">
      <c r="B53" s="101" t="s">
        <v>467</v>
      </c>
      <c r="C53" s="101">
        <f t="shared" ref="C53:M53" si="4">C31+SUM(C48:C50)</f>
        <v>183</v>
      </c>
      <c r="D53" s="101">
        <f t="shared" si="4"/>
        <v>221</v>
      </c>
      <c r="E53" s="101">
        <f t="shared" si="4"/>
        <v>108</v>
      </c>
      <c r="F53" s="101">
        <f t="shared" si="4"/>
        <v>35</v>
      </c>
      <c r="G53" s="101">
        <f t="shared" si="4"/>
        <v>121</v>
      </c>
      <c r="H53" s="101">
        <f t="shared" si="4"/>
        <v>59</v>
      </c>
      <c r="I53" s="101">
        <f t="shared" si="4"/>
        <v>92</v>
      </c>
      <c r="J53" s="101">
        <f t="shared" si="4"/>
        <v>27</v>
      </c>
      <c r="K53" s="101">
        <f t="shared" si="4"/>
        <v>23</v>
      </c>
      <c r="L53" s="101">
        <f t="shared" si="4"/>
        <v>129</v>
      </c>
      <c r="M53" s="101">
        <f t="shared" si="4"/>
        <v>6</v>
      </c>
      <c r="N53" s="67">
        <f>SUM(C53:M53)</f>
        <v>1004</v>
      </c>
      <c r="O53" s="101">
        <f>O31+SUM(O48:O50)</f>
        <v>1004</v>
      </c>
    </row>
    <row r="54" spans="1:16" x14ac:dyDescent="0.35"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6" x14ac:dyDescent="0.35">
      <c r="B55" s="147" t="s">
        <v>419</v>
      </c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35"/>
      <c r="N55" s="35"/>
      <c r="O55" s="35"/>
      <c r="P55" s="36"/>
    </row>
    <row r="56" spans="1:16" x14ac:dyDescent="0.35"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6" x14ac:dyDescent="0.35">
      <c r="C57" s="8"/>
      <c r="D57" s="8"/>
      <c r="E57" s="8"/>
      <c r="F57" s="8"/>
      <c r="G57" s="8"/>
      <c r="H57" s="8"/>
      <c r="I57" s="8"/>
      <c r="J57" s="8"/>
    </row>
    <row r="58" spans="1:16" x14ac:dyDescent="0.35">
      <c r="C58" s="8"/>
      <c r="D58" s="8"/>
      <c r="E58" s="8"/>
      <c r="F58" s="8"/>
      <c r="G58" s="8"/>
      <c r="H58" s="8"/>
      <c r="I58" s="8"/>
      <c r="J58" s="8"/>
    </row>
    <row r="59" spans="1:16" x14ac:dyDescent="0.35">
      <c r="B59" s="13" t="s">
        <v>461</v>
      </c>
      <c r="C59" s="8"/>
      <c r="D59" s="8"/>
      <c r="E59" s="8"/>
      <c r="F59" s="8"/>
      <c r="G59" s="8"/>
      <c r="H59" s="8"/>
      <c r="I59" s="8"/>
      <c r="J59" s="8"/>
    </row>
    <row r="60" spans="1:16" s="2" customFormat="1" x14ac:dyDescent="0.35">
      <c r="A60" s="1">
        <v>16</v>
      </c>
      <c r="B60" s="73" t="s">
        <v>4</v>
      </c>
      <c r="C60" s="8">
        <v>39</v>
      </c>
      <c r="D60" s="8"/>
      <c r="E60" s="8"/>
      <c r="F60" s="8"/>
      <c r="G60" s="8"/>
      <c r="H60" s="8"/>
      <c r="I60" s="8"/>
      <c r="J60" s="8"/>
      <c r="O60">
        <f t="shared" ref="O60:O70" si="5">SUM(C60:M60)</f>
        <v>39</v>
      </c>
    </row>
    <row r="61" spans="1:16" x14ac:dyDescent="0.35">
      <c r="A61" s="1">
        <v>18</v>
      </c>
      <c r="B61" s="73" t="s">
        <v>4</v>
      </c>
      <c r="C61" s="8"/>
      <c r="D61" s="8"/>
      <c r="E61" s="8"/>
      <c r="F61" s="8"/>
      <c r="G61" s="8"/>
      <c r="H61" s="8"/>
      <c r="I61" s="8"/>
      <c r="J61" s="8"/>
      <c r="M61" s="1">
        <v>9</v>
      </c>
      <c r="O61">
        <f t="shared" si="5"/>
        <v>9</v>
      </c>
    </row>
    <row r="62" spans="1:16" x14ac:dyDescent="0.35">
      <c r="A62" s="1">
        <v>18</v>
      </c>
      <c r="B62" s="73" t="s">
        <v>4</v>
      </c>
      <c r="C62" s="8"/>
      <c r="D62" s="8"/>
      <c r="E62" s="8"/>
      <c r="F62" s="8">
        <v>12</v>
      </c>
      <c r="G62" s="8"/>
      <c r="H62" s="8"/>
      <c r="I62" s="8"/>
      <c r="J62" s="8"/>
      <c r="O62">
        <f t="shared" si="5"/>
        <v>12</v>
      </c>
    </row>
    <row r="63" spans="1:16" x14ac:dyDescent="0.35">
      <c r="A63" s="1">
        <v>20</v>
      </c>
      <c r="B63" s="73" t="s">
        <v>4</v>
      </c>
      <c r="C63" s="8"/>
      <c r="D63" s="8"/>
      <c r="E63" s="8"/>
      <c r="F63" s="8"/>
      <c r="G63" s="8">
        <v>112</v>
      </c>
      <c r="H63" s="8"/>
      <c r="I63" s="8"/>
      <c r="J63" s="8"/>
      <c r="O63">
        <f t="shared" si="5"/>
        <v>112</v>
      </c>
    </row>
    <row r="64" spans="1:16" x14ac:dyDescent="0.35">
      <c r="A64" s="1">
        <v>22</v>
      </c>
      <c r="B64" s="73" t="s">
        <v>4</v>
      </c>
      <c r="C64" s="8"/>
      <c r="D64" s="8">
        <v>15</v>
      </c>
      <c r="E64" s="8"/>
      <c r="F64" s="8"/>
      <c r="G64" s="8"/>
      <c r="H64" s="8"/>
      <c r="I64" s="8"/>
      <c r="J64" s="8"/>
      <c r="O64">
        <f t="shared" si="5"/>
        <v>15</v>
      </c>
    </row>
    <row r="65" spans="1:16" x14ac:dyDescent="0.35">
      <c r="A65" s="1">
        <v>28</v>
      </c>
      <c r="B65" s="73" t="s">
        <v>4</v>
      </c>
      <c r="C65" s="8"/>
      <c r="D65" s="8"/>
      <c r="E65" s="8"/>
      <c r="F65" s="8"/>
      <c r="G65" s="8"/>
      <c r="H65" s="8"/>
      <c r="I65" s="8"/>
      <c r="J65" s="8"/>
      <c r="K65" s="1">
        <v>28</v>
      </c>
      <c r="O65">
        <f t="shared" si="5"/>
        <v>28</v>
      </c>
    </row>
    <row r="66" spans="1:16" x14ac:dyDescent="0.35">
      <c r="A66" s="1">
        <v>54</v>
      </c>
      <c r="B66" s="73" t="s">
        <v>4</v>
      </c>
      <c r="C66" s="8"/>
      <c r="D66" s="8"/>
      <c r="E66" s="8"/>
      <c r="F66" s="8">
        <v>40</v>
      </c>
      <c r="G66" s="8"/>
      <c r="H66" s="8"/>
      <c r="I66" s="8"/>
      <c r="J66" s="8"/>
      <c r="O66">
        <f t="shared" si="5"/>
        <v>40</v>
      </c>
    </row>
    <row r="67" spans="1:16" x14ac:dyDescent="0.35">
      <c r="A67" s="1">
        <v>54</v>
      </c>
      <c r="B67" s="73" t="s">
        <v>11</v>
      </c>
      <c r="C67" s="8"/>
      <c r="D67" s="8"/>
      <c r="E67" s="8"/>
      <c r="F67" s="8">
        <v>2</v>
      </c>
      <c r="G67" s="8"/>
      <c r="H67" s="8"/>
      <c r="I67" s="8"/>
      <c r="J67" s="8"/>
      <c r="O67">
        <f t="shared" si="5"/>
        <v>2</v>
      </c>
    </row>
    <row r="68" spans="1:16" x14ac:dyDescent="0.35">
      <c r="A68" s="1">
        <v>56</v>
      </c>
      <c r="B68" s="73" t="s">
        <v>4</v>
      </c>
      <c r="C68" s="8"/>
      <c r="D68" s="8"/>
      <c r="E68" s="8"/>
      <c r="F68" s="8"/>
      <c r="G68" s="8"/>
      <c r="H68" s="8">
        <v>28</v>
      </c>
      <c r="I68" s="8"/>
      <c r="J68" s="8"/>
      <c r="K68" s="8"/>
      <c r="L68" s="8"/>
      <c r="M68" s="8"/>
      <c r="O68">
        <f t="shared" si="5"/>
        <v>28</v>
      </c>
    </row>
    <row r="69" spans="1:16" x14ac:dyDescent="0.35">
      <c r="A69" s="1">
        <v>82</v>
      </c>
      <c r="B69" s="73" t="s">
        <v>4</v>
      </c>
      <c r="C69" s="8"/>
      <c r="D69" s="8"/>
      <c r="E69" s="8"/>
      <c r="F69" s="8"/>
      <c r="G69" s="8"/>
      <c r="H69" s="8"/>
      <c r="I69" s="8">
        <v>58</v>
      </c>
      <c r="J69" s="8"/>
      <c r="K69" s="7"/>
      <c r="L69" s="7"/>
      <c r="M69" s="7"/>
      <c r="O69">
        <f t="shared" si="5"/>
        <v>58</v>
      </c>
    </row>
    <row r="70" spans="1:16" x14ac:dyDescent="0.35">
      <c r="A70" s="1">
        <v>84</v>
      </c>
      <c r="B70" s="73" t="s">
        <v>4</v>
      </c>
      <c r="C70" s="8"/>
      <c r="D70" s="8"/>
      <c r="E70" s="8"/>
      <c r="F70" s="8"/>
      <c r="G70" s="8"/>
      <c r="H70" s="8"/>
      <c r="I70" s="8"/>
      <c r="J70" s="8">
        <v>47</v>
      </c>
      <c r="O70">
        <f t="shared" si="5"/>
        <v>47</v>
      </c>
    </row>
    <row r="71" spans="1:16" ht="15" thickBot="1" x14ac:dyDescent="0.4">
      <c r="A71" s="1">
        <v>88</v>
      </c>
      <c r="B71" s="73" t="s">
        <v>4</v>
      </c>
      <c r="C71" s="8"/>
      <c r="D71" s="8"/>
      <c r="E71" s="8"/>
      <c r="F71" s="8"/>
      <c r="G71" s="8"/>
      <c r="H71" s="8"/>
      <c r="I71" s="8"/>
      <c r="J71" s="8"/>
      <c r="K71" s="8"/>
      <c r="L71" s="8">
        <v>119</v>
      </c>
      <c r="M71" s="8"/>
      <c r="O71">
        <f>SUM(C71:M71)</f>
        <v>119</v>
      </c>
    </row>
    <row r="72" spans="1:16" x14ac:dyDescent="0.35">
      <c r="C72" s="9">
        <f>SUM(C60:C71)</f>
        <v>39</v>
      </c>
      <c r="D72" s="9">
        <f t="shared" ref="D72:M72" si="6">SUM(D60:D71)</f>
        <v>15</v>
      </c>
      <c r="E72" s="9">
        <f t="shared" si="6"/>
        <v>0</v>
      </c>
      <c r="F72" s="9">
        <f t="shared" si="6"/>
        <v>54</v>
      </c>
      <c r="G72" s="9">
        <f t="shared" si="6"/>
        <v>112</v>
      </c>
      <c r="H72" s="9">
        <f t="shared" si="6"/>
        <v>28</v>
      </c>
      <c r="I72" s="9">
        <f t="shared" si="6"/>
        <v>58</v>
      </c>
      <c r="J72" s="9">
        <f t="shared" si="6"/>
        <v>47</v>
      </c>
      <c r="K72" s="9">
        <f t="shared" si="6"/>
        <v>28</v>
      </c>
      <c r="L72" s="9">
        <f t="shared" si="6"/>
        <v>119</v>
      </c>
      <c r="M72" s="9">
        <f t="shared" si="6"/>
        <v>9</v>
      </c>
      <c r="N72" s="67">
        <f>SUM(C72:M72)</f>
        <v>509</v>
      </c>
      <c r="O72" s="9">
        <f>SUM(O60:O71)</f>
        <v>509</v>
      </c>
    </row>
    <row r="73" spans="1:16" x14ac:dyDescent="0.35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</row>
    <row r="74" spans="1:16" x14ac:dyDescent="0.35">
      <c r="A74" s="2"/>
      <c r="B74" s="13" t="s">
        <v>417</v>
      </c>
      <c r="C74" s="11">
        <v>31</v>
      </c>
      <c r="D74" s="11">
        <v>45</v>
      </c>
      <c r="E74" s="11">
        <v>36</v>
      </c>
      <c r="F74" s="11">
        <v>42</v>
      </c>
      <c r="G74" s="11">
        <v>86</v>
      </c>
      <c r="H74" s="11">
        <v>64</v>
      </c>
      <c r="I74" s="11">
        <v>43</v>
      </c>
      <c r="J74" s="11">
        <v>76</v>
      </c>
      <c r="K74" s="11">
        <v>25</v>
      </c>
      <c r="L74" s="11">
        <v>19</v>
      </c>
      <c r="M74" s="11">
        <v>8</v>
      </c>
      <c r="N74" s="68"/>
      <c r="O74" s="2">
        <f>SUM(C74:N74)</f>
        <v>475</v>
      </c>
      <c r="P74" s="2"/>
    </row>
    <row r="75" spans="1:16" ht="15" thickBot="1" x14ac:dyDescent="0.4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16" ht="18.5" x14ac:dyDescent="0.45">
      <c r="B76" s="86" t="s">
        <v>465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8"/>
      <c r="O76" s="89"/>
    </row>
    <row r="77" spans="1:16" x14ac:dyDescent="0.35">
      <c r="B77" s="90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2"/>
      <c r="O77" s="93"/>
    </row>
    <row r="78" spans="1:16" x14ac:dyDescent="0.35">
      <c r="B78" s="90" t="s">
        <v>462</v>
      </c>
      <c r="C78" s="91">
        <f t="shared" ref="C78:M78" si="7">C48+C72+C74</f>
        <v>78</v>
      </c>
      <c r="D78" s="91">
        <f t="shared" si="7"/>
        <v>65</v>
      </c>
      <c r="E78" s="91">
        <f t="shared" si="7"/>
        <v>38</v>
      </c>
      <c r="F78" s="91">
        <f t="shared" si="7"/>
        <v>98</v>
      </c>
      <c r="G78" s="91">
        <f t="shared" si="7"/>
        <v>200</v>
      </c>
      <c r="H78" s="91">
        <f t="shared" si="7"/>
        <v>92</v>
      </c>
      <c r="I78" s="91">
        <f t="shared" si="7"/>
        <v>101</v>
      </c>
      <c r="J78" s="91">
        <f t="shared" si="7"/>
        <v>124</v>
      </c>
      <c r="K78" s="91">
        <f t="shared" si="7"/>
        <v>53</v>
      </c>
      <c r="L78" s="91">
        <f t="shared" si="7"/>
        <v>167</v>
      </c>
      <c r="M78" s="91">
        <f t="shared" si="7"/>
        <v>22</v>
      </c>
      <c r="N78" s="91">
        <f>SUM(C78:M78)</f>
        <v>1038</v>
      </c>
      <c r="O78" s="94">
        <f>O48+O72+O74</f>
        <v>1038</v>
      </c>
    </row>
    <row r="79" spans="1:16" ht="15" thickBot="1" x14ac:dyDescent="0.4">
      <c r="B79" s="95" t="s">
        <v>463</v>
      </c>
      <c r="C79" s="91">
        <v>30</v>
      </c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3">
        <f>SUM(C79:N79)</f>
        <v>30</v>
      </c>
    </row>
    <row r="80" spans="1:16" x14ac:dyDescent="0.35">
      <c r="B80" s="90"/>
      <c r="C80" s="96">
        <f>C78-C79</f>
        <v>48</v>
      </c>
      <c r="D80" s="96">
        <f t="shared" ref="D80:J80" si="8">D78-D79</f>
        <v>65</v>
      </c>
      <c r="E80" s="96">
        <f t="shared" si="8"/>
        <v>38</v>
      </c>
      <c r="F80" s="96">
        <f t="shared" si="8"/>
        <v>98</v>
      </c>
      <c r="G80" s="96">
        <f t="shared" si="8"/>
        <v>200</v>
      </c>
      <c r="H80" s="96">
        <f t="shared" si="8"/>
        <v>92</v>
      </c>
      <c r="I80" s="96">
        <f t="shared" si="8"/>
        <v>101</v>
      </c>
      <c r="J80" s="96">
        <f t="shared" si="8"/>
        <v>124</v>
      </c>
      <c r="K80" s="96">
        <f>K78-K79</f>
        <v>53</v>
      </c>
      <c r="L80" s="96">
        <f>L78-L79</f>
        <v>167</v>
      </c>
      <c r="M80" s="96">
        <f>M78-M79</f>
        <v>22</v>
      </c>
      <c r="N80" s="96">
        <f>SUM(C80:M80)</f>
        <v>1008</v>
      </c>
      <c r="O80" s="97">
        <f>O78-O79</f>
        <v>1008</v>
      </c>
    </row>
    <row r="81" spans="2:16" ht="15" thickBot="1" x14ac:dyDescent="0.4">
      <c r="B81" s="98" t="s">
        <v>464</v>
      </c>
      <c r="C81" s="99" t="e">
        <f>#REF!+#REF!+#REF!+#REF!</f>
        <v>#REF!</v>
      </c>
      <c r="D81" s="99" t="e">
        <f>#REF!+#REF!+#REF!+#REF!+#REF!</f>
        <v>#REF!</v>
      </c>
      <c r="E81" s="99" t="e">
        <f>#REF!+#REF!+#REF!</f>
        <v>#REF!</v>
      </c>
      <c r="F81" s="99" t="e">
        <f>#REF!+#REF!+#REF!</f>
        <v>#REF!</v>
      </c>
      <c r="G81" s="104" t="e">
        <f>#REF!+#REF!+#REF!+#REF!+#REF!</f>
        <v>#REF!</v>
      </c>
      <c r="H81" s="99" t="e">
        <f>#REF!+#REF!+#REF!</f>
        <v>#REF!</v>
      </c>
      <c r="I81" s="99" t="e">
        <f>#REF!+#REF!+#REF!+#REF!</f>
        <v>#REF!</v>
      </c>
      <c r="J81" s="99" t="e">
        <f>#REF!+#REF!+#REF!</f>
        <v>#REF!</v>
      </c>
      <c r="K81" s="99" t="e">
        <f>#REF!+#REF!</f>
        <v>#REF!</v>
      </c>
      <c r="L81" s="99" t="e">
        <f>#REF!+#REF!+#REF!+#REF!</f>
        <v>#REF!</v>
      </c>
      <c r="M81" s="99" t="e">
        <f>#REF!</f>
        <v>#REF!</v>
      </c>
      <c r="N81" s="99" t="e">
        <f>SUM(C81:M81)</f>
        <v>#REF!</v>
      </c>
      <c r="O81" s="100"/>
      <c r="P81" s="105" t="s">
        <v>456</v>
      </c>
    </row>
    <row r="82" spans="2:16" x14ac:dyDescent="0.35">
      <c r="C82" s="8"/>
      <c r="D82" s="8"/>
      <c r="E82" s="8"/>
      <c r="F82" s="8"/>
      <c r="G82" s="8"/>
      <c r="H82" s="8"/>
      <c r="I82" s="8"/>
      <c r="J82" s="8"/>
    </row>
    <row r="83" spans="2:16" x14ac:dyDescent="0.35">
      <c r="C83" s="7"/>
      <c r="D83" s="7"/>
      <c r="E83" s="7"/>
      <c r="F83" s="7"/>
      <c r="G83" s="7"/>
      <c r="H83" s="7"/>
      <c r="I83" s="7"/>
      <c r="J83" s="7"/>
    </row>
    <row r="85" spans="2:16" x14ac:dyDescent="0.35">
      <c r="C85" s="7"/>
      <c r="D85" s="7"/>
      <c r="E85" s="7"/>
      <c r="F85" s="7"/>
      <c r="G85" s="7"/>
      <c r="H85" s="7"/>
      <c r="I85" s="7"/>
      <c r="J85" s="7"/>
    </row>
  </sheetData>
  <mergeCells count="1">
    <mergeCell ref="B55:L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EBF2-C786-4CF0-B6E6-78C9431D1BE7}">
  <dimension ref="A1:L130"/>
  <sheetViews>
    <sheetView workbookViewId="0">
      <pane ySplit="1" topLeftCell="A59" activePane="bottomLeft" state="frozen"/>
      <selection pane="bottomLeft" activeCell="A67" sqref="A67"/>
    </sheetView>
  </sheetViews>
  <sheetFormatPr defaultRowHeight="14.5" x14ac:dyDescent="0.35"/>
  <cols>
    <col min="1" max="1" width="10" bestFit="1" customWidth="1"/>
    <col min="2" max="2" width="5.81640625" style="1" bestFit="1" customWidth="1"/>
    <col min="3" max="3" width="33.54296875" style="18" bestFit="1" customWidth="1"/>
    <col min="4" max="4" width="9" style="7" customWidth="1"/>
    <col min="5" max="5" width="8.1796875" style="7" customWidth="1"/>
    <col min="6" max="6" width="7.81640625" style="7" bestFit="1" customWidth="1"/>
    <col min="7" max="7" width="8.26953125" style="7" bestFit="1" customWidth="1"/>
    <col min="8" max="8" width="9" style="7" bestFit="1" customWidth="1"/>
    <col min="9" max="9" width="9.453125" style="7" bestFit="1" customWidth="1"/>
    <col min="10" max="10" width="7.81640625" style="7" customWidth="1"/>
    <col min="11" max="11" width="9.453125" bestFit="1" customWidth="1"/>
    <col min="12" max="12" width="10.54296875" bestFit="1" customWidth="1"/>
  </cols>
  <sheetData>
    <row r="1" spans="1:12" s="4" customFormat="1" x14ac:dyDescent="0.35">
      <c r="A1" s="4" t="s">
        <v>54</v>
      </c>
      <c r="B1" s="4" t="s">
        <v>3</v>
      </c>
      <c r="C1" s="74"/>
      <c r="D1" s="10" t="s">
        <v>4</v>
      </c>
      <c r="E1" s="10" t="s">
        <v>479</v>
      </c>
      <c r="F1" s="10" t="s">
        <v>2</v>
      </c>
      <c r="G1" s="10" t="s">
        <v>237</v>
      </c>
      <c r="H1" s="10" t="s">
        <v>57</v>
      </c>
      <c r="I1" s="10" t="s">
        <v>488</v>
      </c>
      <c r="J1" s="10"/>
      <c r="K1" s="4" t="s">
        <v>475</v>
      </c>
      <c r="L1" s="4" t="s">
        <v>485</v>
      </c>
    </row>
    <row r="2" spans="1:12" s="20" customFormat="1" x14ac:dyDescent="0.35">
      <c r="A2" s="20" t="s">
        <v>447</v>
      </c>
      <c r="B2" s="106">
        <v>64</v>
      </c>
      <c r="C2" s="107" t="s">
        <v>468</v>
      </c>
      <c r="D2" s="66"/>
      <c r="E2" s="66">
        <v>3</v>
      </c>
      <c r="F2" s="66">
        <f>SUM(D2:E2)</f>
        <v>3</v>
      </c>
      <c r="G2" s="66"/>
      <c r="H2" s="66"/>
      <c r="I2" s="66"/>
      <c r="J2" s="66"/>
    </row>
    <row r="3" spans="1:12" x14ac:dyDescent="0.35">
      <c r="A3" s="20" t="s">
        <v>447</v>
      </c>
      <c r="B3" s="102">
        <v>92</v>
      </c>
      <c r="C3" s="108" t="s">
        <v>4</v>
      </c>
      <c r="D3" s="67">
        <v>35</v>
      </c>
      <c r="E3" s="67"/>
      <c r="F3" s="66">
        <f t="shared" ref="F3:F10" si="0">SUM(D3:E3)</f>
        <v>35</v>
      </c>
      <c r="G3" s="66"/>
      <c r="H3" s="66"/>
      <c r="I3" s="66"/>
      <c r="J3" s="66"/>
    </row>
    <row r="4" spans="1:12" x14ac:dyDescent="0.35">
      <c r="A4" s="20" t="s">
        <v>447</v>
      </c>
      <c r="B4" s="102">
        <v>92</v>
      </c>
      <c r="C4" s="108" t="s">
        <v>469</v>
      </c>
      <c r="D4" s="67"/>
      <c r="E4" s="67">
        <v>1</v>
      </c>
      <c r="F4" s="66">
        <f t="shared" si="0"/>
        <v>1</v>
      </c>
      <c r="G4" s="66"/>
      <c r="H4" s="66"/>
      <c r="I4" s="66"/>
      <c r="J4" s="66"/>
    </row>
    <row r="5" spans="1:12" x14ac:dyDescent="0.35">
      <c r="A5" s="20" t="s">
        <v>447</v>
      </c>
      <c r="B5" s="102">
        <v>103</v>
      </c>
      <c r="C5" s="108" t="s">
        <v>470</v>
      </c>
      <c r="D5" s="67"/>
      <c r="E5" s="67">
        <v>2</v>
      </c>
      <c r="F5" s="66">
        <f t="shared" si="0"/>
        <v>2</v>
      </c>
      <c r="G5" s="66"/>
      <c r="H5" s="66"/>
      <c r="I5" s="66"/>
      <c r="J5" s="66"/>
    </row>
    <row r="6" spans="1:12" x14ac:dyDescent="0.35">
      <c r="A6" s="20" t="s">
        <v>447</v>
      </c>
      <c r="B6" s="102">
        <v>139</v>
      </c>
      <c r="C6" s="108" t="s">
        <v>25</v>
      </c>
      <c r="D6" s="67"/>
      <c r="E6" s="67">
        <v>1</v>
      </c>
      <c r="F6" s="66">
        <f t="shared" si="0"/>
        <v>1</v>
      </c>
      <c r="G6" s="66"/>
      <c r="H6" s="66"/>
      <c r="I6" s="66"/>
      <c r="J6" s="66"/>
    </row>
    <row r="7" spans="1:12" x14ac:dyDescent="0.35">
      <c r="A7" s="20" t="s">
        <v>447</v>
      </c>
      <c r="B7" s="102">
        <v>225</v>
      </c>
      <c r="C7" s="108" t="s">
        <v>471</v>
      </c>
      <c r="D7" s="67"/>
      <c r="E7" s="67">
        <v>4</v>
      </c>
      <c r="F7" s="66">
        <f t="shared" si="0"/>
        <v>4</v>
      </c>
      <c r="G7" s="66"/>
      <c r="H7" s="66"/>
      <c r="I7" s="66"/>
      <c r="J7" s="66"/>
    </row>
    <row r="8" spans="1:12" x14ac:dyDescent="0.35">
      <c r="A8" s="20" t="s">
        <v>447</v>
      </c>
      <c r="B8" s="102">
        <v>500</v>
      </c>
      <c r="C8" s="108" t="s">
        <v>30</v>
      </c>
      <c r="D8" s="67"/>
      <c r="E8" s="67">
        <v>1</v>
      </c>
      <c r="F8" s="66">
        <f t="shared" si="0"/>
        <v>1</v>
      </c>
      <c r="G8" s="66"/>
      <c r="H8" s="66"/>
      <c r="I8" s="66"/>
      <c r="J8" s="66"/>
    </row>
    <row r="9" spans="1:12" x14ac:dyDescent="0.35">
      <c r="A9" s="20" t="s">
        <v>447</v>
      </c>
      <c r="B9" s="102">
        <v>822</v>
      </c>
      <c r="C9" s="108" t="s">
        <v>472</v>
      </c>
      <c r="D9" s="67"/>
      <c r="E9" s="67">
        <v>1</v>
      </c>
      <c r="F9" s="66">
        <f t="shared" si="0"/>
        <v>1</v>
      </c>
      <c r="G9" s="66"/>
      <c r="H9" s="66"/>
      <c r="I9" s="66"/>
      <c r="J9" s="66"/>
    </row>
    <row r="10" spans="1:12" ht="15" thickBot="1" x14ac:dyDescent="0.4">
      <c r="A10" s="20" t="s">
        <v>447</v>
      </c>
      <c r="B10" s="1" t="s">
        <v>474</v>
      </c>
      <c r="C10" s="18" t="s">
        <v>473</v>
      </c>
      <c r="E10" s="67">
        <v>1</v>
      </c>
      <c r="F10" s="66">
        <f t="shared" si="0"/>
        <v>1</v>
      </c>
      <c r="G10" s="66"/>
      <c r="H10" s="66"/>
      <c r="I10" s="66"/>
      <c r="J10" s="66"/>
    </row>
    <row r="11" spans="1:12" ht="21" x14ac:dyDescent="0.5">
      <c r="A11" s="20"/>
      <c r="B11" s="102"/>
      <c r="C11" s="108"/>
      <c r="D11" s="109">
        <f>SUM(D2:D10)</f>
        <v>35</v>
      </c>
      <c r="E11" s="123">
        <f>SUM(E2:E10)</f>
        <v>14</v>
      </c>
      <c r="F11" s="109">
        <f>SUM(F2:F10)</f>
        <v>49</v>
      </c>
      <c r="G11" s="122"/>
      <c r="H11" s="122"/>
      <c r="I11" s="122"/>
      <c r="J11" s="121"/>
      <c r="K11" s="121"/>
    </row>
    <row r="12" spans="1:12" s="20" customFormat="1" x14ac:dyDescent="0.35">
      <c r="A12" s="20" t="s">
        <v>447</v>
      </c>
      <c r="B12" s="106"/>
      <c r="C12" s="107" t="s">
        <v>475</v>
      </c>
      <c r="D12" s="66"/>
      <c r="E12" s="66"/>
      <c r="F12" s="66"/>
      <c r="G12" s="66"/>
      <c r="H12" s="66"/>
      <c r="I12" s="66"/>
      <c r="J12" s="66"/>
      <c r="K12" s="20">
        <v>23</v>
      </c>
    </row>
    <row r="13" spans="1:12" x14ac:dyDescent="0.35">
      <c r="A13" s="20" t="s">
        <v>447</v>
      </c>
      <c r="B13" s="102"/>
      <c r="C13" s="108" t="s">
        <v>464</v>
      </c>
      <c r="D13" s="67"/>
      <c r="E13" s="67"/>
      <c r="F13" s="67"/>
      <c r="G13" s="67"/>
      <c r="H13" s="67"/>
      <c r="I13" s="67"/>
      <c r="J13" s="67"/>
      <c r="L13">
        <v>72</v>
      </c>
    </row>
    <row r="14" spans="1:12" ht="21" x14ac:dyDescent="0.5">
      <c r="A14" s="20" t="s">
        <v>447</v>
      </c>
      <c r="B14" s="102"/>
      <c r="C14" s="108" t="s">
        <v>486</v>
      </c>
      <c r="D14" s="67"/>
      <c r="E14" s="67"/>
      <c r="F14" s="67"/>
      <c r="G14" s="124">
        <v>10</v>
      </c>
      <c r="H14" s="67"/>
      <c r="I14" s="67"/>
      <c r="J14" s="67"/>
    </row>
    <row r="15" spans="1:12" ht="21" x14ac:dyDescent="0.5">
      <c r="A15" s="20" t="s">
        <v>447</v>
      </c>
      <c r="B15" s="102"/>
      <c r="C15" s="108" t="s">
        <v>487</v>
      </c>
      <c r="D15" s="67"/>
      <c r="E15" s="67"/>
      <c r="F15" s="67"/>
      <c r="G15" s="67"/>
      <c r="H15" s="124">
        <v>16</v>
      </c>
      <c r="I15" s="124">
        <f>E11+G14+H15</f>
        <v>40</v>
      </c>
      <c r="J15" s="67"/>
    </row>
    <row r="16" spans="1:12" x14ac:dyDescent="0.35">
      <c r="B16" s="102"/>
      <c r="C16" s="108"/>
      <c r="D16" s="67"/>
      <c r="E16" s="67"/>
      <c r="F16" s="67"/>
      <c r="G16" s="67"/>
      <c r="H16" s="67"/>
      <c r="I16" s="67"/>
      <c r="J16" s="67"/>
    </row>
    <row r="17" spans="1:12" x14ac:dyDescent="0.35">
      <c r="A17" t="s">
        <v>449</v>
      </c>
      <c r="B17" s="102">
        <v>1002</v>
      </c>
      <c r="C17" s="108" t="s">
        <v>4</v>
      </c>
      <c r="D17" s="67">
        <v>12</v>
      </c>
      <c r="E17" s="67"/>
      <c r="F17" s="66">
        <f t="shared" ref="F17:F21" si="1">SUM(D17:E17)</f>
        <v>12</v>
      </c>
      <c r="G17" s="66"/>
      <c r="H17" s="66"/>
      <c r="I17" s="66"/>
      <c r="J17" s="66"/>
    </row>
    <row r="18" spans="1:12" x14ac:dyDescent="0.35">
      <c r="A18" t="s">
        <v>449</v>
      </c>
      <c r="B18" s="102">
        <v>1002</v>
      </c>
      <c r="C18" s="108" t="s">
        <v>471</v>
      </c>
      <c r="D18" s="67"/>
      <c r="E18" s="67">
        <v>1</v>
      </c>
      <c r="F18" s="66">
        <f t="shared" si="1"/>
        <v>1</v>
      </c>
      <c r="G18" s="66"/>
      <c r="H18" s="66"/>
      <c r="I18" s="66"/>
      <c r="J18" s="66"/>
    </row>
    <row r="19" spans="1:12" x14ac:dyDescent="0.35">
      <c r="A19" t="s">
        <v>449</v>
      </c>
      <c r="B19" s="102">
        <v>1002</v>
      </c>
      <c r="C19" s="108" t="s">
        <v>477</v>
      </c>
      <c r="D19" s="67"/>
      <c r="E19" s="67">
        <v>1</v>
      </c>
      <c r="F19" s="66">
        <f t="shared" si="1"/>
        <v>1</v>
      </c>
      <c r="G19" s="66"/>
      <c r="H19" s="66"/>
      <c r="I19" s="66"/>
      <c r="J19" s="66"/>
    </row>
    <row r="20" spans="1:12" x14ac:dyDescent="0.35">
      <c r="A20" t="s">
        <v>449</v>
      </c>
      <c r="B20" s="102">
        <v>1050</v>
      </c>
      <c r="C20" s="108" t="s">
        <v>476</v>
      </c>
      <c r="D20" s="67"/>
      <c r="E20" s="67">
        <v>3</v>
      </c>
      <c r="F20" s="66">
        <f t="shared" si="1"/>
        <v>3</v>
      </c>
      <c r="G20" s="66"/>
      <c r="H20" s="66"/>
      <c r="I20" s="66"/>
      <c r="J20" s="66"/>
    </row>
    <row r="21" spans="1:12" ht="15" thickBot="1" x14ac:dyDescent="0.4">
      <c r="A21" t="s">
        <v>449</v>
      </c>
      <c r="B21" s="1" t="s">
        <v>474</v>
      </c>
      <c r="C21" t="s">
        <v>478</v>
      </c>
      <c r="E21" s="67">
        <v>1</v>
      </c>
      <c r="F21" s="66">
        <f t="shared" si="1"/>
        <v>1</v>
      </c>
      <c r="G21" s="66"/>
      <c r="H21" s="66"/>
      <c r="I21" s="66"/>
      <c r="J21" s="66"/>
    </row>
    <row r="22" spans="1:12" ht="21" x14ac:dyDescent="0.5">
      <c r="B22" s="102"/>
      <c r="C22" s="108"/>
      <c r="D22" s="109">
        <f>SUM(D17:D21)</f>
        <v>12</v>
      </c>
      <c r="E22" s="123">
        <f t="shared" ref="E22:F22" si="2">SUM(E17:E21)</f>
        <v>6</v>
      </c>
      <c r="F22" s="109">
        <f t="shared" si="2"/>
        <v>18</v>
      </c>
      <c r="G22" s="122"/>
      <c r="H22" s="122"/>
      <c r="I22" s="122"/>
      <c r="J22" s="121"/>
      <c r="K22" s="121"/>
    </row>
    <row r="23" spans="1:12" x14ac:dyDescent="0.35">
      <c r="A23" t="s">
        <v>449</v>
      </c>
      <c r="B23" s="102"/>
      <c r="C23" s="107" t="s">
        <v>475</v>
      </c>
      <c r="D23" s="66"/>
      <c r="E23" s="66"/>
      <c r="F23" s="67"/>
      <c r="G23" s="67"/>
      <c r="H23" s="67"/>
      <c r="I23" s="67"/>
      <c r="J23" s="67"/>
      <c r="K23">
        <v>6</v>
      </c>
    </row>
    <row r="24" spans="1:12" x14ac:dyDescent="0.35">
      <c r="A24" t="s">
        <v>449</v>
      </c>
      <c r="B24" s="102"/>
      <c r="C24" s="108" t="s">
        <v>464</v>
      </c>
      <c r="D24" s="67"/>
      <c r="E24" s="67"/>
      <c r="F24" s="67"/>
      <c r="G24" s="67"/>
      <c r="H24" s="67"/>
      <c r="I24" s="67"/>
      <c r="J24" s="67"/>
      <c r="L24">
        <v>24</v>
      </c>
    </row>
    <row r="25" spans="1:12" ht="21" x14ac:dyDescent="0.5">
      <c r="A25" t="s">
        <v>449</v>
      </c>
      <c r="B25" s="102"/>
      <c r="C25" s="108" t="s">
        <v>486</v>
      </c>
      <c r="D25" s="67"/>
      <c r="E25" s="67"/>
      <c r="F25" s="67"/>
      <c r="G25" s="124">
        <v>6</v>
      </c>
      <c r="H25" s="67"/>
      <c r="I25" s="67"/>
      <c r="J25" s="67"/>
    </row>
    <row r="26" spans="1:12" ht="21" x14ac:dyDescent="0.5">
      <c r="A26" t="s">
        <v>449</v>
      </c>
      <c r="B26" s="102"/>
      <c r="C26" s="108" t="s">
        <v>487</v>
      </c>
      <c r="D26" s="67"/>
      <c r="E26" s="67"/>
      <c r="F26" s="67"/>
      <c r="G26" s="67"/>
      <c r="H26" s="124">
        <v>5</v>
      </c>
      <c r="I26" s="124">
        <f>E22+G25+H26</f>
        <v>17</v>
      </c>
      <c r="J26" s="67"/>
    </row>
    <row r="27" spans="1:12" x14ac:dyDescent="0.35">
      <c r="B27" s="102"/>
      <c r="C27" s="108"/>
      <c r="D27" s="67"/>
      <c r="E27" s="67"/>
      <c r="F27" s="67"/>
      <c r="G27" s="67"/>
      <c r="H27" s="67"/>
      <c r="I27" s="67"/>
      <c r="J27" s="67"/>
    </row>
    <row r="28" spans="1:12" x14ac:dyDescent="0.35">
      <c r="A28" t="s">
        <v>452</v>
      </c>
      <c r="B28" s="102">
        <v>1007</v>
      </c>
      <c r="C28" s="108" t="s">
        <v>4</v>
      </c>
      <c r="D28" s="67">
        <v>8</v>
      </c>
      <c r="E28" s="67"/>
      <c r="F28" s="66">
        <f t="shared" ref="F28:F30" si="3">SUM(D28:E28)</f>
        <v>8</v>
      </c>
      <c r="G28" s="66"/>
      <c r="H28" s="66"/>
      <c r="I28" s="66"/>
      <c r="J28" s="66"/>
    </row>
    <row r="29" spans="1:12" x14ac:dyDescent="0.35">
      <c r="A29" t="s">
        <v>452</v>
      </c>
      <c r="B29" s="102">
        <v>1007</v>
      </c>
      <c r="C29" s="108" t="s">
        <v>471</v>
      </c>
      <c r="D29" s="67"/>
      <c r="E29" s="67">
        <v>1</v>
      </c>
      <c r="F29" s="66">
        <f t="shared" si="3"/>
        <v>1</v>
      </c>
      <c r="G29" s="66"/>
      <c r="H29" s="66"/>
      <c r="I29" s="66"/>
      <c r="J29" s="66"/>
    </row>
    <row r="30" spans="1:12" ht="15" thickBot="1" x14ac:dyDescent="0.4">
      <c r="A30" t="s">
        <v>452</v>
      </c>
      <c r="B30" s="1" t="s">
        <v>474</v>
      </c>
      <c r="C30" t="s">
        <v>478</v>
      </c>
      <c r="D30" s="67"/>
      <c r="E30" s="67">
        <v>1</v>
      </c>
      <c r="F30" s="66">
        <f t="shared" si="3"/>
        <v>1</v>
      </c>
      <c r="G30" s="66"/>
      <c r="H30" s="66"/>
      <c r="I30" s="66"/>
      <c r="J30" s="66"/>
    </row>
    <row r="31" spans="1:12" ht="21" x14ac:dyDescent="0.5">
      <c r="B31" s="102"/>
      <c r="D31" s="109">
        <f>SUM(D28:D30)</f>
        <v>8</v>
      </c>
      <c r="E31" s="123">
        <f t="shared" ref="E31:F31" si="4">SUM(E28:E30)</f>
        <v>2</v>
      </c>
      <c r="F31" s="109">
        <f t="shared" si="4"/>
        <v>10</v>
      </c>
      <c r="G31" s="122"/>
      <c r="H31" s="122"/>
      <c r="I31" s="122"/>
      <c r="J31" s="121"/>
      <c r="K31" s="121"/>
    </row>
    <row r="32" spans="1:12" x14ac:dyDescent="0.35">
      <c r="A32" t="s">
        <v>452</v>
      </c>
      <c r="B32" s="102"/>
      <c r="C32" s="107" t="s">
        <v>475</v>
      </c>
      <c r="D32" s="67"/>
      <c r="E32" s="67"/>
      <c r="F32" s="67"/>
      <c r="G32" s="67"/>
      <c r="H32" s="67"/>
      <c r="I32" s="67"/>
      <c r="J32" s="67"/>
      <c r="K32">
        <v>14</v>
      </c>
    </row>
    <row r="33" spans="1:12" x14ac:dyDescent="0.35">
      <c r="A33" t="s">
        <v>452</v>
      </c>
      <c r="B33" s="102"/>
      <c r="C33" s="108" t="s">
        <v>464</v>
      </c>
      <c r="D33" s="67"/>
      <c r="E33" s="67"/>
      <c r="F33" s="67"/>
      <c r="G33" s="67"/>
      <c r="H33" s="67"/>
      <c r="I33" s="67"/>
      <c r="J33" s="67"/>
      <c r="L33">
        <v>24</v>
      </c>
    </row>
    <row r="34" spans="1:12" ht="21" x14ac:dyDescent="0.5">
      <c r="A34" t="s">
        <v>452</v>
      </c>
      <c r="B34" s="102"/>
      <c r="C34" s="108" t="s">
        <v>486</v>
      </c>
      <c r="D34" s="67"/>
      <c r="E34" s="67"/>
      <c r="F34" s="67"/>
      <c r="G34" s="124"/>
      <c r="H34" s="67"/>
      <c r="I34" s="67"/>
      <c r="J34" s="67"/>
    </row>
    <row r="35" spans="1:12" ht="21" x14ac:dyDescent="0.5">
      <c r="A35" t="s">
        <v>452</v>
      </c>
      <c r="B35" s="102"/>
      <c r="C35" s="108" t="s">
        <v>487</v>
      </c>
      <c r="D35" s="67"/>
      <c r="E35" s="67"/>
      <c r="F35" s="67"/>
      <c r="G35" s="67"/>
      <c r="H35" s="124"/>
      <c r="I35" s="124">
        <f>E31+G34+H35</f>
        <v>2</v>
      </c>
      <c r="J35" s="67"/>
    </row>
    <row r="36" spans="1:12" x14ac:dyDescent="0.35">
      <c r="B36" s="102"/>
      <c r="C36" s="108"/>
      <c r="D36" s="67"/>
      <c r="E36" s="67"/>
      <c r="F36" s="67"/>
      <c r="G36" s="67"/>
      <c r="H36" s="67"/>
      <c r="I36" s="67"/>
      <c r="J36" s="67"/>
    </row>
    <row r="37" spans="1:12" x14ac:dyDescent="0.35">
      <c r="A37" t="s">
        <v>448</v>
      </c>
      <c r="B37" s="102">
        <v>1000</v>
      </c>
      <c r="C37" s="108" t="s">
        <v>4</v>
      </c>
      <c r="D37" s="67">
        <v>2</v>
      </c>
      <c r="E37" s="67"/>
      <c r="F37" s="66">
        <f t="shared" ref="F37:F39" si="5">SUM(D37:E37)</f>
        <v>2</v>
      </c>
      <c r="G37" s="66"/>
      <c r="H37" s="66"/>
      <c r="I37" s="66"/>
      <c r="J37" s="66"/>
    </row>
    <row r="38" spans="1:12" x14ac:dyDescent="0.35">
      <c r="A38" t="s">
        <v>448</v>
      </c>
      <c r="B38" s="102">
        <v>1000</v>
      </c>
      <c r="C38" s="108" t="s">
        <v>471</v>
      </c>
      <c r="D38" s="67"/>
      <c r="E38" s="67">
        <v>1</v>
      </c>
      <c r="F38" s="66">
        <f t="shared" si="5"/>
        <v>1</v>
      </c>
      <c r="G38" s="66"/>
      <c r="H38" s="66"/>
      <c r="I38" s="66"/>
      <c r="J38" s="66"/>
    </row>
    <row r="39" spans="1:12" ht="15" thickBot="1" x14ac:dyDescent="0.4">
      <c r="A39" t="s">
        <v>448</v>
      </c>
      <c r="B39" s="1" t="s">
        <v>474</v>
      </c>
      <c r="C39" t="s">
        <v>478</v>
      </c>
      <c r="D39" s="67"/>
      <c r="E39" s="67">
        <v>1</v>
      </c>
      <c r="F39" s="66">
        <f t="shared" si="5"/>
        <v>1</v>
      </c>
      <c r="G39" s="66"/>
      <c r="H39" s="66"/>
      <c r="I39" s="66"/>
      <c r="J39" s="66"/>
    </row>
    <row r="40" spans="1:12" s="64" customFormat="1" ht="21" x14ac:dyDescent="0.5">
      <c r="B40" s="61"/>
      <c r="C40" s="85"/>
      <c r="D40" s="109">
        <f>SUM(D37:D39)</f>
        <v>2</v>
      </c>
      <c r="E40" s="123">
        <f t="shared" ref="E40" si="6">SUM(E37:E39)</f>
        <v>2</v>
      </c>
      <c r="F40" s="109">
        <f t="shared" ref="F40" si="7">SUM(F37:F39)</f>
        <v>4</v>
      </c>
      <c r="G40" s="122"/>
      <c r="H40" s="122"/>
      <c r="I40" s="122"/>
      <c r="J40" s="121"/>
      <c r="K40" s="121"/>
    </row>
    <row r="41" spans="1:12" x14ac:dyDescent="0.35">
      <c r="A41" t="s">
        <v>448</v>
      </c>
      <c r="C41" s="107" t="s">
        <v>475</v>
      </c>
      <c r="K41">
        <v>20</v>
      </c>
    </row>
    <row r="42" spans="1:12" x14ac:dyDescent="0.35">
      <c r="A42" t="s">
        <v>448</v>
      </c>
      <c r="C42" s="108" t="s">
        <v>464</v>
      </c>
      <c r="L42">
        <v>24</v>
      </c>
    </row>
    <row r="43" spans="1:12" ht="21" x14ac:dyDescent="0.5">
      <c r="A43" t="s">
        <v>448</v>
      </c>
      <c r="B43" s="102"/>
      <c r="C43" s="108" t="s">
        <v>486</v>
      </c>
      <c r="D43" s="67"/>
      <c r="E43" s="67"/>
      <c r="F43" s="67"/>
      <c r="G43" s="124"/>
      <c r="H43" s="67"/>
      <c r="I43" s="67"/>
      <c r="J43" s="67"/>
    </row>
    <row r="44" spans="1:12" ht="21" x14ac:dyDescent="0.5">
      <c r="A44" t="s">
        <v>448</v>
      </c>
      <c r="B44" s="102"/>
      <c r="C44" s="108" t="s">
        <v>487</v>
      </c>
      <c r="D44" s="67"/>
      <c r="E44" s="67"/>
      <c r="F44" s="67"/>
      <c r="G44" s="67"/>
      <c r="H44" s="124"/>
      <c r="I44" s="124">
        <f>E40+G43+H44</f>
        <v>2</v>
      </c>
      <c r="J44" s="67"/>
    </row>
    <row r="46" spans="1:12" x14ac:dyDescent="0.35">
      <c r="A46" t="s">
        <v>480</v>
      </c>
      <c r="B46" s="1">
        <v>1008</v>
      </c>
      <c r="C46" s="18" t="s">
        <v>4</v>
      </c>
      <c r="D46" s="7">
        <v>2</v>
      </c>
      <c r="F46" s="66">
        <f t="shared" ref="F46:F50" si="8">SUM(D46:E46)</f>
        <v>2</v>
      </c>
      <c r="G46" s="66"/>
      <c r="H46" s="66"/>
      <c r="I46" s="66"/>
      <c r="J46" s="66"/>
    </row>
    <row r="47" spans="1:12" x14ac:dyDescent="0.35">
      <c r="A47" t="s">
        <v>480</v>
      </c>
      <c r="B47" s="1">
        <v>1008</v>
      </c>
      <c r="C47" s="18" t="s">
        <v>481</v>
      </c>
      <c r="D47" s="7">
        <v>1</v>
      </c>
      <c r="F47" s="66">
        <f t="shared" si="8"/>
        <v>1</v>
      </c>
      <c r="G47" s="66"/>
      <c r="H47" s="66"/>
      <c r="I47" s="66"/>
      <c r="J47" s="66"/>
    </row>
    <row r="48" spans="1:12" x14ac:dyDescent="0.35">
      <c r="A48" t="s">
        <v>480</v>
      </c>
      <c r="B48" s="1">
        <v>1008</v>
      </c>
      <c r="C48" s="18" t="s">
        <v>471</v>
      </c>
      <c r="E48" s="7">
        <v>1</v>
      </c>
      <c r="F48" s="66">
        <f t="shared" si="8"/>
        <v>1</v>
      </c>
      <c r="G48" s="66"/>
      <c r="H48" s="66"/>
      <c r="I48" s="66"/>
      <c r="J48" s="66"/>
    </row>
    <row r="49" spans="1:12" x14ac:dyDescent="0.35">
      <c r="A49" t="s">
        <v>480</v>
      </c>
      <c r="B49" s="1">
        <v>1008</v>
      </c>
      <c r="C49" s="18" t="s">
        <v>482</v>
      </c>
      <c r="E49" s="7">
        <v>1</v>
      </c>
      <c r="F49" s="66">
        <f t="shared" si="8"/>
        <v>1</v>
      </c>
      <c r="G49" s="66"/>
      <c r="H49" s="66"/>
      <c r="I49" s="66"/>
      <c r="J49" s="66"/>
    </row>
    <row r="50" spans="1:12" ht="15" thickBot="1" x14ac:dyDescent="0.4">
      <c r="A50" t="s">
        <v>480</v>
      </c>
      <c r="B50" s="1" t="s">
        <v>474</v>
      </c>
      <c r="C50" t="s">
        <v>478</v>
      </c>
      <c r="E50" s="7">
        <v>1</v>
      </c>
      <c r="F50" s="66">
        <f t="shared" si="8"/>
        <v>1</v>
      </c>
      <c r="G50" s="66"/>
      <c r="H50" s="66"/>
      <c r="I50" s="66"/>
      <c r="J50" s="66"/>
    </row>
    <row r="51" spans="1:12" ht="21" x14ac:dyDescent="0.5">
      <c r="D51" s="109">
        <f>SUM(D46:D50)</f>
        <v>3</v>
      </c>
      <c r="E51" s="123">
        <f t="shared" ref="E51:F51" si="9">SUM(E46:E50)</f>
        <v>3</v>
      </c>
      <c r="F51" s="109">
        <f t="shared" si="9"/>
        <v>6</v>
      </c>
      <c r="G51" s="122"/>
      <c r="H51" s="122"/>
      <c r="I51" s="122"/>
      <c r="J51" s="121"/>
      <c r="K51" s="121"/>
    </row>
    <row r="52" spans="1:12" x14ac:dyDescent="0.35">
      <c r="A52" t="s">
        <v>480</v>
      </c>
      <c r="C52" s="107" t="s">
        <v>475</v>
      </c>
      <c r="K52">
        <v>18</v>
      </c>
    </row>
    <row r="53" spans="1:12" x14ac:dyDescent="0.35">
      <c r="A53" t="s">
        <v>480</v>
      </c>
      <c r="C53" s="108" t="s">
        <v>464</v>
      </c>
      <c r="L53">
        <v>24</v>
      </c>
    </row>
    <row r="54" spans="1:12" ht="21" x14ac:dyDescent="0.5">
      <c r="A54" t="s">
        <v>480</v>
      </c>
      <c r="B54" s="102"/>
      <c r="C54" s="108" t="s">
        <v>486</v>
      </c>
      <c r="D54" s="67"/>
      <c r="E54" s="67"/>
      <c r="F54" s="67"/>
      <c r="G54" s="124"/>
      <c r="H54" s="67"/>
      <c r="I54" s="67"/>
      <c r="J54" s="67"/>
    </row>
    <row r="55" spans="1:12" ht="21" x14ac:dyDescent="0.5">
      <c r="A55" t="s">
        <v>480</v>
      </c>
      <c r="B55" s="102"/>
      <c r="C55" s="108" t="s">
        <v>487</v>
      </c>
      <c r="D55" s="67"/>
      <c r="E55" s="67"/>
      <c r="F55" s="67"/>
      <c r="G55" s="67"/>
      <c r="H55" s="124"/>
      <c r="I55" s="124">
        <f>E51+G54+H55</f>
        <v>3</v>
      </c>
      <c r="J55" s="67"/>
    </row>
    <row r="57" spans="1:12" x14ac:dyDescent="0.35">
      <c r="A57" t="s">
        <v>451</v>
      </c>
      <c r="B57" s="1">
        <v>993</v>
      </c>
      <c r="C57" s="18" t="s">
        <v>4</v>
      </c>
      <c r="D57" s="7">
        <v>8</v>
      </c>
      <c r="F57" s="66">
        <f t="shared" ref="F57:F60" si="10">SUM(D57:E57)</f>
        <v>8</v>
      </c>
      <c r="G57" s="66"/>
      <c r="H57" s="66"/>
      <c r="I57" s="66"/>
      <c r="J57" s="66"/>
    </row>
    <row r="58" spans="1:12" x14ac:dyDescent="0.35">
      <c r="A58" t="s">
        <v>451</v>
      </c>
      <c r="B58" s="1">
        <v>993</v>
      </c>
      <c r="C58" s="18" t="s">
        <v>471</v>
      </c>
      <c r="E58" s="7">
        <v>1</v>
      </c>
      <c r="F58" s="66">
        <f t="shared" si="10"/>
        <v>1</v>
      </c>
      <c r="G58" s="66"/>
      <c r="H58" s="66"/>
      <c r="I58" s="66"/>
      <c r="J58" s="66"/>
    </row>
    <row r="59" spans="1:12" x14ac:dyDescent="0.35">
      <c r="A59" t="s">
        <v>451</v>
      </c>
      <c r="B59" s="1">
        <v>993</v>
      </c>
      <c r="C59" s="18" t="s">
        <v>25</v>
      </c>
      <c r="E59" s="7">
        <v>1</v>
      </c>
      <c r="F59" s="66">
        <f t="shared" si="10"/>
        <v>1</v>
      </c>
      <c r="G59" s="66"/>
      <c r="H59" s="66"/>
      <c r="I59" s="66"/>
      <c r="J59" s="66"/>
    </row>
    <row r="60" spans="1:12" ht="15" thickBot="1" x14ac:dyDescent="0.4">
      <c r="A60" t="s">
        <v>451</v>
      </c>
      <c r="B60" s="1" t="s">
        <v>474</v>
      </c>
      <c r="C60" t="s">
        <v>478</v>
      </c>
      <c r="E60" s="7">
        <v>1</v>
      </c>
      <c r="F60" s="66">
        <f t="shared" si="10"/>
        <v>1</v>
      </c>
      <c r="G60" s="66"/>
      <c r="H60" s="66"/>
      <c r="I60" s="66"/>
      <c r="J60" s="66"/>
    </row>
    <row r="61" spans="1:12" ht="21" x14ac:dyDescent="0.5">
      <c r="D61" s="109">
        <f>SUM(D57:D60)</f>
        <v>8</v>
      </c>
      <c r="E61" s="123">
        <f t="shared" ref="E61:F61" si="11">SUM(E57:E60)</f>
        <v>3</v>
      </c>
      <c r="F61" s="109">
        <f t="shared" si="11"/>
        <v>11</v>
      </c>
      <c r="G61" s="122"/>
      <c r="H61" s="122"/>
      <c r="I61" s="122"/>
      <c r="J61" s="121"/>
      <c r="K61" s="121"/>
    </row>
    <row r="62" spans="1:12" s="114" customFormat="1" x14ac:dyDescent="0.35">
      <c r="A62" t="s">
        <v>451</v>
      </c>
      <c r="B62" s="112"/>
      <c r="C62" s="107" t="s">
        <v>475</v>
      </c>
      <c r="D62" s="72"/>
      <c r="E62" s="72"/>
      <c r="F62" s="72"/>
      <c r="G62" s="72"/>
      <c r="H62" s="72"/>
      <c r="I62" s="72"/>
      <c r="J62" s="72"/>
      <c r="K62" s="114">
        <v>13</v>
      </c>
    </row>
    <row r="63" spans="1:12" s="114" customFormat="1" x14ac:dyDescent="0.35">
      <c r="A63" t="s">
        <v>451</v>
      </c>
      <c r="B63" s="112"/>
      <c r="C63" s="108" t="s">
        <v>464</v>
      </c>
      <c r="D63" s="111"/>
      <c r="E63" s="111"/>
      <c r="F63" s="25"/>
      <c r="G63" s="25"/>
      <c r="H63" s="25"/>
      <c r="I63" s="25"/>
      <c r="J63" s="25"/>
      <c r="L63" s="114">
        <v>24</v>
      </c>
    </row>
    <row r="64" spans="1:12" ht="21" x14ac:dyDescent="0.5">
      <c r="A64" t="s">
        <v>451</v>
      </c>
      <c r="B64" s="102"/>
      <c r="C64" s="108" t="s">
        <v>486</v>
      </c>
      <c r="D64" s="67"/>
      <c r="E64" s="67"/>
      <c r="F64" s="67"/>
      <c r="G64" s="124">
        <v>2</v>
      </c>
      <c r="H64" s="67"/>
      <c r="I64" s="67"/>
      <c r="J64" s="67"/>
    </row>
    <row r="65" spans="1:12" ht="21" x14ac:dyDescent="0.5">
      <c r="A65" t="s">
        <v>451</v>
      </c>
      <c r="B65" s="102"/>
      <c r="C65" s="108" t="s">
        <v>487</v>
      </c>
      <c r="D65" s="67"/>
      <c r="E65" s="67"/>
      <c r="F65" s="67"/>
      <c r="G65" s="67"/>
      <c r="H65" s="124">
        <v>5</v>
      </c>
      <c r="I65" s="124">
        <f>E61+G64+H65</f>
        <v>10</v>
      </c>
      <c r="J65" s="67"/>
    </row>
    <row r="66" spans="1:12" s="114" customFormat="1" x14ac:dyDescent="0.35">
      <c r="B66" s="112"/>
      <c r="C66" s="113"/>
      <c r="D66" s="72"/>
      <c r="E66" s="72"/>
      <c r="F66" s="72"/>
      <c r="G66" s="72"/>
      <c r="H66" s="72"/>
      <c r="I66" s="72"/>
      <c r="J66" s="72"/>
    </row>
    <row r="67" spans="1:12" s="114" customFormat="1" x14ac:dyDescent="0.35">
      <c r="A67" t="s">
        <v>450</v>
      </c>
      <c r="B67" s="112">
        <v>1003</v>
      </c>
      <c r="C67" s="113" t="s">
        <v>4</v>
      </c>
      <c r="D67" s="72">
        <v>5</v>
      </c>
      <c r="E67" s="72"/>
      <c r="F67" s="66">
        <f t="shared" ref="F67:F71" si="12">SUM(D67:E67)</f>
        <v>5</v>
      </c>
      <c r="G67" s="66"/>
      <c r="H67" s="66"/>
      <c r="I67" s="66"/>
      <c r="J67" s="66"/>
    </row>
    <row r="68" spans="1:12" s="114" customFormat="1" x14ac:dyDescent="0.35">
      <c r="A68" t="s">
        <v>450</v>
      </c>
      <c r="B68" s="112">
        <v>1003</v>
      </c>
      <c r="C68" t="s">
        <v>483</v>
      </c>
      <c r="D68" s="72"/>
      <c r="E68" s="72">
        <v>1</v>
      </c>
      <c r="F68" s="66">
        <f t="shared" si="12"/>
        <v>1</v>
      </c>
      <c r="G68" s="66"/>
      <c r="H68" s="66"/>
      <c r="I68" s="66"/>
      <c r="J68" s="66"/>
    </row>
    <row r="69" spans="1:12" s="114" customFormat="1" x14ac:dyDescent="0.35">
      <c r="A69" t="s">
        <v>450</v>
      </c>
      <c r="B69" s="112">
        <v>1003</v>
      </c>
      <c r="C69" t="s">
        <v>484</v>
      </c>
      <c r="D69" s="72"/>
      <c r="E69" s="72">
        <v>1</v>
      </c>
      <c r="F69" s="66">
        <f t="shared" si="12"/>
        <v>1</v>
      </c>
      <c r="G69" s="66"/>
      <c r="H69" s="66"/>
      <c r="I69" s="66"/>
      <c r="J69" s="66"/>
    </row>
    <row r="70" spans="1:12" s="114" customFormat="1" x14ac:dyDescent="0.35">
      <c r="A70" t="s">
        <v>450</v>
      </c>
      <c r="B70" s="112">
        <v>1003</v>
      </c>
      <c r="C70" s="113" t="s">
        <v>471</v>
      </c>
      <c r="D70" s="72"/>
      <c r="E70" s="72">
        <v>3</v>
      </c>
      <c r="F70" s="66">
        <f t="shared" si="12"/>
        <v>3</v>
      </c>
      <c r="G70" s="66"/>
      <c r="H70" s="66"/>
      <c r="I70" s="66"/>
      <c r="J70" s="66"/>
    </row>
    <row r="71" spans="1:12" s="114" customFormat="1" ht="15" thickBot="1" x14ac:dyDescent="0.4">
      <c r="A71" t="s">
        <v>450</v>
      </c>
      <c r="B71" t="s">
        <v>474</v>
      </c>
      <c r="C71" t="s">
        <v>478</v>
      </c>
      <c r="D71" s="72"/>
      <c r="E71" s="72">
        <v>1</v>
      </c>
      <c r="F71" s="66">
        <f t="shared" si="12"/>
        <v>1</v>
      </c>
      <c r="G71" s="66"/>
      <c r="H71" s="66"/>
      <c r="I71" s="66"/>
      <c r="J71" s="66"/>
    </row>
    <row r="72" spans="1:12" s="114" customFormat="1" ht="21" x14ac:dyDescent="0.5">
      <c r="B72" s="112"/>
      <c r="C72" s="113"/>
      <c r="D72" s="109">
        <f>SUM(D67:D71)</f>
        <v>5</v>
      </c>
      <c r="E72" s="123">
        <f t="shared" ref="E72:F72" si="13">SUM(E67:E71)</f>
        <v>6</v>
      </c>
      <c r="F72" s="109">
        <f t="shared" si="13"/>
        <v>11</v>
      </c>
      <c r="G72" s="122"/>
      <c r="H72" s="122"/>
      <c r="I72" s="122"/>
      <c r="J72" s="121"/>
      <c r="K72" s="121"/>
    </row>
    <row r="73" spans="1:12" s="114" customFormat="1" x14ac:dyDescent="0.35">
      <c r="A73" t="s">
        <v>450</v>
      </c>
      <c r="B73" s="112"/>
      <c r="C73" s="107" t="s">
        <v>475</v>
      </c>
      <c r="D73" s="72"/>
      <c r="E73" s="72"/>
      <c r="F73" s="72"/>
      <c r="G73" s="72"/>
      <c r="H73" s="72"/>
      <c r="I73" s="72"/>
      <c r="J73" s="72"/>
      <c r="K73" s="114">
        <v>13</v>
      </c>
    </row>
    <row r="74" spans="1:12" s="114" customFormat="1" x14ac:dyDescent="0.35">
      <c r="A74" t="s">
        <v>450</v>
      </c>
      <c r="B74" s="112"/>
      <c r="C74" s="108" t="s">
        <v>464</v>
      </c>
      <c r="D74" s="72"/>
      <c r="E74" s="72"/>
      <c r="F74" s="72"/>
      <c r="G74" s="72"/>
      <c r="H74" s="72"/>
      <c r="I74" s="72"/>
      <c r="J74" s="72"/>
      <c r="L74" s="114">
        <v>24</v>
      </c>
    </row>
    <row r="75" spans="1:12" ht="21" x14ac:dyDescent="0.5">
      <c r="A75" t="s">
        <v>450</v>
      </c>
      <c r="B75" s="102"/>
      <c r="C75" s="108" t="s">
        <v>486</v>
      </c>
      <c r="D75" s="67"/>
      <c r="E75" s="67"/>
      <c r="F75" s="67"/>
      <c r="G75" s="124">
        <v>2</v>
      </c>
      <c r="H75" s="67"/>
      <c r="I75" s="67"/>
      <c r="J75" s="67"/>
    </row>
    <row r="76" spans="1:12" ht="21" x14ac:dyDescent="0.5">
      <c r="A76" t="s">
        <v>450</v>
      </c>
      <c r="B76" s="102"/>
      <c r="C76" s="108" t="s">
        <v>487</v>
      </c>
      <c r="D76" s="67"/>
      <c r="E76" s="67"/>
      <c r="F76" s="67"/>
      <c r="G76" s="67"/>
      <c r="H76" s="124"/>
      <c r="I76" s="124">
        <f>E72+G75+H75</f>
        <v>8</v>
      </c>
      <c r="J76" s="67"/>
    </row>
    <row r="77" spans="1:12" s="114" customFormat="1" ht="15" thickBot="1" x14ac:dyDescent="0.4">
      <c r="B77" s="112"/>
      <c r="C77" s="115"/>
      <c r="D77" s="111"/>
      <c r="E77" s="111"/>
      <c r="F77" s="72"/>
      <c r="G77" s="72"/>
      <c r="H77" s="72"/>
      <c r="I77" s="72"/>
      <c r="J77" s="72"/>
    </row>
    <row r="78" spans="1:12" s="116" customFormat="1" ht="21" x14ac:dyDescent="0.5">
      <c r="B78" s="112"/>
      <c r="C78" s="113"/>
      <c r="D78" s="120">
        <f>D11+D22+D31+D40+D51+D61+D72</f>
        <v>73</v>
      </c>
      <c r="E78" s="125">
        <f t="shared" ref="E78:F78" si="14">E11+E22+E31+E40+E51+E61+E72</f>
        <v>36</v>
      </c>
      <c r="F78" s="110">
        <f t="shared" si="14"/>
        <v>109</v>
      </c>
      <c r="G78" s="125">
        <f>SUM(G2:G77)</f>
        <v>20</v>
      </c>
      <c r="H78" s="125">
        <f>SUM(H2:H77)</f>
        <v>26</v>
      </c>
      <c r="I78" s="125">
        <f>SUM(I2:I77)</f>
        <v>82</v>
      </c>
      <c r="J78" s="72"/>
      <c r="K78" s="120">
        <f>SUM(K2:K77)</f>
        <v>107</v>
      </c>
      <c r="L78" s="120">
        <f>SUM(L2:L77)</f>
        <v>216</v>
      </c>
    </row>
    <row r="79" spans="1:12" s="114" customFormat="1" x14ac:dyDescent="0.35">
      <c r="B79" s="112"/>
      <c r="C79" s="113"/>
      <c r="D79" s="72"/>
      <c r="E79" s="72"/>
      <c r="F79" s="72"/>
      <c r="G79" s="72"/>
      <c r="H79" s="72"/>
      <c r="I79" s="72"/>
      <c r="J79" s="72"/>
    </row>
    <row r="80" spans="1:12" s="114" customFormat="1" x14ac:dyDescent="0.35">
      <c r="B80" s="112"/>
      <c r="C80" s="113"/>
      <c r="D80" s="72"/>
      <c r="E80" s="72"/>
      <c r="F80" s="72"/>
      <c r="G80" s="72"/>
      <c r="H80" s="72"/>
      <c r="I80" s="72"/>
      <c r="J80" s="72"/>
    </row>
    <row r="81" spans="2:10" s="114" customFormat="1" x14ac:dyDescent="0.35">
      <c r="B81" s="112"/>
      <c r="C81" s="113"/>
      <c r="D81" s="72"/>
      <c r="E81" s="72"/>
      <c r="F81" s="72"/>
      <c r="G81" s="72"/>
      <c r="H81" s="72"/>
      <c r="I81" s="72"/>
      <c r="J81" s="72"/>
    </row>
    <row r="82" spans="2:10" s="114" customFormat="1" x14ac:dyDescent="0.35">
      <c r="B82" s="112"/>
      <c r="C82" s="113"/>
      <c r="D82" s="72"/>
      <c r="E82" s="72"/>
      <c r="F82" s="72"/>
      <c r="G82" s="72"/>
      <c r="H82" s="72"/>
      <c r="I82" s="72"/>
      <c r="J82" s="72"/>
    </row>
    <row r="83" spans="2:10" s="114" customFormat="1" x14ac:dyDescent="0.35">
      <c r="B83" s="112"/>
      <c r="C83" s="113"/>
      <c r="D83" s="72"/>
      <c r="E83" s="72"/>
      <c r="F83" s="72"/>
      <c r="G83" s="72"/>
      <c r="H83" s="72"/>
      <c r="I83" s="72"/>
      <c r="J83" s="72"/>
    </row>
    <row r="84" spans="2:10" s="114" customFormat="1" x14ac:dyDescent="0.35">
      <c r="B84" s="112"/>
      <c r="C84" s="113"/>
      <c r="D84" s="72"/>
      <c r="E84" s="72"/>
      <c r="F84" s="72"/>
      <c r="G84" s="72"/>
      <c r="H84" s="72"/>
      <c r="I84" s="72"/>
      <c r="J84" s="72"/>
    </row>
    <row r="85" spans="2:10" s="114" customFormat="1" x14ac:dyDescent="0.35">
      <c r="B85" s="112"/>
      <c r="C85" s="113"/>
      <c r="D85" s="72"/>
      <c r="E85" s="72"/>
      <c r="F85" s="72"/>
      <c r="G85" s="72"/>
      <c r="H85" s="72"/>
      <c r="I85" s="72"/>
      <c r="J85" s="72"/>
    </row>
    <row r="86" spans="2:10" s="114" customFormat="1" x14ac:dyDescent="0.35">
      <c r="B86" s="112"/>
      <c r="C86" s="113"/>
      <c r="D86" s="72"/>
      <c r="E86" s="72"/>
      <c r="F86" s="72"/>
      <c r="G86" s="72"/>
      <c r="H86" s="72"/>
      <c r="I86" s="72"/>
      <c r="J86" s="72"/>
    </row>
    <row r="87" spans="2:10" s="114" customFormat="1" x14ac:dyDescent="0.35">
      <c r="B87" s="112"/>
      <c r="C87" s="113"/>
      <c r="D87" s="72"/>
      <c r="E87" s="72"/>
      <c r="F87" s="72"/>
      <c r="G87" s="72"/>
      <c r="H87" s="72"/>
      <c r="I87" s="72"/>
      <c r="J87" s="72"/>
    </row>
    <row r="88" spans="2:10" s="114" customFormat="1" x14ac:dyDescent="0.35">
      <c r="B88" s="112"/>
      <c r="C88" s="113"/>
      <c r="D88" s="72"/>
      <c r="E88" s="72"/>
      <c r="F88" s="72"/>
      <c r="G88" s="72"/>
      <c r="H88" s="72"/>
      <c r="I88" s="72"/>
      <c r="J88" s="72"/>
    </row>
    <row r="89" spans="2:10" s="114" customFormat="1" x14ac:dyDescent="0.35">
      <c r="B89" s="112"/>
      <c r="C89" s="113"/>
      <c r="D89" s="72"/>
      <c r="E89" s="72"/>
      <c r="F89" s="72"/>
      <c r="G89" s="72"/>
      <c r="H89" s="72"/>
      <c r="I89" s="72"/>
      <c r="J89" s="72"/>
    </row>
    <row r="90" spans="2:10" s="114" customFormat="1" x14ac:dyDescent="0.35">
      <c r="B90" s="112"/>
      <c r="C90" s="113"/>
      <c r="D90" s="72"/>
      <c r="E90" s="72"/>
      <c r="F90" s="25"/>
      <c r="G90" s="25"/>
      <c r="H90" s="25"/>
      <c r="I90" s="25"/>
      <c r="J90" s="25"/>
    </row>
    <row r="91" spans="2:10" s="114" customFormat="1" x14ac:dyDescent="0.35">
      <c r="B91" s="112"/>
      <c r="C91" s="113"/>
      <c r="D91" s="72"/>
      <c r="E91" s="72"/>
      <c r="F91" s="72"/>
      <c r="G91" s="72"/>
      <c r="H91" s="72"/>
      <c r="I91" s="72"/>
      <c r="J91" s="72"/>
    </row>
    <row r="92" spans="2:10" s="114" customFormat="1" x14ac:dyDescent="0.35">
      <c r="B92" s="116"/>
      <c r="C92" s="115"/>
      <c r="D92" s="111"/>
      <c r="E92" s="111"/>
      <c r="F92" s="111"/>
      <c r="G92" s="111"/>
      <c r="H92" s="111"/>
      <c r="I92" s="111"/>
      <c r="J92" s="111"/>
    </row>
    <row r="93" spans="2:10" s="114" customFormat="1" x14ac:dyDescent="0.35">
      <c r="B93" s="112"/>
      <c r="C93" s="113"/>
      <c r="D93" s="72"/>
      <c r="E93" s="72"/>
      <c r="F93" s="72"/>
      <c r="G93" s="72"/>
      <c r="H93" s="72"/>
      <c r="I93" s="72"/>
      <c r="J93" s="72"/>
    </row>
    <row r="94" spans="2:10" s="114" customFormat="1" ht="18.5" x14ac:dyDescent="0.45">
      <c r="B94" s="112"/>
      <c r="C94" s="117"/>
      <c r="D94" s="118"/>
      <c r="E94" s="118"/>
      <c r="F94" s="72"/>
      <c r="G94" s="72"/>
      <c r="H94" s="72"/>
      <c r="I94" s="72"/>
      <c r="J94" s="72"/>
    </row>
    <row r="95" spans="2:10" s="114" customFormat="1" x14ac:dyDescent="0.35">
      <c r="B95" s="112"/>
      <c r="C95" s="115"/>
      <c r="D95" s="111"/>
      <c r="E95" s="111"/>
      <c r="F95" s="72"/>
      <c r="G95" s="72"/>
      <c r="H95" s="72"/>
      <c r="I95" s="72"/>
      <c r="J95" s="72"/>
    </row>
    <row r="96" spans="2:10" s="114" customFormat="1" x14ac:dyDescent="0.35">
      <c r="B96" s="112"/>
      <c r="C96" s="115"/>
      <c r="D96" s="111"/>
      <c r="E96" s="111"/>
      <c r="F96" s="25"/>
      <c r="G96" s="25"/>
      <c r="H96" s="25"/>
      <c r="I96" s="25"/>
      <c r="J96" s="25"/>
    </row>
    <row r="97" spans="2:10" s="114" customFormat="1" x14ac:dyDescent="0.35">
      <c r="B97" s="112"/>
      <c r="C97" s="119"/>
      <c r="D97" s="25"/>
      <c r="E97" s="25"/>
      <c r="F97" s="72"/>
      <c r="G97" s="72"/>
      <c r="H97" s="72"/>
      <c r="I97" s="72"/>
      <c r="J97" s="72"/>
    </row>
    <row r="98" spans="2:10" s="114" customFormat="1" x14ac:dyDescent="0.35">
      <c r="B98" s="112"/>
      <c r="C98" s="115"/>
      <c r="D98" s="111"/>
      <c r="E98" s="111"/>
      <c r="F98" s="25"/>
      <c r="G98" s="25"/>
      <c r="H98" s="25"/>
      <c r="I98" s="25"/>
      <c r="J98" s="25"/>
    </row>
    <row r="99" spans="2:10" s="114" customFormat="1" x14ac:dyDescent="0.35">
      <c r="B99" s="112"/>
      <c r="C99" s="113"/>
      <c r="D99" s="72"/>
      <c r="E99" s="72"/>
      <c r="F99" s="72"/>
      <c r="G99" s="72"/>
      <c r="H99" s="72"/>
      <c r="I99" s="72"/>
      <c r="J99" s="72"/>
    </row>
    <row r="100" spans="2:10" s="114" customFormat="1" x14ac:dyDescent="0.35">
      <c r="B100" s="112"/>
      <c r="C100" s="113"/>
      <c r="D100" s="72"/>
      <c r="E100" s="72"/>
      <c r="F100" s="72"/>
      <c r="G100" s="72"/>
      <c r="H100" s="72"/>
      <c r="I100" s="72"/>
      <c r="J100" s="72"/>
    </row>
    <row r="101" spans="2:10" s="114" customFormat="1" x14ac:dyDescent="0.35">
      <c r="B101" s="112"/>
      <c r="C101" s="113"/>
      <c r="D101" s="72"/>
      <c r="E101" s="72"/>
      <c r="F101" s="72"/>
      <c r="G101" s="72"/>
      <c r="H101" s="72"/>
      <c r="I101" s="72"/>
      <c r="J101" s="72"/>
    </row>
    <row r="102" spans="2:10" s="114" customFormat="1" x14ac:dyDescent="0.35">
      <c r="B102" s="112"/>
      <c r="C102" s="113"/>
      <c r="D102" s="72"/>
      <c r="E102" s="72"/>
      <c r="F102" s="72"/>
      <c r="G102" s="72"/>
      <c r="H102" s="72"/>
      <c r="I102" s="72"/>
      <c r="J102" s="72"/>
    </row>
    <row r="103" spans="2:10" s="114" customFormat="1" x14ac:dyDescent="0.35">
      <c r="B103" s="112"/>
      <c r="C103" s="113"/>
      <c r="D103" s="72"/>
      <c r="E103" s="72"/>
      <c r="F103" s="72"/>
      <c r="G103" s="72"/>
      <c r="H103" s="72"/>
      <c r="I103" s="72"/>
      <c r="J103" s="72"/>
    </row>
    <row r="104" spans="2:10" s="114" customFormat="1" x14ac:dyDescent="0.35">
      <c r="B104" s="112"/>
      <c r="C104" s="113"/>
      <c r="D104" s="72"/>
      <c r="E104" s="72"/>
      <c r="F104" s="72"/>
      <c r="G104" s="72"/>
      <c r="H104" s="72"/>
      <c r="I104" s="72"/>
      <c r="J104" s="72"/>
    </row>
    <row r="105" spans="2:10" s="114" customFormat="1" x14ac:dyDescent="0.35">
      <c r="B105" s="112"/>
      <c r="C105" s="113"/>
      <c r="D105" s="72"/>
      <c r="E105" s="72"/>
      <c r="F105" s="72"/>
      <c r="G105" s="72"/>
      <c r="H105" s="72"/>
      <c r="I105" s="72"/>
      <c r="J105" s="72"/>
    </row>
    <row r="106" spans="2:10" s="114" customFormat="1" x14ac:dyDescent="0.35">
      <c r="B106" s="112"/>
      <c r="C106" s="113"/>
      <c r="D106" s="72"/>
      <c r="E106" s="72"/>
      <c r="F106" s="72"/>
      <c r="G106" s="72"/>
      <c r="H106" s="72"/>
      <c r="I106" s="72"/>
      <c r="J106" s="72"/>
    </row>
    <row r="107" spans="2:10" s="114" customFormat="1" x14ac:dyDescent="0.35">
      <c r="B107" s="112"/>
      <c r="C107" s="113"/>
      <c r="D107" s="72"/>
      <c r="E107" s="72"/>
      <c r="F107" s="72"/>
      <c r="G107" s="72"/>
      <c r="H107" s="72"/>
      <c r="I107" s="72"/>
      <c r="J107" s="72"/>
    </row>
    <row r="108" spans="2:10" s="114" customFormat="1" x14ac:dyDescent="0.35">
      <c r="B108" s="112"/>
      <c r="C108" s="113"/>
      <c r="D108" s="72"/>
      <c r="E108" s="72"/>
      <c r="F108" s="72"/>
      <c r="G108" s="72"/>
      <c r="H108" s="72"/>
      <c r="I108" s="72"/>
      <c r="J108" s="72"/>
    </row>
    <row r="109" spans="2:10" s="114" customFormat="1" x14ac:dyDescent="0.35">
      <c r="B109" s="112"/>
      <c r="C109" s="113"/>
      <c r="D109" s="72"/>
      <c r="E109" s="72"/>
      <c r="F109" s="72"/>
      <c r="G109" s="72"/>
      <c r="H109" s="72"/>
      <c r="I109" s="72"/>
      <c r="J109" s="72"/>
    </row>
    <row r="110" spans="2:10" s="114" customFormat="1" x14ac:dyDescent="0.35">
      <c r="B110" s="112"/>
      <c r="C110" s="113"/>
      <c r="D110" s="72"/>
      <c r="E110" s="72"/>
      <c r="F110" s="72"/>
      <c r="G110" s="72"/>
      <c r="H110" s="72"/>
      <c r="I110" s="72"/>
      <c r="J110" s="72"/>
    </row>
    <row r="111" spans="2:10" s="114" customFormat="1" x14ac:dyDescent="0.35">
      <c r="B111" s="112"/>
      <c r="C111" s="113"/>
      <c r="D111" s="72"/>
      <c r="E111" s="72"/>
      <c r="F111" s="72"/>
      <c r="G111" s="72"/>
      <c r="H111" s="72"/>
      <c r="I111" s="72"/>
      <c r="J111" s="72"/>
    </row>
    <row r="112" spans="2:10" s="114" customFormat="1" x14ac:dyDescent="0.35">
      <c r="B112" s="112"/>
      <c r="C112" s="113"/>
      <c r="D112" s="72"/>
      <c r="E112" s="72"/>
      <c r="F112" s="72"/>
      <c r="G112" s="72"/>
      <c r="H112" s="72"/>
      <c r="I112" s="72"/>
      <c r="J112" s="72"/>
    </row>
    <row r="113" spans="2:10" s="114" customFormat="1" x14ac:dyDescent="0.35">
      <c r="B113" s="112"/>
      <c r="C113" s="113"/>
      <c r="D113" s="72"/>
      <c r="E113" s="72"/>
      <c r="F113" s="72"/>
      <c r="G113" s="72"/>
      <c r="H113" s="72"/>
      <c r="I113" s="72"/>
      <c r="J113" s="72"/>
    </row>
    <row r="114" spans="2:10" s="114" customFormat="1" x14ac:dyDescent="0.35">
      <c r="B114" s="112"/>
      <c r="C114" s="113"/>
      <c r="D114" s="72"/>
      <c r="E114" s="72"/>
      <c r="F114" s="72"/>
      <c r="G114" s="72"/>
      <c r="H114" s="72"/>
      <c r="I114" s="72"/>
      <c r="J114" s="72"/>
    </row>
    <row r="115" spans="2:10" s="114" customFormat="1" x14ac:dyDescent="0.35">
      <c r="B115" s="112"/>
      <c r="C115" s="113"/>
      <c r="D115" s="72"/>
      <c r="E115" s="72"/>
      <c r="F115" s="72"/>
      <c r="G115" s="72"/>
      <c r="H115" s="72"/>
      <c r="I115" s="72"/>
      <c r="J115" s="72"/>
    </row>
    <row r="116" spans="2:10" s="114" customFormat="1" x14ac:dyDescent="0.35">
      <c r="B116" s="112"/>
      <c r="C116" s="113"/>
      <c r="D116" s="72"/>
      <c r="E116" s="72"/>
      <c r="F116" s="72"/>
      <c r="G116" s="72"/>
      <c r="H116" s="72"/>
      <c r="I116" s="72"/>
      <c r="J116" s="72"/>
    </row>
    <row r="117" spans="2:10" s="114" customFormat="1" x14ac:dyDescent="0.35">
      <c r="B117" s="112"/>
      <c r="C117" s="113"/>
      <c r="D117" s="72"/>
      <c r="E117" s="72"/>
      <c r="F117" s="72"/>
      <c r="G117" s="72"/>
      <c r="H117" s="72"/>
      <c r="I117" s="72"/>
      <c r="J117" s="72"/>
    </row>
    <row r="118" spans="2:10" s="114" customFormat="1" x14ac:dyDescent="0.35">
      <c r="B118" s="112"/>
      <c r="C118" s="113"/>
      <c r="D118" s="72"/>
      <c r="E118" s="72"/>
      <c r="F118" s="72"/>
      <c r="G118" s="72"/>
      <c r="H118" s="72"/>
      <c r="I118" s="72"/>
      <c r="J118" s="72"/>
    </row>
    <row r="119" spans="2:10" s="114" customFormat="1" x14ac:dyDescent="0.35">
      <c r="B119" s="112"/>
      <c r="C119" s="113"/>
      <c r="D119" s="72"/>
      <c r="E119" s="72"/>
      <c r="F119" s="72"/>
      <c r="G119" s="72"/>
      <c r="H119" s="72"/>
      <c r="I119" s="72"/>
      <c r="J119" s="72"/>
    </row>
    <row r="120" spans="2:10" s="114" customFormat="1" x14ac:dyDescent="0.35">
      <c r="B120" s="112"/>
      <c r="C120" s="113"/>
      <c r="D120" s="72"/>
      <c r="E120" s="72"/>
      <c r="F120" s="72"/>
      <c r="G120" s="72"/>
      <c r="H120" s="72"/>
      <c r="I120" s="72"/>
      <c r="J120" s="72"/>
    </row>
    <row r="121" spans="2:10" s="114" customFormat="1" x14ac:dyDescent="0.35">
      <c r="B121" s="112"/>
      <c r="C121" s="113"/>
      <c r="D121" s="72"/>
      <c r="E121" s="72"/>
      <c r="F121" s="72"/>
      <c r="G121" s="72"/>
      <c r="H121" s="72"/>
      <c r="I121" s="72"/>
      <c r="J121" s="72"/>
    </row>
    <row r="122" spans="2:10" s="114" customFormat="1" x14ac:dyDescent="0.35">
      <c r="B122" s="112"/>
      <c r="C122" s="113"/>
      <c r="D122" s="72"/>
      <c r="E122" s="72"/>
      <c r="F122" s="72"/>
      <c r="G122" s="72"/>
      <c r="H122" s="72"/>
      <c r="I122" s="72"/>
      <c r="J122" s="72"/>
    </row>
    <row r="123" spans="2:10" s="114" customFormat="1" x14ac:dyDescent="0.35">
      <c r="B123" s="112"/>
      <c r="C123" s="113"/>
      <c r="D123" s="72"/>
      <c r="E123" s="72"/>
      <c r="F123" s="72"/>
      <c r="G123" s="72"/>
      <c r="H123" s="72"/>
      <c r="I123" s="72"/>
      <c r="J123" s="72"/>
    </row>
    <row r="124" spans="2:10" s="114" customFormat="1" x14ac:dyDescent="0.35">
      <c r="B124" s="112"/>
      <c r="C124" s="113"/>
      <c r="D124" s="72"/>
      <c r="E124" s="72"/>
      <c r="F124" s="72"/>
      <c r="G124" s="72"/>
      <c r="H124" s="72"/>
      <c r="I124" s="72"/>
      <c r="J124" s="72"/>
    </row>
    <row r="125" spans="2:10" s="114" customFormat="1" x14ac:dyDescent="0.35">
      <c r="B125" s="112"/>
      <c r="C125" s="113"/>
      <c r="D125" s="72"/>
      <c r="E125" s="72"/>
      <c r="F125" s="72"/>
      <c r="G125" s="72"/>
      <c r="H125" s="72"/>
      <c r="I125" s="72"/>
      <c r="J125" s="72"/>
    </row>
    <row r="126" spans="2:10" s="114" customFormat="1" x14ac:dyDescent="0.35">
      <c r="B126" s="112"/>
      <c r="C126" s="113"/>
      <c r="D126" s="72"/>
      <c r="E126" s="72"/>
      <c r="F126" s="72"/>
      <c r="G126" s="72"/>
      <c r="H126" s="72"/>
      <c r="I126" s="72"/>
      <c r="J126" s="72"/>
    </row>
    <row r="127" spans="2:10" s="114" customFormat="1" x14ac:dyDescent="0.35">
      <c r="B127" s="112"/>
      <c r="C127" s="113"/>
      <c r="D127" s="72"/>
      <c r="E127" s="72"/>
      <c r="F127" s="72"/>
      <c r="G127" s="72"/>
      <c r="H127" s="72"/>
      <c r="I127" s="72"/>
      <c r="J127" s="72"/>
    </row>
    <row r="128" spans="2:10" s="114" customFormat="1" x14ac:dyDescent="0.35">
      <c r="B128" s="112"/>
      <c r="C128" s="113"/>
      <c r="D128" s="72"/>
      <c r="E128" s="72"/>
      <c r="F128" s="72"/>
      <c r="G128" s="72"/>
      <c r="H128" s="72"/>
      <c r="I128" s="72"/>
      <c r="J128" s="72"/>
    </row>
    <row r="129" spans="2:10" s="114" customFormat="1" x14ac:dyDescent="0.35">
      <c r="B129" s="112"/>
      <c r="C129" s="113"/>
      <c r="D129" s="72"/>
      <c r="E129" s="72"/>
      <c r="F129" s="72"/>
      <c r="G129" s="72"/>
      <c r="H129" s="72"/>
      <c r="I129" s="72"/>
      <c r="J129" s="72"/>
    </row>
    <row r="130" spans="2:10" s="114" customFormat="1" x14ac:dyDescent="0.35">
      <c r="B130" s="112"/>
      <c r="C130" s="113"/>
      <c r="D130" s="72"/>
      <c r="E130" s="72"/>
      <c r="F130" s="72"/>
      <c r="G130" s="72"/>
      <c r="H130" s="72"/>
      <c r="I130" s="72"/>
      <c r="J130" s="72"/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F35E-4CAA-4C4E-9081-F70A96FDD2DF}">
  <dimension ref="A1:M16"/>
  <sheetViews>
    <sheetView tabSelected="1" workbookViewId="0">
      <selection activeCell="E20" sqref="E20"/>
    </sheetView>
  </sheetViews>
  <sheetFormatPr defaultRowHeight="14.5" x14ac:dyDescent="0.35"/>
  <cols>
    <col min="1" max="1" width="16.81640625" bestFit="1" customWidth="1"/>
    <col min="2" max="2" width="11.26953125" bestFit="1" customWidth="1"/>
    <col min="3" max="3" width="15.81640625" bestFit="1" customWidth="1"/>
    <col min="4" max="4" width="22.54296875" bestFit="1" customWidth="1"/>
    <col min="5" max="5" width="29.26953125" bestFit="1" customWidth="1"/>
    <col min="6" max="6" width="13.54296875" bestFit="1" customWidth="1"/>
    <col min="7" max="7" width="9.453125" bestFit="1" customWidth="1"/>
    <col min="8" max="9" width="11.81640625" bestFit="1" customWidth="1"/>
    <col min="12" max="12" width="13.81640625" bestFit="1" customWidth="1"/>
  </cols>
  <sheetData>
    <row r="1" spans="1:13" ht="15.5" x14ac:dyDescent="0.35">
      <c r="A1" s="30"/>
      <c r="B1" s="30"/>
      <c r="C1" s="30"/>
      <c r="D1" s="30"/>
      <c r="E1" s="30" t="s">
        <v>420</v>
      </c>
      <c r="F1" s="149" t="s">
        <v>421</v>
      </c>
      <c r="G1" s="149"/>
      <c r="H1" s="149"/>
      <c r="I1" s="149"/>
    </row>
    <row r="2" spans="1:13" ht="15.5" x14ac:dyDescent="0.35">
      <c r="A2" t="s">
        <v>422</v>
      </c>
      <c r="C2" s="30" t="s">
        <v>423</v>
      </c>
      <c r="D2" s="30" t="s">
        <v>414</v>
      </c>
      <c r="E2" s="30" t="s">
        <v>424</v>
      </c>
      <c r="F2" s="30" t="s">
        <v>425</v>
      </c>
      <c r="G2" s="30" t="s">
        <v>426</v>
      </c>
      <c r="H2" s="30" t="s">
        <v>427</v>
      </c>
      <c r="I2" s="30" t="s">
        <v>428</v>
      </c>
    </row>
    <row r="4" spans="1:13" ht="15.5" x14ac:dyDescent="0.35">
      <c r="A4" s="31" t="s">
        <v>429</v>
      </c>
      <c r="B4" s="31" t="s">
        <v>430</v>
      </c>
      <c r="C4" s="31" t="s">
        <v>431</v>
      </c>
      <c r="D4" s="31" t="s">
        <v>432</v>
      </c>
      <c r="E4" s="31" t="s">
        <v>433</v>
      </c>
      <c r="F4" s="31">
        <v>0</v>
      </c>
      <c r="G4" s="31">
        <v>0</v>
      </c>
      <c r="H4" s="31">
        <v>35</v>
      </c>
      <c r="I4" s="31">
        <v>2</v>
      </c>
    </row>
    <row r="5" spans="1:13" ht="15.5" x14ac:dyDescent="0.35">
      <c r="A5" s="31" t="s">
        <v>429</v>
      </c>
      <c r="B5" s="31" t="s">
        <v>430</v>
      </c>
      <c r="C5" s="31" t="s">
        <v>434</v>
      </c>
      <c r="D5" s="31" t="s">
        <v>432</v>
      </c>
      <c r="E5" s="31" t="s">
        <v>433</v>
      </c>
      <c r="F5" s="31">
        <v>0</v>
      </c>
      <c r="G5" s="31">
        <v>0</v>
      </c>
      <c r="H5" s="31">
        <v>44</v>
      </c>
      <c r="I5" s="31">
        <v>2</v>
      </c>
    </row>
    <row r="6" spans="1:13" ht="15.5" x14ac:dyDescent="0.35">
      <c r="A6" s="31" t="s">
        <v>429</v>
      </c>
      <c r="B6" s="31" t="s">
        <v>430</v>
      </c>
      <c r="C6" s="31" t="s">
        <v>438</v>
      </c>
      <c r="D6" s="31" t="s">
        <v>439</v>
      </c>
      <c r="E6" s="31" t="s">
        <v>440</v>
      </c>
      <c r="F6" s="31">
        <v>48</v>
      </c>
      <c r="G6" s="31">
        <v>0</v>
      </c>
      <c r="H6" s="31">
        <v>0</v>
      </c>
      <c r="I6" s="31">
        <v>2</v>
      </c>
    </row>
    <row r="7" spans="1:13" ht="15.5" x14ac:dyDescent="0.35">
      <c r="A7" s="31" t="s">
        <v>429</v>
      </c>
      <c r="B7" s="31" t="s">
        <v>430</v>
      </c>
      <c r="C7" s="31" t="s">
        <v>441</v>
      </c>
      <c r="D7" s="31" t="s">
        <v>439</v>
      </c>
      <c r="E7" s="31" t="s">
        <v>440</v>
      </c>
      <c r="F7" s="31">
        <v>48</v>
      </c>
      <c r="G7" s="31">
        <v>0</v>
      </c>
      <c r="H7" s="31">
        <v>0</v>
      </c>
      <c r="I7" s="31">
        <v>2</v>
      </c>
    </row>
    <row r="8" spans="1:13" ht="15.5" x14ac:dyDescent="0.35">
      <c r="A8" s="31" t="s">
        <v>429</v>
      </c>
      <c r="B8" s="31" t="s">
        <v>430</v>
      </c>
      <c r="C8" s="31" t="s">
        <v>444</v>
      </c>
      <c r="D8" s="31" t="s">
        <v>439</v>
      </c>
      <c r="E8" s="31" t="s">
        <v>440</v>
      </c>
      <c r="F8" s="31">
        <v>48</v>
      </c>
      <c r="G8" s="31">
        <v>0</v>
      </c>
      <c r="H8" s="31">
        <v>0</v>
      </c>
      <c r="I8" s="31">
        <v>3</v>
      </c>
    </row>
    <row r="9" spans="1:13" ht="15.5" x14ac:dyDescent="0.35">
      <c r="A9" s="31"/>
      <c r="B9" s="31"/>
      <c r="C9" s="31"/>
      <c r="D9" s="31"/>
      <c r="E9" s="31"/>
      <c r="F9" s="31"/>
      <c r="G9" s="31"/>
      <c r="H9" s="31"/>
      <c r="I9" s="31"/>
    </row>
    <row r="10" spans="1:13" ht="15.5" x14ac:dyDescent="0.35">
      <c r="A10" s="31" t="s">
        <v>429</v>
      </c>
      <c r="B10" s="31" t="s">
        <v>435</v>
      </c>
      <c r="C10" s="31" t="s">
        <v>436</v>
      </c>
      <c r="D10" s="31" t="s">
        <v>432</v>
      </c>
      <c r="E10" s="31" t="s">
        <v>433</v>
      </c>
      <c r="F10" s="31">
        <v>0</v>
      </c>
      <c r="G10" s="31">
        <v>0</v>
      </c>
      <c r="H10" s="31">
        <v>35</v>
      </c>
      <c r="I10" s="31">
        <v>2</v>
      </c>
    </row>
    <row r="11" spans="1:13" ht="15.5" x14ac:dyDescent="0.35">
      <c r="A11" s="31" t="s">
        <v>429</v>
      </c>
      <c r="B11" s="31" t="s">
        <v>435</v>
      </c>
      <c r="C11" s="31" t="s">
        <v>437</v>
      </c>
      <c r="D11" s="31" t="s">
        <v>432</v>
      </c>
      <c r="E11" s="31" t="s">
        <v>433</v>
      </c>
      <c r="F11" s="31">
        <v>0</v>
      </c>
      <c r="G11" s="31">
        <v>0</v>
      </c>
      <c r="H11" s="31">
        <v>43</v>
      </c>
      <c r="I11" s="31">
        <v>2</v>
      </c>
    </row>
    <row r="12" spans="1:13" ht="15.5" x14ac:dyDescent="0.35">
      <c r="A12" s="31" t="s">
        <v>429</v>
      </c>
      <c r="B12" s="31" t="s">
        <v>435</v>
      </c>
      <c r="C12" s="31" t="s">
        <v>445</v>
      </c>
      <c r="D12" s="31" t="s">
        <v>432</v>
      </c>
      <c r="E12" s="31" t="s">
        <v>446</v>
      </c>
      <c r="F12" s="31">
        <v>0</v>
      </c>
      <c r="G12" s="31">
        <v>0</v>
      </c>
      <c r="H12" s="31">
        <v>9</v>
      </c>
      <c r="I12" s="31">
        <v>0</v>
      </c>
    </row>
    <row r="13" spans="1:13" ht="15.5" x14ac:dyDescent="0.35">
      <c r="A13" s="31" t="s">
        <v>429</v>
      </c>
      <c r="B13" s="31" t="s">
        <v>435</v>
      </c>
      <c r="C13" s="31" t="s">
        <v>442</v>
      </c>
      <c r="D13" s="31" t="s">
        <v>439</v>
      </c>
      <c r="E13" s="31" t="s">
        <v>440</v>
      </c>
      <c r="F13" s="31">
        <v>48</v>
      </c>
      <c r="G13" s="31">
        <v>0</v>
      </c>
      <c r="H13" s="31">
        <v>0</v>
      </c>
      <c r="I13" s="31">
        <v>2</v>
      </c>
    </row>
    <row r="14" spans="1:13" ht="16" thickBot="1" x14ac:dyDescent="0.4">
      <c r="A14" s="31" t="s">
        <v>429</v>
      </c>
      <c r="B14" s="31" t="s">
        <v>435</v>
      </c>
      <c r="C14" s="31" t="s">
        <v>443</v>
      </c>
      <c r="D14" s="31" t="s">
        <v>439</v>
      </c>
      <c r="E14" s="31" t="s">
        <v>440</v>
      </c>
      <c r="F14" s="31">
        <v>48</v>
      </c>
      <c r="G14" s="31">
        <v>0</v>
      </c>
      <c r="H14" s="31">
        <v>0</v>
      </c>
      <c r="I14" s="31">
        <v>2</v>
      </c>
    </row>
    <row r="15" spans="1:13" ht="15.5" x14ac:dyDescent="0.35">
      <c r="A15" s="31"/>
      <c r="B15" s="31"/>
      <c r="C15" s="31"/>
      <c r="D15" s="31"/>
      <c r="E15" s="31"/>
      <c r="F15" s="32">
        <f>SUM(F4:F14)</f>
        <v>240</v>
      </c>
      <c r="G15" s="32">
        <f t="shared" ref="G15:I15" si="0">SUM(G4:G14)</f>
        <v>0</v>
      </c>
      <c r="H15" s="32">
        <f t="shared" si="0"/>
        <v>166</v>
      </c>
      <c r="I15" s="32">
        <f t="shared" si="0"/>
        <v>19</v>
      </c>
      <c r="J15" s="33">
        <f>SUM(F15:I15)</f>
        <v>425</v>
      </c>
    </row>
    <row r="16" spans="1:13" x14ac:dyDescent="0.35">
      <c r="K16" s="64"/>
      <c r="L16" s="64"/>
      <c r="M16" s="64"/>
    </row>
  </sheetData>
  <sortState xmlns:xlrd2="http://schemas.microsoft.com/office/spreadsheetml/2017/richdata2" ref="A4:M14">
    <sortCondition ref="B4:B14"/>
    <sortCondition ref="D4:D14"/>
  </sortState>
  <mergeCells count="1">
    <mergeCell ref="F1:I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38981-7258-423C-8B67-CF7562C4CD26}">
  <dimension ref="A1:Q78"/>
  <sheetViews>
    <sheetView workbookViewId="0">
      <pane ySplit="1" topLeftCell="A35" activePane="bottomLeft" state="frozen"/>
      <selection pane="bottomLeft" activeCell="N63" sqref="N63"/>
    </sheetView>
  </sheetViews>
  <sheetFormatPr defaultRowHeight="14.5" x14ac:dyDescent="0.35"/>
  <cols>
    <col min="1" max="1" width="5.81640625" bestFit="1" customWidth="1"/>
    <col min="2" max="2" width="5" style="1" bestFit="1" customWidth="1"/>
    <col min="3" max="3" width="26.1796875" style="1" bestFit="1" customWidth="1"/>
    <col min="4" max="5" width="6.1796875" style="1" bestFit="1" customWidth="1"/>
    <col min="6" max="6" width="11" style="1" bestFit="1" customWidth="1"/>
    <col min="7" max="13" width="6.1796875" style="1" bestFit="1" customWidth="1"/>
    <col min="14" max="14" width="6" style="1" bestFit="1" customWidth="1"/>
    <col min="15" max="15" width="5" style="7" bestFit="1" customWidth="1"/>
    <col min="16" max="16" width="7.81640625" bestFit="1" customWidth="1"/>
    <col min="17" max="17" width="37.54296875" bestFit="1" customWidth="1"/>
  </cols>
  <sheetData>
    <row r="1" spans="1:17" s="4" customFormat="1" x14ac:dyDescent="0.35">
      <c r="A1" s="5"/>
      <c r="D1" s="5" t="s">
        <v>199</v>
      </c>
      <c r="E1" s="5" t="s">
        <v>128</v>
      </c>
      <c r="F1" s="5" t="s">
        <v>453</v>
      </c>
      <c r="G1" s="5" t="s">
        <v>220</v>
      </c>
      <c r="H1" s="5" t="s">
        <v>70</v>
      </c>
      <c r="I1" s="5" t="s">
        <v>230</v>
      </c>
      <c r="J1" s="5" t="s">
        <v>160</v>
      </c>
      <c r="K1" s="5" t="s">
        <v>193</v>
      </c>
      <c r="L1" s="5" t="s">
        <v>124</v>
      </c>
      <c r="M1" s="5" t="s">
        <v>61</v>
      </c>
      <c r="N1" s="5" t="s">
        <v>1</v>
      </c>
      <c r="O1" s="10"/>
      <c r="P1" s="4" t="s">
        <v>2</v>
      </c>
    </row>
    <row r="3" spans="1:17" s="2" customFormat="1" x14ac:dyDescent="0.35">
      <c r="C3" s="3" t="s">
        <v>417</v>
      </c>
      <c r="D3" s="11">
        <v>31</v>
      </c>
      <c r="E3" s="11">
        <v>45</v>
      </c>
      <c r="F3" s="11">
        <v>36</v>
      </c>
      <c r="G3" s="11">
        <v>42</v>
      </c>
      <c r="H3" s="11">
        <v>86</v>
      </c>
      <c r="I3" s="11">
        <v>64</v>
      </c>
      <c r="J3" s="11">
        <v>43</v>
      </c>
      <c r="K3" s="11">
        <v>76</v>
      </c>
      <c r="L3" s="11">
        <v>25</v>
      </c>
      <c r="M3" s="11">
        <v>19</v>
      </c>
      <c r="N3" s="11">
        <v>8</v>
      </c>
      <c r="O3" s="11"/>
      <c r="P3" s="2">
        <f t="shared" ref="P3:P34" si="0">SUM(D3:N3)</f>
        <v>475</v>
      </c>
    </row>
    <row r="4" spans="1:17" s="20" customFormat="1" x14ac:dyDescent="0.35">
      <c r="A4" s="20" t="s">
        <v>3</v>
      </c>
      <c r="B4" s="6">
        <v>12</v>
      </c>
      <c r="C4" s="6" t="s">
        <v>5</v>
      </c>
      <c r="D4" s="8"/>
      <c r="E4" s="8">
        <v>2</v>
      </c>
      <c r="F4" s="8"/>
      <c r="G4" s="8"/>
      <c r="H4" s="8"/>
      <c r="I4" s="8"/>
      <c r="J4" s="8"/>
      <c r="K4" s="8"/>
      <c r="L4" s="8"/>
      <c r="M4" s="8"/>
      <c r="N4" s="8"/>
      <c r="O4" s="8"/>
      <c r="P4" s="20">
        <f t="shared" si="0"/>
        <v>2</v>
      </c>
    </row>
    <row r="5" spans="1:17" s="20" customFormat="1" x14ac:dyDescent="0.35">
      <c r="A5" s="20" t="s">
        <v>3</v>
      </c>
      <c r="B5" s="6">
        <v>14</v>
      </c>
      <c r="C5" s="6" t="s">
        <v>13</v>
      </c>
      <c r="D5" s="8"/>
      <c r="E5" s="8"/>
      <c r="F5" s="8">
        <v>2</v>
      </c>
      <c r="G5" s="8"/>
      <c r="H5" s="8"/>
      <c r="I5" s="8"/>
      <c r="J5" s="8"/>
      <c r="K5" s="8"/>
      <c r="L5" s="8"/>
      <c r="M5" s="8"/>
      <c r="N5" s="8"/>
      <c r="O5" s="8"/>
      <c r="P5" s="20">
        <f t="shared" si="0"/>
        <v>2</v>
      </c>
    </row>
    <row r="6" spans="1:17" x14ac:dyDescent="0.35">
      <c r="A6" t="s">
        <v>3</v>
      </c>
      <c r="B6" s="1">
        <v>15</v>
      </c>
      <c r="C6" s="1" t="s">
        <v>6</v>
      </c>
      <c r="D6" s="8">
        <v>1</v>
      </c>
      <c r="E6" s="8">
        <v>11</v>
      </c>
      <c r="F6" s="8"/>
      <c r="G6" s="8"/>
      <c r="H6" s="8"/>
      <c r="I6" s="8"/>
      <c r="J6" s="8"/>
      <c r="K6" s="8"/>
      <c r="L6" s="8"/>
      <c r="M6" s="8"/>
      <c r="N6" s="8"/>
      <c r="P6">
        <f t="shared" si="0"/>
        <v>12</v>
      </c>
    </row>
    <row r="7" spans="1:17" x14ac:dyDescent="0.35">
      <c r="A7" t="s">
        <v>3</v>
      </c>
      <c r="B7" s="1">
        <v>16</v>
      </c>
      <c r="C7" s="1" t="s">
        <v>17</v>
      </c>
      <c r="D7" s="8">
        <v>1</v>
      </c>
      <c r="E7" s="8"/>
      <c r="F7" s="8"/>
      <c r="G7" s="8"/>
      <c r="H7" s="8"/>
      <c r="I7" s="8"/>
      <c r="J7" s="8"/>
      <c r="K7" s="8"/>
      <c r="L7" s="8"/>
      <c r="M7" s="8"/>
      <c r="N7" s="8"/>
      <c r="P7">
        <f t="shared" si="0"/>
        <v>1</v>
      </c>
    </row>
    <row r="8" spans="1:17" x14ac:dyDescent="0.35">
      <c r="A8" t="s">
        <v>3</v>
      </c>
      <c r="B8" s="1">
        <v>16</v>
      </c>
      <c r="C8" s="21" t="s">
        <v>4</v>
      </c>
      <c r="D8" s="8">
        <v>39</v>
      </c>
      <c r="E8" s="8"/>
      <c r="F8" s="8"/>
      <c r="G8" s="8"/>
      <c r="H8" s="8"/>
      <c r="I8" s="8"/>
      <c r="J8" s="8"/>
      <c r="K8" s="8"/>
      <c r="L8" s="8"/>
      <c r="M8" s="8"/>
      <c r="N8" s="8"/>
      <c r="P8">
        <f t="shared" si="0"/>
        <v>39</v>
      </c>
    </row>
    <row r="9" spans="1:17" x14ac:dyDescent="0.35">
      <c r="A9" t="s">
        <v>3</v>
      </c>
      <c r="B9" s="1">
        <v>16</v>
      </c>
      <c r="C9" s="1" t="s">
        <v>14</v>
      </c>
      <c r="D9" s="8">
        <v>3</v>
      </c>
      <c r="E9" s="8"/>
      <c r="F9" s="8"/>
      <c r="G9" s="8"/>
      <c r="H9" s="8"/>
      <c r="I9" s="8"/>
      <c r="J9" s="8"/>
      <c r="K9" s="8"/>
      <c r="L9" s="8"/>
      <c r="M9" s="8"/>
      <c r="N9" s="8"/>
      <c r="P9">
        <f t="shared" si="0"/>
        <v>3</v>
      </c>
    </row>
    <row r="10" spans="1:17" x14ac:dyDescent="0.35">
      <c r="A10" t="s">
        <v>3</v>
      </c>
      <c r="B10" s="1">
        <v>16</v>
      </c>
      <c r="C10" s="1" t="s">
        <v>15</v>
      </c>
      <c r="D10" s="8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P10">
        <f t="shared" si="0"/>
        <v>1</v>
      </c>
    </row>
    <row r="11" spans="1:17" x14ac:dyDescent="0.35">
      <c r="A11" t="s">
        <v>3</v>
      </c>
      <c r="B11" s="1">
        <v>17</v>
      </c>
      <c r="C11" s="1" t="s">
        <v>7</v>
      </c>
      <c r="D11" s="8"/>
      <c r="E11" s="8">
        <v>5</v>
      </c>
      <c r="F11" s="8"/>
      <c r="G11" s="8"/>
      <c r="H11" s="8"/>
      <c r="I11" s="8"/>
      <c r="J11" s="8"/>
      <c r="K11" s="8"/>
      <c r="L11" s="8"/>
      <c r="M11" s="8"/>
      <c r="N11" s="8"/>
      <c r="P11">
        <f t="shared" si="0"/>
        <v>5</v>
      </c>
    </row>
    <row r="12" spans="1:17" x14ac:dyDescent="0.35">
      <c r="A12" t="s">
        <v>3</v>
      </c>
      <c r="B12" s="1">
        <v>18</v>
      </c>
      <c r="C12" s="21" t="s">
        <v>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>
        <v>9</v>
      </c>
      <c r="O12" s="11"/>
      <c r="P12">
        <f t="shared" si="0"/>
        <v>9</v>
      </c>
    </row>
    <row r="13" spans="1:17" x14ac:dyDescent="0.35">
      <c r="A13" t="s">
        <v>3</v>
      </c>
      <c r="B13" s="1">
        <v>18</v>
      </c>
      <c r="C13" s="21" t="s">
        <v>4</v>
      </c>
      <c r="D13" s="8"/>
      <c r="E13" s="8"/>
      <c r="F13" s="8"/>
      <c r="G13" s="8">
        <v>12</v>
      </c>
      <c r="H13" s="8"/>
      <c r="I13" s="8"/>
      <c r="J13" s="8"/>
      <c r="K13" s="8"/>
      <c r="L13" s="8"/>
      <c r="M13" s="8"/>
      <c r="N13" s="8"/>
      <c r="P13">
        <f t="shared" si="0"/>
        <v>12</v>
      </c>
    </row>
    <row r="14" spans="1:17" x14ac:dyDescent="0.35">
      <c r="A14" t="s">
        <v>3</v>
      </c>
      <c r="B14" s="1">
        <v>20</v>
      </c>
      <c r="C14" s="21" t="s">
        <v>4</v>
      </c>
      <c r="D14" s="8"/>
      <c r="E14" s="8"/>
      <c r="F14" s="8"/>
      <c r="G14" s="8"/>
      <c r="H14" s="8">
        <v>112</v>
      </c>
      <c r="I14" s="8"/>
      <c r="J14" s="8"/>
      <c r="K14" s="8"/>
      <c r="L14" s="8"/>
      <c r="M14" s="8"/>
      <c r="N14" s="8"/>
      <c r="P14">
        <f t="shared" si="0"/>
        <v>112</v>
      </c>
    </row>
    <row r="15" spans="1:17" x14ac:dyDescent="0.35">
      <c r="A15" t="s">
        <v>3</v>
      </c>
      <c r="B15" s="1">
        <v>20</v>
      </c>
      <c r="C15" s="1" t="s">
        <v>16</v>
      </c>
      <c r="D15" s="8"/>
      <c r="E15" s="8"/>
      <c r="F15" s="8"/>
      <c r="G15" s="8"/>
      <c r="H15" s="8">
        <v>1</v>
      </c>
      <c r="I15" s="8"/>
      <c r="J15" s="8"/>
      <c r="K15" s="8"/>
      <c r="L15" s="8"/>
      <c r="M15" s="8"/>
      <c r="N15" s="8"/>
      <c r="P15">
        <f t="shared" si="0"/>
        <v>1</v>
      </c>
    </row>
    <row r="16" spans="1:17" x14ac:dyDescent="0.35">
      <c r="A16" t="s">
        <v>3</v>
      </c>
      <c r="B16" s="1">
        <v>22</v>
      </c>
      <c r="C16" s="1" t="s">
        <v>9</v>
      </c>
      <c r="D16" s="8"/>
      <c r="E16" s="8">
        <v>9</v>
      </c>
      <c r="F16" s="8"/>
      <c r="G16" s="8"/>
      <c r="H16" s="8"/>
      <c r="I16" s="8"/>
      <c r="J16" s="8"/>
      <c r="K16" s="8"/>
      <c r="L16" s="8"/>
      <c r="M16" s="8"/>
      <c r="N16" s="8"/>
      <c r="P16">
        <f t="shared" si="0"/>
        <v>9</v>
      </c>
      <c r="Q16" s="23" t="s">
        <v>418</v>
      </c>
    </row>
    <row r="17" spans="1:17" x14ac:dyDescent="0.35">
      <c r="A17" t="s">
        <v>3</v>
      </c>
      <c r="B17" s="1">
        <v>22</v>
      </c>
      <c r="C17" s="1" t="s">
        <v>18</v>
      </c>
      <c r="D17" s="8"/>
      <c r="E17" s="8">
        <v>6</v>
      </c>
      <c r="F17" s="8"/>
      <c r="G17" s="8"/>
      <c r="H17" s="8"/>
      <c r="I17" s="8"/>
      <c r="J17" s="8"/>
      <c r="K17" s="8"/>
      <c r="L17" s="8"/>
      <c r="M17" s="8"/>
      <c r="N17" s="8"/>
      <c r="P17">
        <f t="shared" si="0"/>
        <v>6</v>
      </c>
    </row>
    <row r="18" spans="1:17" x14ac:dyDescent="0.35">
      <c r="A18" t="s">
        <v>3</v>
      </c>
      <c r="B18" s="1">
        <v>22</v>
      </c>
      <c r="C18" s="1" t="s">
        <v>17</v>
      </c>
      <c r="D18" s="8"/>
      <c r="E18" s="8">
        <v>2</v>
      </c>
      <c r="F18" s="8"/>
      <c r="G18" s="8"/>
      <c r="H18" s="8"/>
      <c r="I18" s="8"/>
      <c r="J18" s="8"/>
      <c r="K18" s="8"/>
      <c r="L18" s="8"/>
      <c r="M18" s="8"/>
      <c r="N18" s="8"/>
      <c r="P18">
        <f t="shared" si="0"/>
        <v>2</v>
      </c>
      <c r="Q18" t="s">
        <v>416</v>
      </c>
    </row>
    <row r="19" spans="1:17" x14ac:dyDescent="0.35">
      <c r="A19" t="s">
        <v>3</v>
      </c>
      <c r="B19" s="1">
        <v>22</v>
      </c>
      <c r="C19" s="1" t="s">
        <v>43</v>
      </c>
      <c r="D19" s="8"/>
      <c r="E19" s="8">
        <v>1</v>
      </c>
      <c r="F19" s="8"/>
      <c r="G19" s="8"/>
      <c r="H19" s="8"/>
      <c r="I19" s="8"/>
      <c r="J19" s="8"/>
      <c r="K19" s="8"/>
      <c r="L19" s="8"/>
      <c r="M19" s="8"/>
      <c r="N19" s="8"/>
      <c r="P19">
        <f t="shared" si="0"/>
        <v>1</v>
      </c>
      <c r="Q19" t="s">
        <v>416</v>
      </c>
    </row>
    <row r="20" spans="1:17" x14ac:dyDescent="0.35">
      <c r="A20" t="s">
        <v>3</v>
      </c>
      <c r="B20" s="1">
        <v>22</v>
      </c>
      <c r="C20" s="1" t="s">
        <v>44</v>
      </c>
      <c r="D20" s="8"/>
      <c r="E20" s="8">
        <v>2</v>
      </c>
      <c r="F20" s="8"/>
      <c r="G20" s="8"/>
      <c r="H20" s="8"/>
      <c r="I20" s="8"/>
      <c r="J20" s="8"/>
      <c r="K20" s="8"/>
      <c r="L20" s="8"/>
      <c r="M20" s="8"/>
      <c r="N20" s="8"/>
      <c r="P20">
        <f t="shared" si="0"/>
        <v>2</v>
      </c>
      <c r="Q20" t="s">
        <v>416</v>
      </c>
    </row>
    <row r="21" spans="1:17" x14ac:dyDescent="0.35">
      <c r="A21" t="s">
        <v>3</v>
      </c>
      <c r="B21" s="1">
        <v>22</v>
      </c>
      <c r="C21" s="21" t="s">
        <v>4</v>
      </c>
      <c r="D21" s="8"/>
      <c r="E21" s="8">
        <v>15</v>
      </c>
      <c r="F21" s="8"/>
      <c r="G21" s="8"/>
      <c r="H21" s="8"/>
      <c r="I21" s="8"/>
      <c r="J21" s="8"/>
      <c r="K21" s="8"/>
      <c r="L21" s="8"/>
      <c r="M21" s="8"/>
      <c r="N21" s="8"/>
      <c r="P21">
        <f t="shared" si="0"/>
        <v>15</v>
      </c>
    </row>
    <row r="22" spans="1:17" x14ac:dyDescent="0.35">
      <c r="A22" t="s">
        <v>3</v>
      </c>
      <c r="B22" s="1">
        <v>24</v>
      </c>
      <c r="C22" s="1" t="s">
        <v>8</v>
      </c>
      <c r="D22" s="8"/>
      <c r="E22" s="8">
        <v>10</v>
      </c>
      <c r="F22" s="8"/>
      <c r="G22" s="8"/>
      <c r="H22" s="8"/>
      <c r="I22" s="8"/>
      <c r="J22" s="8"/>
      <c r="K22" s="8"/>
      <c r="L22" s="8"/>
      <c r="M22" s="8"/>
      <c r="N22" s="8"/>
      <c r="P22">
        <f t="shared" si="0"/>
        <v>10</v>
      </c>
    </row>
    <row r="23" spans="1:17" x14ac:dyDescent="0.35">
      <c r="A23" t="s">
        <v>3</v>
      </c>
      <c r="B23" s="1">
        <v>24</v>
      </c>
      <c r="C23" s="1" t="s">
        <v>10</v>
      </c>
      <c r="D23" s="8"/>
      <c r="E23" s="8">
        <v>3</v>
      </c>
      <c r="F23" s="8"/>
      <c r="G23" s="8"/>
      <c r="H23" s="8"/>
      <c r="I23" s="8"/>
      <c r="J23" s="8"/>
      <c r="K23" s="8"/>
      <c r="L23" s="8"/>
      <c r="M23" s="8"/>
      <c r="N23" s="8"/>
      <c r="P23">
        <f t="shared" si="0"/>
        <v>3</v>
      </c>
    </row>
    <row r="24" spans="1:17" x14ac:dyDescent="0.35">
      <c r="A24" t="s">
        <v>3</v>
      </c>
      <c r="B24" s="1">
        <v>24</v>
      </c>
      <c r="C24" s="1" t="s">
        <v>19</v>
      </c>
      <c r="D24" s="8"/>
      <c r="E24" s="8">
        <v>1</v>
      </c>
      <c r="F24" s="8"/>
      <c r="G24" s="8"/>
      <c r="H24" s="8"/>
      <c r="I24" s="8"/>
      <c r="J24" s="8"/>
      <c r="K24" s="8"/>
      <c r="L24" s="8"/>
      <c r="M24" s="8"/>
      <c r="N24" s="8"/>
      <c r="P24">
        <f t="shared" si="0"/>
        <v>1</v>
      </c>
    </row>
    <row r="25" spans="1:17" x14ac:dyDescent="0.35">
      <c r="A25" t="s">
        <v>3</v>
      </c>
      <c r="B25" s="1">
        <v>28</v>
      </c>
      <c r="C25" s="21" t="s">
        <v>4</v>
      </c>
      <c r="D25" s="8"/>
      <c r="E25" s="8"/>
      <c r="F25" s="8"/>
      <c r="G25" s="8"/>
      <c r="H25" s="8"/>
      <c r="I25" s="8"/>
      <c r="J25" s="8"/>
      <c r="K25" s="8"/>
      <c r="L25" s="8">
        <v>28</v>
      </c>
      <c r="M25" s="8"/>
      <c r="N25" s="8"/>
      <c r="P25">
        <f t="shared" si="0"/>
        <v>28</v>
      </c>
    </row>
    <row r="26" spans="1:17" x14ac:dyDescent="0.35">
      <c r="A26" t="s">
        <v>3</v>
      </c>
      <c r="B26" s="1">
        <v>54</v>
      </c>
      <c r="C26" s="1" t="s">
        <v>11</v>
      </c>
      <c r="D26" s="8"/>
      <c r="E26" s="8"/>
      <c r="F26" s="8"/>
      <c r="G26" s="8">
        <v>2</v>
      </c>
      <c r="H26" s="8"/>
      <c r="I26" s="8"/>
      <c r="J26" s="8"/>
      <c r="K26" s="8"/>
      <c r="L26" s="8"/>
      <c r="M26" s="8"/>
      <c r="N26" s="8"/>
      <c r="P26">
        <f t="shared" si="0"/>
        <v>2</v>
      </c>
    </row>
    <row r="27" spans="1:17" x14ac:dyDescent="0.35">
      <c r="A27" t="s">
        <v>3</v>
      </c>
      <c r="B27" s="1">
        <v>54</v>
      </c>
      <c r="C27" s="21" t="s">
        <v>4</v>
      </c>
      <c r="D27" s="8"/>
      <c r="E27" s="8"/>
      <c r="F27" s="8"/>
      <c r="G27" s="8">
        <v>40</v>
      </c>
      <c r="H27" s="8"/>
      <c r="I27" s="8"/>
      <c r="J27" s="8"/>
      <c r="K27" s="8"/>
      <c r="L27" s="8"/>
      <c r="M27" s="8"/>
      <c r="N27" s="8"/>
      <c r="P27">
        <f t="shared" si="0"/>
        <v>40</v>
      </c>
    </row>
    <row r="28" spans="1:17" x14ac:dyDescent="0.35">
      <c r="A28" t="s">
        <v>3</v>
      </c>
      <c r="B28" s="1">
        <v>56</v>
      </c>
      <c r="C28" s="21" t="s">
        <v>4</v>
      </c>
      <c r="D28" s="8"/>
      <c r="E28" s="8"/>
      <c r="F28" s="8"/>
      <c r="G28" s="8"/>
      <c r="H28" s="8"/>
      <c r="I28" s="8">
        <v>28</v>
      </c>
      <c r="J28" s="8"/>
      <c r="K28" s="8"/>
      <c r="L28" s="8"/>
      <c r="M28" s="8"/>
      <c r="N28" s="8"/>
      <c r="P28">
        <f t="shared" si="0"/>
        <v>28</v>
      </c>
    </row>
    <row r="29" spans="1:17" x14ac:dyDescent="0.35">
      <c r="A29" t="s">
        <v>3</v>
      </c>
      <c r="B29" s="1">
        <v>72</v>
      </c>
      <c r="C29" s="1" t="s">
        <v>12</v>
      </c>
      <c r="D29" s="8">
        <v>1</v>
      </c>
      <c r="E29" s="8"/>
      <c r="F29" s="8"/>
      <c r="G29" s="8">
        <v>1</v>
      </c>
      <c r="H29" s="8"/>
      <c r="I29" s="8"/>
      <c r="J29" s="8">
        <v>1</v>
      </c>
      <c r="K29" s="8"/>
      <c r="L29" s="8"/>
      <c r="M29" s="8"/>
      <c r="N29" s="8"/>
      <c r="P29">
        <f t="shared" si="0"/>
        <v>3</v>
      </c>
    </row>
    <row r="30" spans="1:17" x14ac:dyDescent="0.35">
      <c r="A30" t="s">
        <v>3</v>
      </c>
      <c r="B30" s="1">
        <v>72</v>
      </c>
      <c r="C30" s="1" t="s">
        <v>45</v>
      </c>
      <c r="D30" s="8">
        <v>30</v>
      </c>
      <c r="E30" s="8"/>
      <c r="F30" s="8"/>
      <c r="G30" s="8"/>
      <c r="H30" s="8"/>
      <c r="I30" s="8"/>
      <c r="J30" s="8"/>
      <c r="K30" s="8"/>
      <c r="L30" s="8"/>
      <c r="M30" s="8"/>
      <c r="N30" s="8"/>
      <c r="P30">
        <f t="shared" si="0"/>
        <v>30</v>
      </c>
    </row>
    <row r="31" spans="1:17" x14ac:dyDescent="0.35">
      <c r="A31" t="s">
        <v>3</v>
      </c>
      <c r="B31" s="1">
        <v>82</v>
      </c>
      <c r="C31" s="21" t="s">
        <v>4</v>
      </c>
      <c r="D31" s="8"/>
      <c r="E31" s="8"/>
      <c r="F31" s="8"/>
      <c r="G31" s="8"/>
      <c r="H31" s="8"/>
      <c r="I31" s="8"/>
      <c r="J31" s="8">
        <v>58</v>
      </c>
      <c r="K31" s="8"/>
      <c r="L31" s="8"/>
      <c r="M31" s="8"/>
      <c r="N31" s="8"/>
      <c r="P31">
        <f t="shared" si="0"/>
        <v>58</v>
      </c>
    </row>
    <row r="32" spans="1:17" x14ac:dyDescent="0.35">
      <c r="A32" t="s">
        <v>3</v>
      </c>
      <c r="B32" s="1">
        <v>84</v>
      </c>
      <c r="C32" s="21" t="s">
        <v>4</v>
      </c>
      <c r="D32" s="8"/>
      <c r="E32" s="8"/>
      <c r="F32" s="8"/>
      <c r="G32" s="8"/>
      <c r="H32" s="8"/>
      <c r="I32" s="8"/>
      <c r="J32" s="8"/>
      <c r="K32" s="8">
        <v>47</v>
      </c>
      <c r="L32" s="8"/>
      <c r="M32" s="8"/>
      <c r="N32" s="8"/>
      <c r="P32">
        <f t="shared" si="0"/>
        <v>47</v>
      </c>
    </row>
    <row r="33" spans="1:17" x14ac:dyDescent="0.35">
      <c r="A33" t="s">
        <v>3</v>
      </c>
      <c r="B33" s="1">
        <v>88</v>
      </c>
      <c r="C33" s="21" t="s">
        <v>4</v>
      </c>
      <c r="D33" s="8"/>
      <c r="E33" s="8"/>
      <c r="F33" s="8"/>
      <c r="G33" s="8"/>
      <c r="H33" s="8"/>
      <c r="I33" s="8"/>
      <c r="J33" s="8"/>
      <c r="K33" s="8"/>
      <c r="L33" s="8"/>
      <c r="M33" s="8">
        <v>119</v>
      </c>
      <c r="N33" s="8"/>
      <c r="P33">
        <f t="shared" si="0"/>
        <v>119</v>
      </c>
    </row>
    <row r="34" spans="1:17" x14ac:dyDescent="0.35">
      <c r="A34" t="s">
        <v>3</v>
      </c>
      <c r="B34" s="1">
        <v>88</v>
      </c>
      <c r="C34" s="1" t="s">
        <v>46</v>
      </c>
      <c r="D34" s="8"/>
      <c r="E34" s="8"/>
      <c r="F34" s="8"/>
      <c r="G34" s="8"/>
      <c r="H34" s="8"/>
      <c r="I34" s="8"/>
      <c r="J34" s="8"/>
      <c r="K34" s="8"/>
      <c r="L34" s="8"/>
      <c r="M34" s="8">
        <v>6</v>
      </c>
      <c r="N34" s="8"/>
      <c r="P34">
        <f t="shared" si="0"/>
        <v>6</v>
      </c>
    </row>
    <row r="35" spans="1:17" x14ac:dyDescent="0.35">
      <c r="A35" t="s">
        <v>3</v>
      </c>
      <c r="B35" s="1">
        <v>88</v>
      </c>
      <c r="C35" s="1" t="s">
        <v>20</v>
      </c>
      <c r="D35" s="8"/>
      <c r="E35" s="8"/>
      <c r="F35" s="8"/>
      <c r="G35" s="8"/>
      <c r="H35" s="8"/>
      <c r="I35" s="8"/>
      <c r="J35" s="8"/>
      <c r="K35" s="8"/>
      <c r="L35" s="8"/>
      <c r="M35" s="8">
        <v>1</v>
      </c>
      <c r="N35" s="8"/>
      <c r="P35">
        <f t="shared" ref="P35:P61" si="1">SUM(D35:N35)</f>
        <v>1</v>
      </c>
    </row>
    <row r="36" spans="1:17" x14ac:dyDescent="0.35">
      <c r="A36" t="s">
        <v>3</v>
      </c>
      <c r="B36" s="1">
        <v>88</v>
      </c>
      <c r="C36" s="1" t="s">
        <v>21</v>
      </c>
      <c r="D36" s="8"/>
      <c r="E36" s="8"/>
      <c r="F36" s="8"/>
      <c r="G36" s="8"/>
      <c r="H36" s="8"/>
      <c r="I36" s="8"/>
      <c r="J36" s="8"/>
      <c r="K36" s="8"/>
      <c r="L36" s="8"/>
      <c r="M36" s="8">
        <v>1</v>
      </c>
      <c r="N36" s="8"/>
      <c r="P36">
        <f t="shared" si="1"/>
        <v>1</v>
      </c>
    </row>
    <row r="37" spans="1:17" x14ac:dyDescent="0.35">
      <c r="A37" t="s">
        <v>3</v>
      </c>
      <c r="B37" s="1">
        <v>94</v>
      </c>
      <c r="C37" s="1" t="s">
        <v>22</v>
      </c>
      <c r="D37" s="8">
        <v>4</v>
      </c>
      <c r="E37" s="8">
        <v>1</v>
      </c>
      <c r="F37" s="8"/>
      <c r="G37" s="8">
        <v>4</v>
      </c>
      <c r="H37" s="8">
        <v>7</v>
      </c>
      <c r="I37" s="8">
        <v>5</v>
      </c>
      <c r="J37" s="8">
        <v>4</v>
      </c>
      <c r="K37" s="8">
        <v>3</v>
      </c>
      <c r="L37" s="8">
        <v>1</v>
      </c>
      <c r="M37" s="8">
        <v>2</v>
      </c>
      <c r="N37" s="8"/>
      <c r="P37">
        <f t="shared" si="1"/>
        <v>31</v>
      </c>
    </row>
    <row r="38" spans="1:17" x14ac:dyDescent="0.35">
      <c r="A38" t="s">
        <v>3</v>
      </c>
      <c r="B38" s="1">
        <v>100</v>
      </c>
      <c r="C38" s="1" t="s">
        <v>23</v>
      </c>
      <c r="D38" s="8"/>
      <c r="E38" s="8"/>
      <c r="F38" s="8"/>
      <c r="G38" s="8">
        <v>1</v>
      </c>
      <c r="H38" s="8"/>
      <c r="I38" s="8"/>
      <c r="J38" s="8"/>
      <c r="K38" s="8"/>
      <c r="L38" s="8"/>
      <c r="M38" s="8">
        <v>18</v>
      </c>
      <c r="N38" s="8"/>
      <c r="P38">
        <f t="shared" si="1"/>
        <v>19</v>
      </c>
      <c r="Q38" t="s">
        <v>416</v>
      </c>
    </row>
    <row r="39" spans="1:17" x14ac:dyDescent="0.35">
      <c r="A39" t="s">
        <v>3</v>
      </c>
      <c r="B39" s="1">
        <v>103</v>
      </c>
      <c r="C39" s="1" t="s">
        <v>24</v>
      </c>
      <c r="D39" s="8">
        <v>2</v>
      </c>
      <c r="E39" s="8">
        <v>1</v>
      </c>
      <c r="F39" s="8">
        <v>2</v>
      </c>
      <c r="G39" s="8"/>
      <c r="H39" s="8">
        <v>1</v>
      </c>
      <c r="I39" s="8"/>
      <c r="J39" s="8"/>
      <c r="K39" s="8"/>
      <c r="L39" s="8"/>
      <c r="M39" s="8">
        <v>2</v>
      </c>
      <c r="N39" s="8">
        <v>2</v>
      </c>
      <c r="O39" s="11"/>
      <c r="P39">
        <f t="shared" si="1"/>
        <v>10</v>
      </c>
    </row>
    <row r="40" spans="1:17" x14ac:dyDescent="0.35">
      <c r="A40" t="s">
        <v>3</v>
      </c>
      <c r="B40" s="1">
        <v>139</v>
      </c>
      <c r="C40" s="1" t="s">
        <v>25</v>
      </c>
      <c r="D40" s="8">
        <v>1</v>
      </c>
      <c r="E40" s="8">
        <v>1</v>
      </c>
      <c r="F40" s="8"/>
      <c r="G40" s="8">
        <v>1</v>
      </c>
      <c r="H40" s="8">
        <v>1</v>
      </c>
      <c r="I40" s="8">
        <v>1</v>
      </c>
      <c r="J40" s="8">
        <v>1</v>
      </c>
      <c r="K40" s="8">
        <v>1</v>
      </c>
      <c r="L40" s="8">
        <v>1</v>
      </c>
      <c r="M40" s="8"/>
      <c r="N40" s="8">
        <v>1</v>
      </c>
      <c r="O40" s="11"/>
      <c r="P40">
        <f t="shared" si="1"/>
        <v>9</v>
      </c>
    </row>
    <row r="41" spans="1:17" x14ac:dyDescent="0.35">
      <c r="A41" t="s">
        <v>3</v>
      </c>
      <c r="B41" s="1">
        <v>142</v>
      </c>
      <c r="C41" s="1" t="s">
        <v>26</v>
      </c>
      <c r="D41" s="8"/>
      <c r="E41" s="8"/>
      <c r="F41" s="8"/>
      <c r="G41" s="8">
        <v>1</v>
      </c>
      <c r="H41" s="8"/>
      <c r="I41" s="8"/>
      <c r="J41" s="8"/>
      <c r="K41" s="8"/>
      <c r="L41" s="8"/>
      <c r="M41" s="8"/>
      <c r="N41" s="8"/>
      <c r="P41">
        <f t="shared" si="1"/>
        <v>1</v>
      </c>
    </row>
    <row r="42" spans="1:17" x14ac:dyDescent="0.35">
      <c r="A42" t="s">
        <v>3</v>
      </c>
      <c r="B42" s="1">
        <v>225</v>
      </c>
      <c r="C42" s="1" t="s">
        <v>27</v>
      </c>
      <c r="D42" s="8">
        <v>6</v>
      </c>
      <c r="E42" s="8">
        <v>12</v>
      </c>
      <c r="F42" s="8"/>
      <c r="G42" s="8">
        <v>2</v>
      </c>
      <c r="H42" s="8">
        <v>3</v>
      </c>
      <c r="I42" s="8">
        <v>2</v>
      </c>
      <c r="J42" s="8">
        <v>5</v>
      </c>
      <c r="K42" s="8">
        <v>2</v>
      </c>
      <c r="L42" s="8">
        <v>8</v>
      </c>
      <c r="M42" s="8">
        <v>6</v>
      </c>
      <c r="N42" s="8"/>
      <c r="P42">
        <f t="shared" si="1"/>
        <v>46</v>
      </c>
    </row>
    <row r="43" spans="1:17" x14ac:dyDescent="0.35">
      <c r="A43" t="s">
        <v>3</v>
      </c>
      <c r="B43" s="1">
        <v>225</v>
      </c>
      <c r="C43" s="1" t="s">
        <v>28</v>
      </c>
      <c r="D43" s="8"/>
      <c r="E43" s="8">
        <v>11</v>
      </c>
      <c r="F43" s="8"/>
      <c r="G43" s="8"/>
      <c r="H43" s="8"/>
      <c r="I43" s="8"/>
      <c r="J43" s="8"/>
      <c r="K43" s="8"/>
      <c r="L43" s="8"/>
      <c r="M43" s="8"/>
      <c r="N43" s="8"/>
      <c r="P43">
        <f t="shared" si="1"/>
        <v>11</v>
      </c>
    </row>
    <row r="44" spans="1:17" x14ac:dyDescent="0.35">
      <c r="A44" t="s">
        <v>3</v>
      </c>
      <c r="B44" s="1">
        <v>226</v>
      </c>
      <c r="C44" s="1" t="s">
        <v>47</v>
      </c>
      <c r="D44" s="8">
        <v>1</v>
      </c>
      <c r="E44" s="8"/>
      <c r="F44" s="8"/>
      <c r="G44" s="8"/>
      <c r="H44" s="8"/>
      <c r="I44" s="8"/>
      <c r="J44" s="8"/>
      <c r="K44" s="8">
        <v>1</v>
      </c>
      <c r="L44" s="8"/>
      <c r="M44" s="8"/>
      <c r="N44" s="8"/>
      <c r="P44">
        <f t="shared" si="1"/>
        <v>2</v>
      </c>
    </row>
    <row r="45" spans="1:17" x14ac:dyDescent="0.35">
      <c r="A45" t="s">
        <v>3</v>
      </c>
      <c r="B45" s="1">
        <v>240</v>
      </c>
      <c r="C45" s="1" t="s">
        <v>29</v>
      </c>
      <c r="D45" s="8">
        <v>2</v>
      </c>
      <c r="E45" s="8">
        <v>1</v>
      </c>
      <c r="F45" s="8"/>
      <c r="G45" s="8"/>
      <c r="H45" s="8">
        <v>2</v>
      </c>
      <c r="I45" s="8"/>
      <c r="J45" s="8">
        <v>1</v>
      </c>
      <c r="K45" s="8">
        <v>2</v>
      </c>
      <c r="L45" s="8"/>
      <c r="M45" s="8">
        <v>1</v>
      </c>
      <c r="N45" s="8"/>
      <c r="P45">
        <f t="shared" si="1"/>
        <v>9</v>
      </c>
    </row>
    <row r="46" spans="1:17" x14ac:dyDescent="0.35">
      <c r="A46" t="s">
        <v>3</v>
      </c>
      <c r="B46" s="26">
        <v>500</v>
      </c>
      <c r="C46" s="26" t="s">
        <v>30</v>
      </c>
      <c r="D46" s="27">
        <v>12</v>
      </c>
      <c r="E46" s="27">
        <v>23</v>
      </c>
      <c r="F46" s="27"/>
      <c r="G46" s="27">
        <v>8</v>
      </c>
      <c r="H46" s="27">
        <v>15</v>
      </c>
      <c r="I46" s="27">
        <v>6</v>
      </c>
      <c r="J46" s="27">
        <v>7</v>
      </c>
      <c r="K46" s="27">
        <v>6</v>
      </c>
      <c r="L46" s="27">
        <v>6</v>
      </c>
      <c r="M46" s="27">
        <v>16</v>
      </c>
      <c r="N46" s="27"/>
      <c r="O46" s="28"/>
      <c r="P46" s="29">
        <f t="shared" si="1"/>
        <v>99</v>
      </c>
    </row>
    <row r="47" spans="1:17" x14ac:dyDescent="0.35">
      <c r="A47" t="s">
        <v>3</v>
      </c>
      <c r="B47" s="1">
        <v>700</v>
      </c>
      <c r="C47" s="1" t="s">
        <v>31</v>
      </c>
      <c r="D47" s="8"/>
      <c r="E47" s="8"/>
      <c r="F47" s="8"/>
      <c r="G47" s="8"/>
      <c r="H47" s="8"/>
      <c r="I47" s="8"/>
      <c r="J47" s="8"/>
      <c r="K47" s="8"/>
      <c r="L47" s="8"/>
      <c r="M47" s="8">
        <v>1</v>
      </c>
      <c r="N47" s="8"/>
      <c r="P47">
        <f t="shared" si="1"/>
        <v>1</v>
      </c>
    </row>
    <row r="48" spans="1:17" x14ac:dyDescent="0.35">
      <c r="A48" t="s">
        <v>3</v>
      </c>
      <c r="B48" s="1">
        <v>800</v>
      </c>
      <c r="C48" s="1" t="s">
        <v>32</v>
      </c>
      <c r="D48" s="8">
        <v>49</v>
      </c>
      <c r="E48" s="8"/>
      <c r="F48" s="8">
        <v>59</v>
      </c>
      <c r="G48" s="8">
        <v>4</v>
      </c>
      <c r="H48" s="8">
        <v>9</v>
      </c>
      <c r="I48" s="8">
        <v>7</v>
      </c>
      <c r="J48" s="8">
        <v>24</v>
      </c>
      <c r="K48" s="8">
        <v>4</v>
      </c>
      <c r="L48" s="8">
        <v>1</v>
      </c>
      <c r="M48" s="8"/>
      <c r="N48" s="8"/>
      <c r="P48">
        <f t="shared" si="1"/>
        <v>157</v>
      </c>
    </row>
    <row r="49" spans="1:17" x14ac:dyDescent="0.35">
      <c r="A49" t="s">
        <v>3</v>
      </c>
      <c r="B49" s="1">
        <v>801</v>
      </c>
      <c r="C49" s="1" t="s">
        <v>33</v>
      </c>
      <c r="D49" s="8">
        <v>17</v>
      </c>
      <c r="E49" s="8"/>
      <c r="F49" s="8">
        <v>9</v>
      </c>
      <c r="G49" s="8"/>
      <c r="H49" s="8"/>
      <c r="I49" s="8"/>
      <c r="J49" s="8">
        <v>7</v>
      </c>
      <c r="K49" s="8"/>
      <c r="L49" s="8"/>
      <c r="M49" s="8"/>
      <c r="N49" s="8"/>
      <c r="P49">
        <f t="shared" si="1"/>
        <v>33</v>
      </c>
    </row>
    <row r="50" spans="1:17" x14ac:dyDescent="0.35">
      <c r="A50" t="s">
        <v>3</v>
      </c>
      <c r="B50" s="1">
        <v>802</v>
      </c>
      <c r="C50" s="1" t="s">
        <v>34</v>
      </c>
      <c r="D50" s="8">
        <v>16</v>
      </c>
      <c r="E50" s="8"/>
      <c r="F50" s="8">
        <v>3</v>
      </c>
      <c r="G50" s="8">
        <v>1</v>
      </c>
      <c r="H50" s="8">
        <v>1</v>
      </c>
      <c r="I50" s="8">
        <v>2</v>
      </c>
      <c r="J50" s="8">
        <v>17</v>
      </c>
      <c r="K50" s="8">
        <v>1</v>
      </c>
      <c r="L50" s="8"/>
      <c r="M50" s="8"/>
      <c r="N50" s="8"/>
      <c r="P50">
        <f t="shared" si="1"/>
        <v>41</v>
      </c>
    </row>
    <row r="51" spans="1:17" x14ac:dyDescent="0.35">
      <c r="A51" t="s">
        <v>3</v>
      </c>
      <c r="B51" s="1">
        <v>805</v>
      </c>
      <c r="C51" s="1" t="s">
        <v>35</v>
      </c>
      <c r="D51" s="8">
        <v>4</v>
      </c>
      <c r="E51" s="8"/>
      <c r="F51" s="8">
        <v>33</v>
      </c>
      <c r="G51" s="8">
        <v>1</v>
      </c>
      <c r="H51" s="8">
        <v>2</v>
      </c>
      <c r="I51" s="8">
        <v>1</v>
      </c>
      <c r="J51" s="8"/>
      <c r="K51" s="8">
        <v>1</v>
      </c>
      <c r="L51" s="8">
        <v>1</v>
      </c>
      <c r="M51" s="8"/>
      <c r="N51" s="8"/>
      <c r="P51">
        <f t="shared" si="1"/>
        <v>43</v>
      </c>
    </row>
    <row r="52" spans="1:17" x14ac:dyDescent="0.35">
      <c r="A52" t="s">
        <v>3</v>
      </c>
      <c r="B52" s="1">
        <v>900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>
        <v>1</v>
      </c>
      <c r="O52" s="11"/>
      <c r="P52">
        <f t="shared" si="1"/>
        <v>1</v>
      </c>
    </row>
    <row r="53" spans="1:17" x14ac:dyDescent="0.35">
      <c r="A53" t="s">
        <v>3</v>
      </c>
      <c r="B53" s="1">
        <v>1201</v>
      </c>
      <c r="C53" s="1" t="s">
        <v>36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>
        <v>3</v>
      </c>
      <c r="O53" s="11"/>
      <c r="P53">
        <f t="shared" si="1"/>
        <v>3</v>
      </c>
    </row>
    <row r="54" spans="1:17" x14ac:dyDescent="0.35">
      <c r="A54" t="s">
        <v>3</v>
      </c>
      <c r="B54" s="1">
        <v>1201</v>
      </c>
      <c r="C54" s="1" t="s">
        <v>48</v>
      </c>
      <c r="D54" s="8">
        <v>1</v>
      </c>
      <c r="E54" s="8"/>
      <c r="F54" s="8"/>
      <c r="G54" s="8"/>
      <c r="H54" s="8"/>
      <c r="I54" s="8"/>
      <c r="J54" s="8"/>
      <c r="K54" s="8"/>
      <c r="L54" s="8"/>
      <c r="M54" s="8"/>
      <c r="N54" s="8"/>
      <c r="P54">
        <f t="shared" si="1"/>
        <v>1</v>
      </c>
    </row>
    <row r="55" spans="1:17" x14ac:dyDescent="0.35">
      <c r="A55" t="s">
        <v>3</v>
      </c>
      <c r="B55" s="1">
        <v>3001</v>
      </c>
      <c r="C55" s="1" t="s">
        <v>37</v>
      </c>
      <c r="D55" s="8"/>
      <c r="E55" s="8">
        <v>57</v>
      </c>
      <c r="F55" s="8"/>
      <c r="G55" s="8"/>
      <c r="H55" s="8"/>
      <c r="I55" s="8">
        <v>6</v>
      </c>
      <c r="J55" s="8"/>
      <c r="K55" s="8"/>
      <c r="L55" s="8"/>
      <c r="M55" s="8"/>
      <c r="N55" s="8"/>
      <c r="P55">
        <f t="shared" si="1"/>
        <v>63</v>
      </c>
    </row>
    <row r="56" spans="1:17" x14ac:dyDescent="0.35">
      <c r="A56" t="s">
        <v>3</v>
      </c>
      <c r="B56" s="1">
        <v>3001</v>
      </c>
      <c r="C56" s="1" t="s">
        <v>38</v>
      </c>
      <c r="D56" s="8"/>
      <c r="E56" s="8">
        <v>5</v>
      </c>
      <c r="F56" s="8"/>
      <c r="G56" s="8"/>
      <c r="H56" s="8"/>
      <c r="I56" s="8"/>
      <c r="J56" s="8"/>
      <c r="K56" s="8"/>
      <c r="L56" s="8"/>
      <c r="M56" s="8"/>
      <c r="N56" s="8"/>
      <c r="P56">
        <f t="shared" si="1"/>
        <v>5</v>
      </c>
    </row>
    <row r="57" spans="1:17" x14ac:dyDescent="0.35">
      <c r="A57" t="s">
        <v>3</v>
      </c>
      <c r="B57" s="1">
        <v>3001</v>
      </c>
      <c r="C57" s="1" t="s">
        <v>39</v>
      </c>
      <c r="D57" s="8"/>
      <c r="E57" s="8">
        <v>3</v>
      </c>
      <c r="F57" s="8"/>
      <c r="G57" s="8"/>
      <c r="H57" s="8"/>
      <c r="I57" s="8"/>
      <c r="J57" s="8"/>
      <c r="K57" s="8"/>
      <c r="L57" s="8"/>
      <c r="M57" s="8"/>
      <c r="N57" s="8"/>
      <c r="P57">
        <f t="shared" si="1"/>
        <v>3</v>
      </c>
    </row>
    <row r="58" spans="1:17" x14ac:dyDescent="0.35">
      <c r="A58" t="s">
        <v>3</v>
      </c>
      <c r="B58" s="1">
        <v>3001</v>
      </c>
      <c r="C58" s="1" t="s">
        <v>40</v>
      </c>
      <c r="D58" s="8"/>
      <c r="E58" s="8">
        <v>2</v>
      </c>
      <c r="F58" s="8"/>
      <c r="G58" s="8"/>
      <c r="H58" s="8"/>
      <c r="I58" s="8"/>
      <c r="J58" s="8"/>
      <c r="K58" s="8"/>
      <c r="L58" s="8"/>
      <c r="M58" s="8"/>
      <c r="N58" s="8"/>
      <c r="P58">
        <f t="shared" si="1"/>
        <v>2</v>
      </c>
    </row>
    <row r="59" spans="1:17" x14ac:dyDescent="0.35">
      <c r="A59" t="s">
        <v>3</v>
      </c>
      <c r="B59" s="1">
        <v>3002</v>
      </c>
      <c r="C59" s="1" t="s">
        <v>42</v>
      </c>
      <c r="D59" s="8"/>
      <c r="E59" s="8">
        <v>7</v>
      </c>
      <c r="F59" s="8"/>
      <c r="G59" s="8"/>
      <c r="H59" s="8"/>
      <c r="I59" s="8">
        <v>3</v>
      </c>
      <c r="J59" s="8"/>
      <c r="K59" s="8"/>
      <c r="L59" s="8"/>
      <c r="M59" s="8"/>
      <c r="N59" s="8"/>
      <c r="P59">
        <f t="shared" si="1"/>
        <v>10</v>
      </c>
    </row>
    <row r="60" spans="1:17" x14ac:dyDescent="0.35">
      <c r="A60" t="s">
        <v>3</v>
      </c>
      <c r="B60" s="1">
        <v>3003</v>
      </c>
      <c r="C60" s="1" t="s">
        <v>41</v>
      </c>
      <c r="D60" s="8"/>
      <c r="E60" s="8">
        <v>3</v>
      </c>
      <c r="F60" s="8"/>
      <c r="G60" s="8"/>
      <c r="H60" s="8"/>
      <c r="I60" s="8">
        <v>19</v>
      </c>
      <c r="J60" s="8"/>
      <c r="K60" s="8"/>
      <c r="L60" s="8"/>
      <c r="M60" s="8"/>
      <c r="N60" s="8"/>
      <c r="P60">
        <f t="shared" si="1"/>
        <v>22</v>
      </c>
    </row>
    <row r="61" spans="1:17" x14ac:dyDescent="0.35">
      <c r="A61" t="s">
        <v>3</v>
      </c>
      <c r="B61" s="1">
        <v>4000</v>
      </c>
      <c r="D61" s="8"/>
      <c r="E61" s="8">
        <v>1</v>
      </c>
      <c r="F61" s="8"/>
      <c r="G61" s="8"/>
      <c r="H61" s="8"/>
      <c r="I61" s="8"/>
      <c r="J61" s="8"/>
      <c r="K61" s="8"/>
      <c r="L61" s="8">
        <v>1</v>
      </c>
      <c r="M61" s="8"/>
      <c r="N61" s="8"/>
      <c r="P61">
        <f t="shared" si="1"/>
        <v>2</v>
      </c>
    </row>
    <row r="62" spans="1:17" x14ac:dyDescent="0.35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7" x14ac:dyDescent="0.35">
      <c r="D63" s="37">
        <f>SUM(D3:D62)</f>
        <v>222</v>
      </c>
      <c r="E63" s="37">
        <f t="shared" ref="E63:N63" si="2">SUM(E3:E62)</f>
        <v>240</v>
      </c>
      <c r="F63" s="8">
        <f t="shared" si="2"/>
        <v>144</v>
      </c>
      <c r="G63" s="37">
        <f t="shared" si="2"/>
        <v>120</v>
      </c>
      <c r="H63" s="8">
        <f t="shared" si="2"/>
        <v>240</v>
      </c>
      <c r="I63" s="8">
        <f t="shared" si="2"/>
        <v>144</v>
      </c>
      <c r="J63" s="8">
        <f t="shared" si="2"/>
        <v>168</v>
      </c>
      <c r="K63" s="8">
        <f t="shared" si="2"/>
        <v>144</v>
      </c>
      <c r="L63" s="37">
        <f t="shared" si="2"/>
        <v>72</v>
      </c>
      <c r="M63" s="8">
        <f t="shared" si="2"/>
        <v>192</v>
      </c>
      <c r="N63" s="8">
        <f t="shared" si="2"/>
        <v>24</v>
      </c>
      <c r="O63" s="7">
        <f>SUM(D63:N63)</f>
        <v>1710</v>
      </c>
      <c r="P63" s="7">
        <f>SUM(P3:P62)</f>
        <v>1710</v>
      </c>
      <c r="Q63" t="s">
        <v>457</v>
      </c>
    </row>
    <row r="64" spans="1:17" x14ac:dyDescent="0.35">
      <c r="C64" s="7" t="s">
        <v>455</v>
      </c>
      <c r="D64" s="37" t="e">
        <f>#REF!+#REF!+#REF!+#REF!</f>
        <v>#REF!</v>
      </c>
      <c r="E64" s="37" t="e">
        <f>#REF!+#REF!+#REF!+#REF!+#REF!</f>
        <v>#REF!</v>
      </c>
      <c r="F64" s="8" t="e">
        <f>#REF!+#REF!+#REF!</f>
        <v>#REF!</v>
      </c>
      <c r="G64" s="37" t="e">
        <f>#REF!+#REF!+#REF!</f>
        <v>#REF!</v>
      </c>
      <c r="H64" s="8" t="e">
        <f>#REF!+#REF!+#REF!+#REF!+#REF!</f>
        <v>#REF!</v>
      </c>
      <c r="I64" s="8" t="e">
        <f>#REF!+#REF!+#REF!</f>
        <v>#REF!</v>
      </c>
      <c r="J64" s="8" t="e">
        <f>#REF!+#REF!+#REF!+#REF!</f>
        <v>#REF!</v>
      </c>
      <c r="K64" s="8" t="e">
        <f>#REF!+#REF!+#REF!</f>
        <v>#REF!</v>
      </c>
      <c r="L64" s="37" t="e">
        <f>#REF!+#REF!</f>
        <v>#REF!</v>
      </c>
      <c r="M64" s="8" t="e">
        <f>#REF!+#REF!+#REF!+#REF!</f>
        <v>#REF!</v>
      </c>
      <c r="N64" s="8" t="e">
        <f>#REF!</f>
        <v>#REF!</v>
      </c>
      <c r="O64" s="7" t="e">
        <f>SUM(D64:N64)</f>
        <v>#REF!</v>
      </c>
      <c r="P64" s="7"/>
      <c r="Q64" t="s">
        <v>456</v>
      </c>
    </row>
    <row r="65" spans="3:17" x14ac:dyDescent="0.35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P65" s="7"/>
    </row>
    <row r="66" spans="3:17" ht="15" thickBot="1" x14ac:dyDescent="0.4">
      <c r="C66" s="1" t="s">
        <v>49</v>
      </c>
      <c r="D66" s="8">
        <f>D3</f>
        <v>31</v>
      </c>
      <c r="E66" s="8">
        <f t="shared" ref="E66:N66" si="3">E3</f>
        <v>45</v>
      </c>
      <c r="F66" s="8">
        <f t="shared" si="3"/>
        <v>36</v>
      </c>
      <c r="G66" s="8">
        <f t="shared" si="3"/>
        <v>42</v>
      </c>
      <c r="H66" s="8">
        <f t="shared" si="3"/>
        <v>86</v>
      </c>
      <c r="I66" s="8">
        <f t="shared" si="3"/>
        <v>64</v>
      </c>
      <c r="J66" s="8">
        <f t="shared" si="3"/>
        <v>43</v>
      </c>
      <c r="K66" s="8">
        <f t="shared" si="3"/>
        <v>76</v>
      </c>
      <c r="L66" s="8">
        <f t="shared" si="3"/>
        <v>25</v>
      </c>
      <c r="M66" s="8">
        <f t="shared" si="3"/>
        <v>19</v>
      </c>
      <c r="N66" s="8">
        <f t="shared" si="3"/>
        <v>8</v>
      </c>
      <c r="P66" s="7">
        <f>P3</f>
        <v>475</v>
      </c>
    </row>
    <row r="67" spans="3:17" x14ac:dyDescent="0.35">
      <c r="D67" s="9">
        <f>D63-D66</f>
        <v>191</v>
      </c>
      <c r="E67" s="9">
        <f t="shared" ref="E67:N67" si="4">E63-E66</f>
        <v>195</v>
      </c>
      <c r="F67" s="9">
        <f t="shared" si="4"/>
        <v>108</v>
      </c>
      <c r="G67" s="9">
        <f t="shared" si="4"/>
        <v>78</v>
      </c>
      <c r="H67" s="9">
        <f t="shared" si="4"/>
        <v>154</v>
      </c>
      <c r="I67" s="9">
        <f t="shared" si="4"/>
        <v>80</v>
      </c>
      <c r="J67" s="9">
        <f t="shared" si="4"/>
        <v>125</v>
      </c>
      <c r="K67" s="9">
        <f t="shared" si="4"/>
        <v>68</v>
      </c>
      <c r="L67" s="9">
        <f t="shared" si="4"/>
        <v>47</v>
      </c>
      <c r="M67" s="9">
        <f t="shared" si="4"/>
        <v>173</v>
      </c>
      <c r="N67" s="9">
        <f t="shared" si="4"/>
        <v>16</v>
      </c>
      <c r="P67" s="12">
        <f>P63-P66</f>
        <v>1235</v>
      </c>
    </row>
    <row r="68" spans="3:17" ht="15" thickBot="1" x14ac:dyDescent="0.4">
      <c r="C68" s="21" t="s">
        <v>50</v>
      </c>
      <c r="D68" s="7">
        <f>D8+D12+D13+D14+D21+D25+D27+D28+D31+D32+D33</f>
        <v>39</v>
      </c>
      <c r="E68" s="7">
        <f t="shared" ref="E68:N68" si="5">E8+E12+E13+E14+E21+E25+E27+E28+E31+E32+E33</f>
        <v>15</v>
      </c>
      <c r="F68" s="7">
        <f t="shared" si="5"/>
        <v>0</v>
      </c>
      <c r="G68" s="7">
        <f t="shared" si="5"/>
        <v>52</v>
      </c>
      <c r="H68" s="7">
        <f t="shared" si="5"/>
        <v>112</v>
      </c>
      <c r="I68" s="7">
        <f t="shared" si="5"/>
        <v>28</v>
      </c>
      <c r="J68" s="7">
        <f t="shared" si="5"/>
        <v>58</v>
      </c>
      <c r="K68" s="7">
        <f t="shared" si="5"/>
        <v>47</v>
      </c>
      <c r="L68" s="7">
        <f t="shared" si="5"/>
        <v>28</v>
      </c>
      <c r="M68" s="7">
        <f t="shared" si="5"/>
        <v>119</v>
      </c>
      <c r="N68" s="7">
        <f t="shared" si="5"/>
        <v>9</v>
      </c>
      <c r="P68" s="7">
        <f t="shared" ref="P68" si="6">P8+P12+P13+P14+P21+P25+P27+P28+P31+P32+P33</f>
        <v>507</v>
      </c>
    </row>
    <row r="69" spans="3:17" x14ac:dyDescent="0.35">
      <c r="D69" s="9">
        <f>D67-D68</f>
        <v>152</v>
      </c>
      <c r="E69" s="9">
        <f t="shared" ref="E69:P69" si="7">E67-E68</f>
        <v>180</v>
      </c>
      <c r="F69" s="9">
        <f t="shared" si="7"/>
        <v>108</v>
      </c>
      <c r="G69" s="9">
        <f t="shared" si="7"/>
        <v>26</v>
      </c>
      <c r="H69" s="9">
        <f t="shared" si="7"/>
        <v>42</v>
      </c>
      <c r="I69" s="9">
        <f t="shared" si="7"/>
        <v>52</v>
      </c>
      <c r="J69" s="9">
        <f t="shared" si="7"/>
        <v>67</v>
      </c>
      <c r="K69" s="9">
        <f t="shared" si="7"/>
        <v>21</v>
      </c>
      <c r="L69" s="9">
        <f t="shared" si="7"/>
        <v>19</v>
      </c>
      <c r="M69" s="9">
        <f t="shared" si="7"/>
        <v>54</v>
      </c>
      <c r="N69" s="9">
        <f t="shared" si="7"/>
        <v>7</v>
      </c>
      <c r="P69" s="9">
        <f t="shared" si="7"/>
        <v>728</v>
      </c>
    </row>
    <row r="70" spans="3:17" ht="15" thickBot="1" x14ac:dyDescent="0.4">
      <c r="C70" s="1" t="s">
        <v>51</v>
      </c>
      <c r="D70" s="7">
        <v>12</v>
      </c>
      <c r="E70" s="7">
        <v>17</v>
      </c>
      <c r="F70" s="7"/>
      <c r="G70" s="7">
        <v>5</v>
      </c>
      <c r="H70" s="7">
        <v>35</v>
      </c>
      <c r="I70" s="7">
        <v>5</v>
      </c>
      <c r="J70" s="7">
        <v>22</v>
      </c>
      <c r="K70" s="7">
        <v>4</v>
      </c>
      <c r="L70" s="7">
        <v>1</v>
      </c>
      <c r="M70" s="7">
        <v>8</v>
      </c>
      <c r="N70" s="7"/>
      <c r="P70">
        <f>SUM(D70:N70)</f>
        <v>109</v>
      </c>
    </row>
    <row r="71" spans="3:17" x14ac:dyDescent="0.35">
      <c r="D71" s="9">
        <f>D69+D70</f>
        <v>164</v>
      </c>
      <c r="E71" s="9">
        <f t="shared" ref="E71:P71" si="8">E69+E70</f>
        <v>197</v>
      </c>
      <c r="F71" s="9">
        <f t="shared" si="8"/>
        <v>108</v>
      </c>
      <c r="G71" s="9">
        <f t="shared" si="8"/>
        <v>31</v>
      </c>
      <c r="H71" s="9">
        <f t="shared" si="8"/>
        <v>77</v>
      </c>
      <c r="I71" s="9">
        <f t="shared" si="8"/>
        <v>57</v>
      </c>
      <c r="J71" s="9">
        <f t="shared" si="8"/>
        <v>89</v>
      </c>
      <c r="K71" s="9">
        <f t="shared" si="8"/>
        <v>25</v>
      </c>
      <c r="L71" s="9">
        <f t="shared" si="8"/>
        <v>20</v>
      </c>
      <c r="M71" s="9">
        <f t="shared" si="8"/>
        <v>62</v>
      </c>
      <c r="N71" s="9">
        <f t="shared" si="8"/>
        <v>7</v>
      </c>
      <c r="P71" s="9">
        <f t="shared" si="8"/>
        <v>837</v>
      </c>
    </row>
    <row r="72" spans="3:17" ht="15" thickBot="1" x14ac:dyDescent="0.4">
      <c r="C72" s="1" t="s">
        <v>415</v>
      </c>
      <c r="D72" s="7">
        <v>19</v>
      </c>
      <c r="E72" s="7">
        <v>25</v>
      </c>
      <c r="F72" s="7"/>
      <c r="G72" s="7">
        <v>6</v>
      </c>
      <c r="H72" s="7">
        <v>44</v>
      </c>
      <c r="I72" s="7">
        <v>2</v>
      </c>
      <c r="J72" s="7">
        <v>3</v>
      </c>
      <c r="K72" s="7">
        <v>2</v>
      </c>
      <c r="L72" s="7">
        <v>4</v>
      </c>
      <c r="M72" s="7">
        <v>67</v>
      </c>
      <c r="N72" s="7"/>
      <c r="P72">
        <f>SUM(D72:N72)</f>
        <v>172</v>
      </c>
    </row>
    <row r="73" spans="3:17" x14ac:dyDescent="0.35">
      <c r="D73" s="9">
        <f>D71+D72</f>
        <v>183</v>
      </c>
      <c r="E73" s="9">
        <f t="shared" ref="E73" si="9">E71+E72</f>
        <v>222</v>
      </c>
      <c r="F73" s="9">
        <f t="shared" ref="F73" si="10">F71+F72</f>
        <v>108</v>
      </c>
      <c r="G73" s="9">
        <f t="shared" ref="G73" si="11">G71+G72</f>
        <v>37</v>
      </c>
      <c r="H73" s="9">
        <f t="shared" ref="H73" si="12">H71+H72</f>
        <v>121</v>
      </c>
      <c r="I73" s="9">
        <f t="shared" ref="I73" si="13">I71+I72</f>
        <v>59</v>
      </c>
      <c r="J73" s="9">
        <f t="shared" ref="J73" si="14">J71+J72</f>
        <v>92</v>
      </c>
      <c r="K73" s="9">
        <f t="shared" ref="K73" si="15">K71+K72</f>
        <v>27</v>
      </c>
      <c r="L73" s="9">
        <f t="shared" ref="L73" si="16">L71+L72</f>
        <v>24</v>
      </c>
      <c r="M73" s="9">
        <f t="shared" ref="M73" si="17">M71+M72</f>
        <v>129</v>
      </c>
      <c r="N73" s="9">
        <f t="shared" ref="N73" si="18">N71+N72</f>
        <v>7</v>
      </c>
      <c r="P73" s="9">
        <f t="shared" ref="P73" si="19">P71+P72</f>
        <v>1009</v>
      </c>
    </row>
    <row r="74" spans="3:17" ht="15" thickBot="1" x14ac:dyDescent="0.4">
      <c r="C74" s="24" t="s">
        <v>454</v>
      </c>
      <c r="D74" s="7"/>
      <c r="E74" s="7">
        <f>E16</f>
        <v>9</v>
      </c>
      <c r="F74" s="7"/>
      <c r="G74" s="7"/>
      <c r="H74" s="7"/>
      <c r="I74" s="7"/>
      <c r="J74" s="7"/>
      <c r="K74" s="7"/>
      <c r="L74" s="7"/>
      <c r="M74" s="7"/>
      <c r="N74" s="7"/>
      <c r="P74">
        <f>SUM(D74:N74)</f>
        <v>9</v>
      </c>
    </row>
    <row r="75" spans="3:17" x14ac:dyDescent="0.35">
      <c r="D75" s="9">
        <f>D73+D74</f>
        <v>183</v>
      </c>
      <c r="E75" s="9">
        <f t="shared" ref="E75" si="20">E73+E74</f>
        <v>231</v>
      </c>
      <c r="F75" s="9">
        <f t="shared" ref="F75" si="21">F73+F74</f>
        <v>108</v>
      </c>
      <c r="G75" s="9">
        <f t="shared" ref="G75" si="22">G73+G74</f>
        <v>37</v>
      </c>
      <c r="H75" s="9">
        <f t="shared" ref="H75" si="23">H73+H74</f>
        <v>121</v>
      </c>
      <c r="I75" s="9">
        <f t="shared" ref="I75" si="24">I73+I74</f>
        <v>59</v>
      </c>
      <c r="J75" s="9">
        <f t="shared" ref="J75" si="25">J73+J74</f>
        <v>92</v>
      </c>
      <c r="K75" s="9">
        <f t="shared" ref="K75" si="26">K73+K74</f>
        <v>27</v>
      </c>
      <c r="L75" s="9">
        <f t="shared" ref="L75" si="27">L73+L74</f>
        <v>24</v>
      </c>
      <c r="M75" s="9">
        <f t="shared" ref="M75" si="28">M73+M74</f>
        <v>129</v>
      </c>
      <c r="N75" s="9">
        <f t="shared" ref="N75" si="29">N73+N74</f>
        <v>7</v>
      </c>
      <c r="P75" s="9">
        <f t="shared" ref="P75" si="30">P73+P74</f>
        <v>1018</v>
      </c>
      <c r="Q75" s="25"/>
    </row>
    <row r="76" spans="3:17" x14ac:dyDescent="0.35"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P76" s="7"/>
    </row>
    <row r="77" spans="3:17" x14ac:dyDescent="0.35">
      <c r="C77" s="147" t="s">
        <v>419</v>
      </c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35"/>
      <c r="O77" s="35"/>
      <c r="P77" s="35"/>
      <c r="Q77" s="36"/>
    </row>
    <row r="78" spans="3:17" x14ac:dyDescent="0.35"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P78" s="7"/>
    </row>
  </sheetData>
  <mergeCells count="1">
    <mergeCell ref="C77:M77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084A-0C77-4F7D-A2ED-6F76C74E90E2}">
  <dimension ref="A1:I173"/>
  <sheetViews>
    <sheetView zoomScaleNormal="100" workbookViewId="0">
      <pane ySplit="1" topLeftCell="A2" activePane="bottomLeft" state="frozen"/>
      <selection pane="bottomLeft" activeCell="G128" sqref="G128:G155"/>
    </sheetView>
  </sheetViews>
  <sheetFormatPr defaultRowHeight="14.5" x14ac:dyDescent="0.35"/>
  <cols>
    <col min="1" max="1" width="14.7265625" bestFit="1" customWidth="1"/>
    <col min="2" max="3" width="14.7265625" customWidth="1"/>
    <col min="4" max="4" width="14.7265625" style="18" customWidth="1"/>
    <col min="5" max="5" width="11.26953125" style="1" customWidth="1"/>
    <col min="6" max="6" width="21.26953125" style="18" bestFit="1" customWidth="1"/>
    <col min="7" max="7" width="23.453125" bestFit="1" customWidth="1"/>
    <col min="8" max="8" width="9.26953125" style="1" bestFit="1" customWidth="1"/>
    <col min="9" max="9" width="10.1796875" style="1" bestFit="1" customWidth="1"/>
  </cols>
  <sheetData>
    <row r="1" spans="1:9" x14ac:dyDescent="0.35">
      <c r="A1" s="2" t="s">
        <v>52</v>
      </c>
      <c r="B1" s="2"/>
      <c r="C1" s="2" t="s">
        <v>53</v>
      </c>
      <c r="D1" s="13" t="s">
        <v>54</v>
      </c>
      <c r="E1" s="5" t="s">
        <v>0</v>
      </c>
      <c r="F1" s="13" t="s">
        <v>55</v>
      </c>
      <c r="G1" s="2" t="s">
        <v>56</v>
      </c>
      <c r="H1" s="5" t="s">
        <v>237</v>
      </c>
      <c r="I1" s="5" t="s">
        <v>238</v>
      </c>
    </row>
    <row r="2" spans="1:9" x14ac:dyDescent="0.35">
      <c r="A2" s="14" t="s">
        <v>266</v>
      </c>
      <c r="B2" s="14" t="str">
        <f>VLOOKUP(A2,[1]Sheet1!$A$1:$A$802,1,FALSE)</f>
        <v>5.0.3.08.B03</v>
      </c>
      <c r="C2" s="14" t="s">
        <v>267</v>
      </c>
      <c r="D2" s="15" t="s">
        <v>127</v>
      </c>
      <c r="E2" s="16" t="s">
        <v>199</v>
      </c>
      <c r="F2" s="15" t="s">
        <v>78</v>
      </c>
      <c r="G2" s="14" t="s">
        <v>268</v>
      </c>
      <c r="H2" s="16" t="s">
        <v>237</v>
      </c>
      <c r="I2" s="19">
        <v>53</v>
      </c>
    </row>
    <row r="3" spans="1:9" x14ac:dyDescent="0.35">
      <c r="A3" s="14" t="s">
        <v>352</v>
      </c>
      <c r="B3" s="14" t="str">
        <f>VLOOKUP(A3,[1]Sheet1!$A$1:$A$802,1,FALSE)</f>
        <v>5.0.3.08.B04</v>
      </c>
      <c r="C3" s="14" t="s">
        <v>267</v>
      </c>
      <c r="D3" s="15" t="s">
        <v>127</v>
      </c>
      <c r="E3" s="16" t="s">
        <v>199</v>
      </c>
      <c r="F3" s="15" t="s">
        <v>78</v>
      </c>
      <c r="G3" s="14" t="s">
        <v>268</v>
      </c>
      <c r="H3" s="16" t="s">
        <v>237</v>
      </c>
      <c r="I3" s="19">
        <v>173</v>
      </c>
    </row>
    <row r="4" spans="1:9" x14ac:dyDescent="0.35">
      <c r="A4" s="14" t="s">
        <v>197</v>
      </c>
      <c r="B4" s="14" t="str">
        <f>VLOOKUP(A4,[1]Sheet1!$A$1:$A$802,1,FALSE)</f>
        <v>5.0.3.40.B01</v>
      </c>
      <c r="C4" s="14" t="s">
        <v>198</v>
      </c>
      <c r="D4" s="15" t="s">
        <v>127</v>
      </c>
      <c r="E4" s="16" t="s">
        <v>199</v>
      </c>
      <c r="F4" s="15" t="s">
        <v>200</v>
      </c>
      <c r="G4" s="14" t="s">
        <v>201</v>
      </c>
      <c r="H4" s="16" t="s">
        <v>237</v>
      </c>
      <c r="I4" s="19">
        <v>152</v>
      </c>
    </row>
    <row r="5" spans="1:9" x14ac:dyDescent="0.35">
      <c r="A5" s="14" t="s">
        <v>202</v>
      </c>
      <c r="B5" s="14" t="str">
        <f>VLOOKUP(A5,[1]Sheet1!$A$1:$A$802,1,FALSE)</f>
        <v>5.0.3.40.B02</v>
      </c>
      <c r="C5" s="14" t="s">
        <v>198</v>
      </c>
      <c r="D5" s="15" t="s">
        <v>127</v>
      </c>
      <c r="E5" s="16" t="s">
        <v>199</v>
      </c>
      <c r="F5" s="15" t="s">
        <v>203</v>
      </c>
      <c r="G5" s="14" t="s">
        <v>201</v>
      </c>
      <c r="H5" s="16" t="s">
        <v>237</v>
      </c>
      <c r="I5" s="19">
        <v>194</v>
      </c>
    </row>
    <row r="6" spans="1:9" x14ac:dyDescent="0.35">
      <c r="A6" s="14" t="s">
        <v>339</v>
      </c>
      <c r="B6" s="14" t="str">
        <f>VLOOKUP(A6,[1]Sheet1!$A$1:$A$802,1,FALSE)</f>
        <v>5.1.3.02.B02</v>
      </c>
      <c r="C6" s="14" t="s">
        <v>340</v>
      </c>
      <c r="D6" s="15" t="s">
        <v>127</v>
      </c>
      <c r="E6" s="16" t="s">
        <v>199</v>
      </c>
      <c r="F6" s="15" t="s">
        <v>188</v>
      </c>
      <c r="G6" s="15" t="s">
        <v>341</v>
      </c>
      <c r="H6" s="16" t="s">
        <v>237</v>
      </c>
      <c r="I6" s="19">
        <v>151</v>
      </c>
    </row>
    <row r="7" spans="1:9" x14ac:dyDescent="0.35">
      <c r="A7" s="14" t="s">
        <v>350</v>
      </c>
      <c r="B7" s="14" t="str">
        <f>VLOOKUP(A7,[1]Sheet1!$A$1:$A$802,1,FALSE)</f>
        <v>5.1.3.07.B01</v>
      </c>
      <c r="C7" s="14" t="s">
        <v>205</v>
      </c>
      <c r="D7" s="15" t="s">
        <v>127</v>
      </c>
      <c r="E7" s="16" t="s">
        <v>199</v>
      </c>
      <c r="F7" s="15" t="s">
        <v>78</v>
      </c>
      <c r="G7" s="15" t="s">
        <v>206</v>
      </c>
      <c r="H7" s="16" t="s">
        <v>237</v>
      </c>
      <c r="I7" s="19">
        <v>164</v>
      </c>
    </row>
    <row r="8" spans="1:9" x14ac:dyDescent="0.35">
      <c r="A8" s="14" t="s">
        <v>342</v>
      </c>
      <c r="B8" s="14" t="str">
        <f>VLOOKUP(A8,[1]Sheet1!$A$1:$A$802,1,FALSE)</f>
        <v>5.1.3.07.B02</v>
      </c>
      <c r="C8" s="14" t="s">
        <v>205</v>
      </c>
      <c r="D8" s="15" t="s">
        <v>127</v>
      </c>
      <c r="E8" s="16" t="s">
        <v>199</v>
      </c>
      <c r="F8" s="15" t="s">
        <v>78</v>
      </c>
      <c r="G8" s="15" t="s">
        <v>206</v>
      </c>
      <c r="H8" s="16" t="s">
        <v>237</v>
      </c>
      <c r="I8" s="19">
        <v>153</v>
      </c>
    </row>
    <row r="9" spans="1:9" x14ac:dyDescent="0.35">
      <c r="A9" s="14" t="s">
        <v>349</v>
      </c>
      <c r="B9" s="14" t="str">
        <f>VLOOKUP(A9,[1]Sheet1!$A$1:$A$802,1,FALSE)</f>
        <v>5.1.3.07.B18</v>
      </c>
      <c r="C9" s="14" t="s">
        <v>205</v>
      </c>
      <c r="D9" s="15" t="s">
        <v>127</v>
      </c>
      <c r="E9" s="16" t="s">
        <v>199</v>
      </c>
      <c r="F9" s="15" t="s">
        <v>78</v>
      </c>
      <c r="G9" s="15" t="s">
        <v>206</v>
      </c>
      <c r="H9" s="16" t="s">
        <v>237</v>
      </c>
      <c r="I9" s="19">
        <v>160</v>
      </c>
    </row>
    <row r="10" spans="1:9" x14ac:dyDescent="0.35">
      <c r="A10" s="14" t="s">
        <v>351</v>
      </c>
      <c r="B10" s="14" t="str">
        <f>VLOOKUP(A10,[1]Sheet1!$A$1:$A$802,1,FALSE)</f>
        <v>5.1.3.07.B19</v>
      </c>
      <c r="C10" s="14" t="s">
        <v>205</v>
      </c>
      <c r="D10" s="15" t="s">
        <v>127</v>
      </c>
      <c r="E10" s="16" t="s">
        <v>199</v>
      </c>
      <c r="F10" s="15" t="s">
        <v>78</v>
      </c>
      <c r="G10" s="15" t="s">
        <v>206</v>
      </c>
      <c r="H10" s="16" t="s">
        <v>237</v>
      </c>
      <c r="I10" s="19">
        <v>167</v>
      </c>
    </row>
    <row r="11" spans="1:9" x14ac:dyDescent="0.35">
      <c r="A11" s="14" t="s">
        <v>204</v>
      </c>
      <c r="B11" s="14" t="str">
        <f>VLOOKUP(A11,[1]Sheet1!$A$1:$A$802,1,FALSE)</f>
        <v>5.1.3.07.B21</v>
      </c>
      <c r="C11" s="14" t="s">
        <v>205</v>
      </c>
      <c r="D11" s="15" t="s">
        <v>127</v>
      </c>
      <c r="E11" s="16" t="s">
        <v>199</v>
      </c>
      <c r="F11" s="15" t="s">
        <v>78</v>
      </c>
      <c r="G11" s="15" t="s">
        <v>206</v>
      </c>
      <c r="H11" s="16" t="s">
        <v>237</v>
      </c>
      <c r="I11" s="19">
        <v>156</v>
      </c>
    </row>
    <row r="12" spans="1:9" x14ac:dyDescent="0.35">
      <c r="A12" s="14" t="s">
        <v>207</v>
      </c>
      <c r="B12" s="14" t="str">
        <f>VLOOKUP(A12,[1]Sheet1!$A$1:$A$802,1,FALSE)</f>
        <v>5.1.3.07.B22</v>
      </c>
      <c r="C12" s="14" t="s">
        <v>205</v>
      </c>
      <c r="D12" s="15" t="s">
        <v>127</v>
      </c>
      <c r="E12" s="16" t="s">
        <v>199</v>
      </c>
      <c r="F12" s="15" t="s">
        <v>78</v>
      </c>
      <c r="G12" s="15" t="s">
        <v>206</v>
      </c>
      <c r="H12" s="16" t="s">
        <v>237</v>
      </c>
      <c r="I12" s="19">
        <v>41</v>
      </c>
    </row>
    <row r="13" spans="1:9" x14ac:dyDescent="0.35">
      <c r="A13" s="14" t="s">
        <v>208</v>
      </c>
      <c r="B13" s="14" t="str">
        <f>VLOOKUP(A13,[1]Sheet1!$A$1:$A$802,1,FALSE)</f>
        <v>5.1.3.07.B23</v>
      </c>
      <c r="C13" s="14" t="s">
        <v>205</v>
      </c>
      <c r="D13" s="15" t="s">
        <v>127</v>
      </c>
      <c r="E13" s="16" t="s">
        <v>199</v>
      </c>
      <c r="F13" s="15" t="s">
        <v>78</v>
      </c>
      <c r="G13" s="15" t="s">
        <v>206</v>
      </c>
      <c r="H13" s="16" t="s">
        <v>237</v>
      </c>
      <c r="I13" s="19">
        <v>180</v>
      </c>
    </row>
    <row r="14" spans="1:9" x14ac:dyDescent="0.35">
      <c r="A14" s="14" t="s">
        <v>209</v>
      </c>
      <c r="B14" s="14" t="str">
        <f>VLOOKUP(A14,[1]Sheet1!$A$1:$A$802,1,FALSE)</f>
        <v>5.1.3.07.B24</v>
      </c>
      <c r="C14" s="14" t="s">
        <v>205</v>
      </c>
      <c r="D14" s="15" t="s">
        <v>127</v>
      </c>
      <c r="E14" s="16" t="s">
        <v>199</v>
      </c>
      <c r="F14" s="15" t="s">
        <v>78</v>
      </c>
      <c r="G14" s="15" t="s">
        <v>206</v>
      </c>
      <c r="H14" s="16" t="s">
        <v>237</v>
      </c>
      <c r="I14" s="19">
        <v>162</v>
      </c>
    </row>
    <row r="15" spans="1:9" x14ac:dyDescent="0.35">
      <c r="A15" s="14" t="s">
        <v>210</v>
      </c>
      <c r="B15" s="14" t="str">
        <f>VLOOKUP(A15,[1]Sheet1!$A$1:$A$802,1,FALSE)</f>
        <v>5.1.3.07.B25</v>
      </c>
      <c r="C15" s="14" t="s">
        <v>205</v>
      </c>
      <c r="D15" s="15" t="s">
        <v>127</v>
      </c>
      <c r="E15" s="16" t="s">
        <v>199</v>
      </c>
      <c r="F15" s="15" t="s">
        <v>78</v>
      </c>
      <c r="G15" s="15" t="s">
        <v>206</v>
      </c>
      <c r="H15" s="16" t="s">
        <v>237</v>
      </c>
      <c r="I15" s="19">
        <v>2</v>
      </c>
    </row>
    <row r="16" spans="1:9" x14ac:dyDescent="0.35">
      <c r="A16" s="14" t="s">
        <v>211</v>
      </c>
      <c r="B16" s="14" t="str">
        <f>VLOOKUP(A16,[1]Sheet1!$A$1:$A$802,1,FALSE)</f>
        <v>5.1.3.07.B26</v>
      </c>
      <c r="C16" s="14" t="s">
        <v>205</v>
      </c>
      <c r="D16" s="15" t="s">
        <v>127</v>
      </c>
      <c r="E16" s="16" t="s">
        <v>199</v>
      </c>
      <c r="F16" s="15" t="s">
        <v>78</v>
      </c>
      <c r="G16" s="15" t="s">
        <v>206</v>
      </c>
      <c r="H16" s="16" t="s">
        <v>237</v>
      </c>
      <c r="I16" s="19">
        <v>4</v>
      </c>
    </row>
    <row r="17" spans="1:9" x14ac:dyDescent="0.35">
      <c r="A17" s="14" t="s">
        <v>212</v>
      </c>
      <c r="B17" s="14" t="str">
        <f>VLOOKUP(A17,[1]Sheet1!$A$1:$A$802,1,FALSE)</f>
        <v>5.1.3.08.B01</v>
      </c>
      <c r="C17" s="14" t="s">
        <v>213</v>
      </c>
      <c r="D17" s="15" t="s">
        <v>127</v>
      </c>
      <c r="E17" s="16" t="s">
        <v>199</v>
      </c>
      <c r="F17" s="15" t="s">
        <v>83</v>
      </c>
      <c r="G17" s="15" t="s">
        <v>214</v>
      </c>
      <c r="H17" s="16" t="s">
        <v>237</v>
      </c>
      <c r="I17" s="19">
        <v>168</v>
      </c>
    </row>
    <row r="18" spans="1:9" x14ac:dyDescent="0.35">
      <c r="A18" s="14" t="s">
        <v>215</v>
      </c>
      <c r="B18" s="14" t="str">
        <f>VLOOKUP(A18,[1]Sheet1!$A$1:$A$802,1,FALSE)</f>
        <v>5.1.3.08.B02</v>
      </c>
      <c r="C18" s="14" t="s">
        <v>213</v>
      </c>
      <c r="D18" s="15" t="s">
        <v>127</v>
      </c>
      <c r="E18" s="16" t="s">
        <v>199</v>
      </c>
      <c r="F18" s="15" t="s">
        <v>83</v>
      </c>
      <c r="G18" s="15" t="s">
        <v>214</v>
      </c>
      <c r="H18" s="16" t="s">
        <v>237</v>
      </c>
      <c r="I18" s="19">
        <v>163</v>
      </c>
    </row>
    <row r="19" spans="1:9" x14ac:dyDescent="0.35">
      <c r="A19" s="14" t="s">
        <v>216</v>
      </c>
      <c r="B19" s="14" t="str">
        <f>VLOOKUP(A19,[1]Sheet1!$A$1:$A$802,1,FALSE)</f>
        <v>5.1.3.08.B03</v>
      </c>
      <c r="C19" s="14" t="s">
        <v>213</v>
      </c>
      <c r="D19" s="15" t="s">
        <v>127</v>
      </c>
      <c r="E19" s="16" t="s">
        <v>199</v>
      </c>
      <c r="F19" s="15" t="s">
        <v>83</v>
      </c>
      <c r="G19" s="15" t="s">
        <v>214</v>
      </c>
      <c r="H19" s="16" t="s">
        <v>237</v>
      </c>
      <c r="I19" s="19">
        <v>166</v>
      </c>
    </row>
    <row r="20" spans="1:9" x14ac:dyDescent="0.35">
      <c r="A20" s="14" t="s">
        <v>345</v>
      </c>
      <c r="B20" s="14" t="str">
        <f>VLOOKUP(A20,[1]Sheet1!$A$1:$A$802,1,FALSE)</f>
        <v>5.1.3.10.B01</v>
      </c>
      <c r="C20" s="14" t="s">
        <v>346</v>
      </c>
      <c r="D20" s="15" t="s">
        <v>127</v>
      </c>
      <c r="E20" s="16" t="s">
        <v>199</v>
      </c>
      <c r="F20" s="15" t="s">
        <v>347</v>
      </c>
      <c r="G20" s="15" t="s">
        <v>348</v>
      </c>
      <c r="H20" s="16" t="s">
        <v>237</v>
      </c>
      <c r="I20" s="19">
        <v>158</v>
      </c>
    </row>
    <row r="21" spans="1:9" x14ac:dyDescent="0.35">
      <c r="A21" s="14" t="s">
        <v>125</v>
      </c>
      <c r="B21" s="14" t="str">
        <f>VLOOKUP(A21,[1]Sheet1!$A$1:$A$802,1,FALSE)</f>
        <v>4.0.3.16.B01</v>
      </c>
      <c r="C21" s="14" t="s">
        <v>126</v>
      </c>
      <c r="D21" s="15" t="s">
        <v>127</v>
      </c>
      <c r="E21" s="16" t="s">
        <v>128</v>
      </c>
      <c r="F21" s="15" t="s">
        <v>129</v>
      </c>
      <c r="G21" s="15" t="s">
        <v>130</v>
      </c>
      <c r="H21" s="16" t="s">
        <v>237</v>
      </c>
      <c r="I21" s="19">
        <v>38</v>
      </c>
    </row>
    <row r="22" spans="1:9" x14ac:dyDescent="0.35">
      <c r="A22" s="14" t="s">
        <v>133</v>
      </c>
      <c r="B22" s="14" t="str">
        <f>VLOOKUP(A22,[1]Sheet1!$A$1:$A$802,1,FALSE)</f>
        <v>4.0.3.16.B04</v>
      </c>
      <c r="C22" s="14" t="s">
        <v>126</v>
      </c>
      <c r="D22" s="15" t="s">
        <v>127</v>
      </c>
      <c r="E22" s="16" t="s">
        <v>128</v>
      </c>
      <c r="F22" s="15" t="s">
        <v>129</v>
      </c>
      <c r="G22" s="15" t="s">
        <v>130</v>
      </c>
      <c r="H22" s="16" t="s">
        <v>237</v>
      </c>
      <c r="I22" s="19">
        <v>40</v>
      </c>
    </row>
    <row r="23" spans="1:9" x14ac:dyDescent="0.35">
      <c r="A23" s="14" t="s">
        <v>135</v>
      </c>
      <c r="B23" s="14" t="str">
        <f>VLOOKUP(A23,[1]Sheet1!$A$1:$A$802,1,FALSE)</f>
        <v>4.0.3.16.B07</v>
      </c>
      <c r="C23" s="14" t="s">
        <v>126</v>
      </c>
      <c r="D23" s="15" t="s">
        <v>127</v>
      </c>
      <c r="E23" s="16" t="s">
        <v>128</v>
      </c>
      <c r="F23" s="15" t="s">
        <v>129</v>
      </c>
      <c r="G23" s="15" t="s">
        <v>130</v>
      </c>
      <c r="H23" s="16" t="s">
        <v>237</v>
      </c>
      <c r="I23" s="19">
        <v>214</v>
      </c>
    </row>
    <row r="24" spans="1:9" x14ac:dyDescent="0.35">
      <c r="A24" s="14" t="s">
        <v>136</v>
      </c>
      <c r="B24" s="14" t="str">
        <f>VLOOKUP(A24,[1]Sheet1!$A$1:$A$802,1,FALSE)</f>
        <v>4.0.3.16.B11</v>
      </c>
      <c r="C24" s="14" t="s">
        <v>126</v>
      </c>
      <c r="D24" s="15" t="s">
        <v>127</v>
      </c>
      <c r="E24" s="16" t="s">
        <v>128</v>
      </c>
      <c r="F24" s="15" t="s">
        <v>129</v>
      </c>
      <c r="G24" s="15" t="s">
        <v>130</v>
      </c>
      <c r="H24" s="16" t="s">
        <v>237</v>
      </c>
      <c r="I24" s="19">
        <v>204</v>
      </c>
    </row>
    <row r="25" spans="1:9" x14ac:dyDescent="0.35">
      <c r="A25" s="14" t="s">
        <v>137</v>
      </c>
      <c r="B25" s="14" t="str">
        <f>VLOOKUP(A25,[1]Sheet1!$A$1:$A$802,1,FALSE)</f>
        <v>4.0.3.16.B12</v>
      </c>
      <c r="C25" s="14" t="s">
        <v>126</v>
      </c>
      <c r="D25" s="15" t="s">
        <v>127</v>
      </c>
      <c r="E25" s="16" t="s">
        <v>128</v>
      </c>
      <c r="F25" s="15" t="s">
        <v>129</v>
      </c>
      <c r="G25" s="15" t="s">
        <v>130</v>
      </c>
      <c r="H25" s="16" t="s">
        <v>237</v>
      </c>
      <c r="I25" s="19">
        <v>212</v>
      </c>
    </row>
    <row r="26" spans="1:9" x14ac:dyDescent="0.35">
      <c r="A26" s="14" t="s">
        <v>138</v>
      </c>
      <c r="B26" s="14" t="str">
        <f>VLOOKUP(A26,[1]Sheet1!$A$1:$A$802,1,FALSE)</f>
        <v>4.0.3.16.B16</v>
      </c>
      <c r="C26" s="14" t="s">
        <v>126</v>
      </c>
      <c r="D26" s="15" t="s">
        <v>127</v>
      </c>
      <c r="E26" s="16" t="s">
        <v>128</v>
      </c>
      <c r="F26" s="15" t="s">
        <v>129</v>
      </c>
      <c r="G26" s="15" t="s">
        <v>130</v>
      </c>
      <c r="H26" s="16" t="s">
        <v>237</v>
      </c>
      <c r="I26" s="19">
        <v>207</v>
      </c>
    </row>
    <row r="27" spans="1:9" x14ac:dyDescent="0.35">
      <c r="A27" s="14" t="s">
        <v>139</v>
      </c>
      <c r="B27" s="14" t="str">
        <f>VLOOKUP(A27,[1]Sheet1!$A$1:$A$802,1,FALSE)</f>
        <v>4.0.3.16.B17</v>
      </c>
      <c r="C27" s="14" t="s">
        <v>126</v>
      </c>
      <c r="D27" s="15" t="s">
        <v>127</v>
      </c>
      <c r="E27" s="16" t="s">
        <v>128</v>
      </c>
      <c r="F27" s="15" t="s">
        <v>129</v>
      </c>
      <c r="G27" s="15" t="s">
        <v>130</v>
      </c>
      <c r="H27" s="16" t="s">
        <v>237</v>
      </c>
      <c r="I27" s="19">
        <v>208</v>
      </c>
    </row>
    <row r="28" spans="1:9" x14ac:dyDescent="0.35">
      <c r="A28" s="14" t="s">
        <v>380</v>
      </c>
      <c r="B28" s="14" t="str">
        <f>VLOOKUP(A28,[1]Sheet1!$A$1:$A$802,1,FALSE)</f>
        <v>4.0.3.16.B18</v>
      </c>
      <c r="C28" s="14" t="s">
        <v>126</v>
      </c>
      <c r="D28" s="15" t="s">
        <v>127</v>
      </c>
      <c r="E28" s="16" t="s">
        <v>128</v>
      </c>
      <c r="F28" s="15" t="s">
        <v>129</v>
      </c>
      <c r="G28" s="15" t="s">
        <v>130</v>
      </c>
      <c r="H28" s="16" t="s">
        <v>237</v>
      </c>
      <c r="I28" s="19">
        <v>230</v>
      </c>
    </row>
    <row r="29" spans="1:9" x14ac:dyDescent="0.35">
      <c r="A29" s="14" t="s">
        <v>358</v>
      </c>
      <c r="B29" s="14" t="str">
        <f>VLOOKUP(A29,[1]Sheet1!$A$1:$A$802,1,FALSE)</f>
        <v>4.0.3.20.B01</v>
      </c>
      <c r="C29" s="14" t="s">
        <v>144</v>
      </c>
      <c r="D29" s="15" t="s">
        <v>127</v>
      </c>
      <c r="E29" s="16" t="s">
        <v>128</v>
      </c>
      <c r="F29" s="15" t="s">
        <v>129</v>
      </c>
      <c r="G29" s="15" t="s">
        <v>145</v>
      </c>
      <c r="H29" s="16" t="s">
        <v>237</v>
      </c>
      <c r="I29" s="19">
        <v>177</v>
      </c>
    </row>
    <row r="30" spans="1:9" x14ac:dyDescent="0.35">
      <c r="A30" s="14" t="s">
        <v>143</v>
      </c>
      <c r="B30" s="14" t="str">
        <f>VLOOKUP(A30,[1]Sheet1!$A$1:$A$802,1,FALSE)</f>
        <v>4.0.3.20.B02</v>
      </c>
      <c r="C30" s="14" t="s">
        <v>144</v>
      </c>
      <c r="D30" s="15" t="s">
        <v>127</v>
      </c>
      <c r="E30" s="16" t="s">
        <v>128</v>
      </c>
      <c r="F30" s="15" t="s">
        <v>129</v>
      </c>
      <c r="G30" s="15" t="s">
        <v>145</v>
      </c>
      <c r="H30" s="16" t="s">
        <v>237</v>
      </c>
      <c r="I30" s="19">
        <v>184</v>
      </c>
    </row>
    <row r="31" spans="1:9" x14ac:dyDescent="0.35">
      <c r="A31" s="14" t="s">
        <v>381</v>
      </c>
      <c r="B31" s="14" t="str">
        <f>VLOOKUP(A31,[1]Sheet1!$A$1:$A$802,1,FALSE)</f>
        <v>4.0.3.20.B03</v>
      </c>
      <c r="C31" s="14" t="s">
        <v>144</v>
      </c>
      <c r="D31" s="15" t="s">
        <v>127</v>
      </c>
      <c r="E31" s="16" t="s">
        <v>128</v>
      </c>
      <c r="F31" s="15" t="s">
        <v>129</v>
      </c>
      <c r="G31" s="15" t="s">
        <v>145</v>
      </c>
      <c r="H31" s="16" t="s">
        <v>237</v>
      </c>
      <c r="I31" s="19">
        <v>232</v>
      </c>
    </row>
    <row r="32" spans="1:9" x14ac:dyDescent="0.35">
      <c r="A32" s="14" t="s">
        <v>146</v>
      </c>
      <c r="B32" s="14" t="str">
        <f>VLOOKUP(A32,[1]Sheet1!$A$1:$A$802,1,FALSE)</f>
        <v>4.0.3.22.B01</v>
      </c>
      <c r="C32" s="14" t="s">
        <v>147</v>
      </c>
      <c r="D32" s="15" t="s">
        <v>127</v>
      </c>
      <c r="E32" s="16" t="s">
        <v>128</v>
      </c>
      <c r="F32" s="15" t="s">
        <v>129</v>
      </c>
      <c r="G32" s="15" t="s">
        <v>148</v>
      </c>
      <c r="H32" s="16" t="s">
        <v>237</v>
      </c>
      <c r="I32" s="19">
        <v>176</v>
      </c>
    </row>
    <row r="33" spans="1:9" x14ac:dyDescent="0.35">
      <c r="A33" s="14" t="s">
        <v>149</v>
      </c>
      <c r="B33" s="14" t="str">
        <f>VLOOKUP(A33,[1]Sheet1!$A$1:$A$802,1,FALSE)</f>
        <v>4.0.3.23.B01</v>
      </c>
      <c r="C33" s="14" t="s">
        <v>150</v>
      </c>
      <c r="D33" s="15" t="s">
        <v>127</v>
      </c>
      <c r="E33" s="16" t="s">
        <v>128</v>
      </c>
      <c r="F33" s="15" t="s">
        <v>129</v>
      </c>
      <c r="G33" s="15" t="s">
        <v>148</v>
      </c>
      <c r="H33" s="16" t="s">
        <v>237</v>
      </c>
      <c r="I33" s="19">
        <v>170</v>
      </c>
    </row>
    <row r="34" spans="1:9" x14ac:dyDescent="0.35">
      <c r="A34" s="14" t="s">
        <v>151</v>
      </c>
      <c r="B34" s="14" t="str">
        <f>VLOOKUP(A34,[1]Sheet1!$A$1:$A$802,1,FALSE)</f>
        <v>4.0.3.33.B01</v>
      </c>
      <c r="C34" s="14" t="s">
        <v>152</v>
      </c>
      <c r="D34" s="15" t="s">
        <v>127</v>
      </c>
      <c r="E34" s="16" t="s">
        <v>128</v>
      </c>
      <c r="F34" s="15" t="s">
        <v>129</v>
      </c>
      <c r="G34" s="15" t="s">
        <v>153</v>
      </c>
      <c r="H34" s="16" t="s">
        <v>237</v>
      </c>
      <c r="I34" s="19">
        <v>206</v>
      </c>
    </row>
    <row r="35" spans="1:9" x14ac:dyDescent="0.35">
      <c r="A35" s="14" t="s">
        <v>326</v>
      </c>
      <c r="B35" s="14" t="str">
        <f>VLOOKUP(A35,[1]Sheet1!$A$1:$A$802,1,FALSE)</f>
        <v>4.0.3.37.Lok1</v>
      </c>
      <c r="C35" s="14" t="s">
        <v>319</v>
      </c>
      <c r="D35" s="15" t="s">
        <v>127</v>
      </c>
      <c r="E35" s="16" t="s">
        <v>128</v>
      </c>
      <c r="F35" s="22" t="s">
        <v>327</v>
      </c>
      <c r="G35" s="22" t="s">
        <v>321</v>
      </c>
      <c r="H35" s="16" t="s">
        <v>237</v>
      </c>
      <c r="I35" s="19">
        <v>123</v>
      </c>
    </row>
    <row r="36" spans="1:9" x14ac:dyDescent="0.35">
      <c r="A36" s="14" t="s">
        <v>318</v>
      </c>
      <c r="B36" s="14" t="str">
        <f>VLOOKUP(A36,[1]Sheet1!$A$1:$A$802,1,FALSE)</f>
        <v>4.0.3.37.Lok2</v>
      </c>
      <c r="C36" s="14" t="s">
        <v>319</v>
      </c>
      <c r="D36" s="15" t="s">
        <v>127</v>
      </c>
      <c r="E36" s="16" t="s">
        <v>128</v>
      </c>
      <c r="F36" s="22" t="s">
        <v>320</v>
      </c>
      <c r="G36" s="22" t="s">
        <v>321</v>
      </c>
      <c r="H36" s="16" t="s">
        <v>237</v>
      </c>
      <c r="I36" s="19">
        <v>119</v>
      </c>
    </row>
    <row r="37" spans="1:9" x14ac:dyDescent="0.35">
      <c r="A37" s="14" t="s">
        <v>324</v>
      </c>
      <c r="B37" s="14" t="str">
        <f>VLOOKUP(A37,[1]Sheet1!$A$1:$A$802,1,FALSE)</f>
        <v>4.0.3.37.Lok3</v>
      </c>
      <c r="C37" s="14" t="s">
        <v>319</v>
      </c>
      <c r="D37" s="15" t="s">
        <v>127</v>
      </c>
      <c r="E37" s="16" t="s">
        <v>128</v>
      </c>
      <c r="F37" s="22" t="s">
        <v>325</v>
      </c>
      <c r="G37" s="22" t="s">
        <v>321</v>
      </c>
      <c r="H37" s="16" t="s">
        <v>237</v>
      </c>
      <c r="I37" s="19">
        <v>122</v>
      </c>
    </row>
    <row r="38" spans="1:9" x14ac:dyDescent="0.35">
      <c r="A38" s="14" t="s">
        <v>322</v>
      </c>
      <c r="B38" s="14" t="str">
        <f>VLOOKUP(A38,[1]Sheet1!$A$1:$A$802,1,FALSE)</f>
        <v>4.0.3.37.Lok4</v>
      </c>
      <c r="C38" s="14" t="s">
        <v>319</v>
      </c>
      <c r="D38" s="15" t="s">
        <v>127</v>
      </c>
      <c r="E38" s="16" t="s">
        <v>128</v>
      </c>
      <c r="F38" s="22" t="s">
        <v>323</v>
      </c>
      <c r="G38" s="22" t="s">
        <v>321</v>
      </c>
      <c r="H38" s="16" t="s">
        <v>237</v>
      </c>
      <c r="I38" s="19">
        <v>121</v>
      </c>
    </row>
    <row r="39" spans="1:9" x14ac:dyDescent="0.35">
      <c r="A39" s="14" t="s">
        <v>334</v>
      </c>
      <c r="B39" s="14" t="str">
        <f>VLOOKUP(A39,[1]Sheet1!$A$1:$A$802,1,FALSE)</f>
        <v>4.0.3.37.Lok5</v>
      </c>
      <c r="C39" s="14" t="s">
        <v>319</v>
      </c>
      <c r="D39" s="15" t="s">
        <v>127</v>
      </c>
      <c r="E39" s="16" t="s">
        <v>128</v>
      </c>
      <c r="F39" s="22" t="s">
        <v>335</v>
      </c>
      <c r="G39" s="22" t="s">
        <v>321</v>
      </c>
      <c r="H39" s="16" t="s">
        <v>237</v>
      </c>
      <c r="I39" s="19">
        <v>127</v>
      </c>
    </row>
    <row r="40" spans="1:9" x14ac:dyDescent="0.35">
      <c r="A40" s="14" t="s">
        <v>330</v>
      </c>
      <c r="B40" s="14" t="str">
        <f>VLOOKUP(A40,[1]Sheet1!$A$1:$A$802,1,FALSE)</f>
        <v>4.0.3.37.Lok6</v>
      </c>
      <c r="C40" s="14" t="s">
        <v>319</v>
      </c>
      <c r="D40" s="15" t="s">
        <v>127</v>
      </c>
      <c r="E40" s="16" t="s">
        <v>128</v>
      </c>
      <c r="F40" s="22" t="s">
        <v>331</v>
      </c>
      <c r="G40" s="22" t="s">
        <v>321</v>
      </c>
      <c r="H40" s="16" t="s">
        <v>237</v>
      </c>
      <c r="I40" s="19">
        <v>125</v>
      </c>
    </row>
    <row r="41" spans="1:9" x14ac:dyDescent="0.35">
      <c r="A41" s="14" t="s">
        <v>328</v>
      </c>
      <c r="B41" s="14" t="str">
        <f>VLOOKUP(A41,[1]Sheet1!$A$1:$A$802,1,FALSE)</f>
        <v>4.0.3.37.Lok7</v>
      </c>
      <c r="C41" s="14" t="s">
        <v>319</v>
      </c>
      <c r="D41" s="15" t="s">
        <v>127</v>
      </c>
      <c r="E41" s="16" t="s">
        <v>128</v>
      </c>
      <c r="F41" s="22" t="s">
        <v>329</v>
      </c>
      <c r="G41" s="22" t="s">
        <v>321</v>
      </c>
      <c r="H41" s="16" t="s">
        <v>237</v>
      </c>
      <c r="I41" s="19">
        <v>124</v>
      </c>
    </row>
    <row r="42" spans="1:9" x14ac:dyDescent="0.35">
      <c r="A42" s="14" t="s">
        <v>332</v>
      </c>
      <c r="B42" s="14" t="str">
        <f>VLOOKUP(A42,[1]Sheet1!$A$1:$A$802,1,FALSE)</f>
        <v>4.0.3.37.Lok8</v>
      </c>
      <c r="C42" s="14" t="s">
        <v>319</v>
      </c>
      <c r="D42" s="15" t="s">
        <v>127</v>
      </c>
      <c r="E42" s="16" t="s">
        <v>128</v>
      </c>
      <c r="F42" s="22" t="s">
        <v>333</v>
      </c>
      <c r="G42" s="22" t="s">
        <v>321</v>
      </c>
      <c r="H42" s="16" t="s">
        <v>237</v>
      </c>
      <c r="I42" s="19">
        <v>126</v>
      </c>
    </row>
    <row r="43" spans="1:9" x14ac:dyDescent="0.35">
      <c r="A43" s="14" t="s">
        <v>336</v>
      </c>
      <c r="B43" s="14" t="str">
        <f>VLOOKUP(A43,[1]Sheet1!$A$1:$A$802,1,FALSE)</f>
        <v>4.0.3.37.Lok9</v>
      </c>
      <c r="C43" s="14" t="s">
        <v>319</v>
      </c>
      <c r="D43" s="15" t="s">
        <v>127</v>
      </c>
      <c r="E43" s="16" t="s">
        <v>128</v>
      </c>
      <c r="F43" s="22" t="s">
        <v>337</v>
      </c>
      <c r="G43" s="22" t="s">
        <v>321</v>
      </c>
      <c r="H43" s="16" t="s">
        <v>237</v>
      </c>
      <c r="I43" s="19">
        <v>128</v>
      </c>
    </row>
    <row r="44" spans="1:9" x14ac:dyDescent="0.35">
      <c r="A44" s="14" t="s">
        <v>155</v>
      </c>
      <c r="B44" s="14" t="str">
        <f>VLOOKUP(A44,[1]Sheet1!$A$1:$A$802,1,FALSE)</f>
        <v>4.2.3.16.B01</v>
      </c>
      <c r="C44" s="14" t="s">
        <v>156</v>
      </c>
      <c r="D44" s="15" t="s">
        <v>127</v>
      </c>
      <c r="E44" s="16" t="s">
        <v>128</v>
      </c>
      <c r="F44" s="15" t="s">
        <v>157</v>
      </c>
      <c r="G44" s="15"/>
      <c r="H44" s="16" t="s">
        <v>237</v>
      </c>
      <c r="I44" s="19"/>
    </row>
    <row r="45" spans="1:9" x14ac:dyDescent="0.35">
      <c r="A45" s="14" t="s">
        <v>382</v>
      </c>
      <c r="B45" s="14" t="str">
        <f>VLOOKUP(A45,[1]Sheet1!$A$1:$A$802,1,FALSE)</f>
        <v>4.2.3.16.B02</v>
      </c>
      <c r="C45" s="14" t="s">
        <v>156</v>
      </c>
      <c r="D45" s="15" t="s">
        <v>127</v>
      </c>
      <c r="E45" s="16" t="s">
        <v>128</v>
      </c>
      <c r="F45" s="15" t="s">
        <v>157</v>
      </c>
      <c r="G45" s="15"/>
      <c r="H45" s="16" t="s">
        <v>237</v>
      </c>
      <c r="I45" s="19"/>
    </row>
    <row r="46" spans="1:9" x14ac:dyDescent="0.35">
      <c r="A46" s="14" t="s">
        <v>365</v>
      </c>
      <c r="B46" s="14" t="str">
        <f>VLOOKUP(A46,[1]Sheet1!$A$1:$A$802,1,FALSE)</f>
        <v>5.3.3.29.B18</v>
      </c>
      <c r="C46" s="14" t="s">
        <v>219</v>
      </c>
      <c r="D46" s="15" t="s">
        <v>127</v>
      </c>
      <c r="E46" s="16" t="s">
        <v>220</v>
      </c>
      <c r="F46" s="15" t="s">
        <v>272</v>
      </c>
      <c r="G46" s="15"/>
      <c r="H46" s="16" t="s">
        <v>237</v>
      </c>
      <c r="I46" s="19">
        <v>185</v>
      </c>
    </row>
    <row r="47" spans="1:9" x14ac:dyDescent="0.35">
      <c r="A47" s="14" t="s">
        <v>271</v>
      </c>
      <c r="B47" s="14" t="str">
        <f>VLOOKUP(A47,[1]Sheet1!$A$1:$A$802,1,FALSE)</f>
        <v>5.3.3.29.B19</v>
      </c>
      <c r="C47" s="14" t="s">
        <v>219</v>
      </c>
      <c r="D47" s="15" t="s">
        <v>127</v>
      </c>
      <c r="E47" s="16" t="s">
        <v>220</v>
      </c>
      <c r="F47" s="15" t="s">
        <v>272</v>
      </c>
      <c r="G47" s="15"/>
      <c r="H47" s="16" t="s">
        <v>237</v>
      </c>
      <c r="I47" s="19">
        <v>59</v>
      </c>
    </row>
    <row r="48" spans="1:9" x14ac:dyDescent="0.35">
      <c r="A48" s="14" t="s">
        <v>251</v>
      </c>
      <c r="B48" s="14" t="str">
        <f>VLOOKUP(A48,[1]Sheet1!$A$1:$A$802,1,FALSE)</f>
        <v>5.3.3.45.B02</v>
      </c>
      <c r="C48" s="14" t="s">
        <v>252</v>
      </c>
      <c r="D48" s="15" t="s">
        <v>127</v>
      </c>
      <c r="E48" s="16" t="s">
        <v>220</v>
      </c>
      <c r="F48" s="15" t="s">
        <v>78</v>
      </c>
      <c r="G48" s="15" t="s">
        <v>247</v>
      </c>
      <c r="H48" s="16" t="s">
        <v>237</v>
      </c>
      <c r="I48" s="19">
        <v>26</v>
      </c>
    </row>
    <row r="49" spans="1:9" x14ac:dyDescent="0.35">
      <c r="A49" s="14" t="s">
        <v>362</v>
      </c>
      <c r="B49" s="14" t="str">
        <f>VLOOKUP(A49,[1]Sheet1!$A$1:$A$802,1,FALSE)</f>
        <v>5.3.3.46.B01</v>
      </c>
      <c r="C49" s="14" t="s">
        <v>226</v>
      </c>
      <c r="D49" s="15" t="s">
        <v>127</v>
      </c>
      <c r="E49" s="16" t="s">
        <v>220</v>
      </c>
      <c r="F49" s="15" t="s">
        <v>83</v>
      </c>
      <c r="G49" s="17" t="s">
        <v>363</v>
      </c>
      <c r="H49" s="16" t="s">
        <v>237</v>
      </c>
      <c r="I49" s="19">
        <v>179</v>
      </c>
    </row>
    <row r="50" spans="1:9" x14ac:dyDescent="0.35">
      <c r="A50" s="14" t="s">
        <v>353</v>
      </c>
      <c r="B50" s="14" t="str">
        <f>VLOOKUP(A50,[1]Sheet1!$A$1:$A$802,1,FALSE)</f>
        <v>5.3.3.47.B02</v>
      </c>
      <c r="C50" s="14" t="s">
        <v>354</v>
      </c>
      <c r="D50" s="15" t="s">
        <v>127</v>
      </c>
      <c r="E50" s="16" t="s">
        <v>220</v>
      </c>
      <c r="F50" s="15" t="s">
        <v>78</v>
      </c>
      <c r="G50" s="15" t="s">
        <v>355</v>
      </c>
      <c r="H50" s="16" t="s">
        <v>237</v>
      </c>
      <c r="I50" s="19">
        <v>174</v>
      </c>
    </row>
    <row r="51" spans="1:9" x14ac:dyDescent="0.35">
      <c r="A51" s="14" t="s">
        <v>376</v>
      </c>
      <c r="B51" s="14" t="str">
        <f>VLOOKUP(A51,[1]Sheet1!$A$1:$A$802,1,FALSE)</f>
        <v>5.3.3.48.B01</v>
      </c>
      <c r="C51" s="14" t="s">
        <v>377</v>
      </c>
      <c r="D51" s="15" t="s">
        <v>127</v>
      </c>
      <c r="E51" s="16" t="s">
        <v>220</v>
      </c>
      <c r="F51" s="15" t="s">
        <v>62</v>
      </c>
      <c r="G51" s="15" t="s">
        <v>247</v>
      </c>
      <c r="H51" s="16" t="s">
        <v>237</v>
      </c>
      <c r="I51" s="19">
        <v>200</v>
      </c>
    </row>
    <row r="52" spans="1:9" x14ac:dyDescent="0.35">
      <c r="A52" s="14" t="s">
        <v>255</v>
      </c>
      <c r="B52" s="14" t="str">
        <f>VLOOKUP(A52,[1]Sheet1!$A$1:$A$802,1,FALSE)</f>
        <v>1.3.3.01.B06</v>
      </c>
      <c r="C52" s="14" t="s">
        <v>68</v>
      </c>
      <c r="D52" s="15" t="s">
        <v>69</v>
      </c>
      <c r="E52" s="16" t="s">
        <v>70</v>
      </c>
      <c r="F52" s="15" t="s">
        <v>243</v>
      </c>
      <c r="G52" s="14"/>
      <c r="H52" s="16" t="s">
        <v>237</v>
      </c>
      <c r="I52" s="19">
        <v>32</v>
      </c>
    </row>
    <row r="53" spans="1:9" x14ac:dyDescent="0.35">
      <c r="A53" s="14" t="s">
        <v>254</v>
      </c>
      <c r="B53" s="14" t="str">
        <f>VLOOKUP(A53,[1]Sheet1!$A$1:$A$802,1,FALSE)</f>
        <v>1.3.3.01.B07</v>
      </c>
      <c r="C53" s="14" t="s">
        <v>68</v>
      </c>
      <c r="D53" s="15" t="s">
        <v>69</v>
      </c>
      <c r="E53" s="16" t="s">
        <v>70</v>
      </c>
      <c r="F53" s="15" t="s">
        <v>243</v>
      </c>
      <c r="G53" s="14"/>
      <c r="H53" s="16" t="s">
        <v>237</v>
      </c>
      <c r="I53" s="19">
        <v>29</v>
      </c>
    </row>
    <row r="54" spans="1:9" x14ac:dyDescent="0.35">
      <c r="A54" s="14" t="s">
        <v>265</v>
      </c>
      <c r="B54" s="14" t="str">
        <f>VLOOKUP(A54,[1]Sheet1!$A$1:$A$802,1,FALSE)</f>
        <v>1.3.3.01.B16</v>
      </c>
      <c r="C54" s="14" t="s">
        <v>68</v>
      </c>
      <c r="D54" s="15" t="s">
        <v>69</v>
      </c>
      <c r="E54" s="16" t="s">
        <v>70</v>
      </c>
      <c r="F54" s="15" t="s">
        <v>243</v>
      </c>
      <c r="G54" s="14"/>
      <c r="H54" s="16" t="s">
        <v>237</v>
      </c>
      <c r="I54" s="19">
        <v>50</v>
      </c>
    </row>
    <row r="55" spans="1:9" x14ac:dyDescent="0.35">
      <c r="A55" s="14" t="s">
        <v>378</v>
      </c>
      <c r="B55" s="14" t="str">
        <f>VLOOKUP(A55,[1]Sheet1!$A$1:$A$802,1,FALSE)</f>
        <v>1.3.3.01.B17</v>
      </c>
      <c r="C55" s="14" t="s">
        <v>68</v>
      </c>
      <c r="D55" s="15" t="s">
        <v>69</v>
      </c>
      <c r="E55" s="16" t="s">
        <v>70</v>
      </c>
      <c r="F55" s="15" t="s">
        <v>243</v>
      </c>
      <c r="G55" s="14"/>
      <c r="H55" s="16" t="s">
        <v>237</v>
      </c>
      <c r="I55" s="19">
        <v>219</v>
      </c>
    </row>
    <row r="56" spans="1:9" x14ac:dyDescent="0.35">
      <c r="A56" s="14" t="s">
        <v>308</v>
      </c>
      <c r="B56" s="14" t="str">
        <f>VLOOKUP(A56,[1]Sheet1!$A$1:$A$802,1,FALSE)</f>
        <v>1.3.3.01.B18</v>
      </c>
      <c r="C56" s="14" t="s">
        <v>68</v>
      </c>
      <c r="D56" s="15" t="s">
        <v>69</v>
      </c>
      <c r="E56" s="16" t="s">
        <v>70</v>
      </c>
      <c r="F56" s="15" t="s">
        <v>243</v>
      </c>
      <c r="G56" s="14"/>
      <c r="H56" s="16" t="s">
        <v>237</v>
      </c>
      <c r="I56" s="19">
        <v>108</v>
      </c>
    </row>
    <row r="57" spans="1:9" x14ac:dyDescent="0.35">
      <c r="A57" s="14" t="s">
        <v>239</v>
      </c>
      <c r="B57" s="14" t="str">
        <f>VLOOKUP(A57,[1]Sheet1!$A$1:$A$802,1,FALSE)</f>
        <v>1.3.3.05.B03</v>
      </c>
      <c r="C57" s="14" t="s">
        <v>240</v>
      </c>
      <c r="D57" s="15" t="s">
        <v>69</v>
      </c>
      <c r="E57" s="16" t="s">
        <v>70</v>
      </c>
      <c r="F57" s="15" t="s">
        <v>78</v>
      </c>
      <c r="G57" s="14"/>
      <c r="H57" s="16" t="s">
        <v>237</v>
      </c>
      <c r="I57" s="19">
        <v>1</v>
      </c>
    </row>
    <row r="58" spans="1:9" x14ac:dyDescent="0.35">
      <c r="A58" s="14" t="s">
        <v>304</v>
      </c>
      <c r="B58" s="14" t="str">
        <f>VLOOKUP(A58,[1]Sheet1!$A$1:$A$802,1,FALSE)</f>
        <v>1.3.3.06.B03</v>
      </c>
      <c r="C58" s="14" t="s">
        <v>305</v>
      </c>
      <c r="D58" s="15" t="s">
        <v>69</v>
      </c>
      <c r="E58" s="16" t="s">
        <v>70</v>
      </c>
      <c r="F58" s="15" t="s">
        <v>78</v>
      </c>
      <c r="G58" s="14"/>
      <c r="H58" s="16" t="s">
        <v>237</v>
      </c>
      <c r="I58" s="19">
        <v>103</v>
      </c>
    </row>
    <row r="59" spans="1:9" x14ac:dyDescent="0.35">
      <c r="A59" s="14" t="s">
        <v>245</v>
      </c>
      <c r="B59" s="14" t="str">
        <f>VLOOKUP(A59,[1]Sheet1!$A$1:$A$802,1,FALSE)</f>
        <v>1.4.3.04.B01</v>
      </c>
      <c r="C59" s="14" t="s">
        <v>246</v>
      </c>
      <c r="D59" s="15" t="s">
        <v>69</v>
      </c>
      <c r="E59" s="16" t="s">
        <v>70</v>
      </c>
      <c r="F59" s="15" t="s">
        <v>78</v>
      </c>
      <c r="G59" s="15" t="s">
        <v>247</v>
      </c>
      <c r="H59" s="16" t="s">
        <v>237</v>
      </c>
      <c r="I59" s="19">
        <v>10</v>
      </c>
    </row>
    <row r="60" spans="1:9" x14ac:dyDescent="0.35">
      <c r="A60" s="14" t="s">
        <v>263</v>
      </c>
      <c r="B60" s="14" t="str">
        <f>VLOOKUP(A60,[1]Sheet1!$A$1:$A$802,1,FALSE)</f>
        <v>2.3.3.13.B01</v>
      </c>
      <c r="C60" s="14" t="s">
        <v>264</v>
      </c>
      <c r="D60" s="15" t="s">
        <v>77</v>
      </c>
      <c r="E60" s="16" t="s">
        <v>70</v>
      </c>
      <c r="F60" s="15" t="s">
        <v>62</v>
      </c>
      <c r="G60" s="15" t="s">
        <v>247</v>
      </c>
      <c r="H60" s="16" t="s">
        <v>237</v>
      </c>
      <c r="I60" s="19">
        <v>47</v>
      </c>
    </row>
    <row r="61" spans="1:9" x14ac:dyDescent="0.35">
      <c r="A61" s="14" t="s">
        <v>306</v>
      </c>
      <c r="B61" s="14" t="str">
        <f>VLOOKUP(A61,[1]Sheet1!$A$1:$A$802,1,FALSE)</f>
        <v>2.3.3.14.B01</v>
      </c>
      <c r="C61" s="14" t="s">
        <v>307</v>
      </c>
      <c r="D61" s="15" t="s">
        <v>77</v>
      </c>
      <c r="E61" s="16" t="s">
        <v>70</v>
      </c>
      <c r="F61" s="15" t="s">
        <v>62</v>
      </c>
      <c r="G61" s="15" t="s">
        <v>247</v>
      </c>
      <c r="H61" s="16" t="s">
        <v>237</v>
      </c>
      <c r="I61" s="19">
        <v>104</v>
      </c>
    </row>
    <row r="62" spans="1:9" x14ac:dyDescent="0.35">
      <c r="A62" s="14" t="s">
        <v>280</v>
      </c>
      <c r="B62" s="14" t="str">
        <f>VLOOKUP(A62,[1]Sheet1!$A$1:$A$802,1,FALSE)</f>
        <v>2.3.3.18.B01</v>
      </c>
      <c r="C62" s="14" t="s">
        <v>86</v>
      </c>
      <c r="D62" s="15" t="s">
        <v>77</v>
      </c>
      <c r="E62" s="16" t="s">
        <v>70</v>
      </c>
      <c r="F62" s="15" t="s">
        <v>83</v>
      </c>
      <c r="G62" s="15" t="s">
        <v>87</v>
      </c>
      <c r="H62" s="16" t="s">
        <v>237</v>
      </c>
      <c r="I62" s="19">
        <v>74</v>
      </c>
    </row>
    <row r="63" spans="1:9" x14ac:dyDescent="0.35">
      <c r="A63" s="14" t="s">
        <v>85</v>
      </c>
      <c r="B63" s="14" t="str">
        <f>VLOOKUP(A63,[1]Sheet1!$A$1:$A$802,1,FALSE)</f>
        <v>2.3.3.18.B02</v>
      </c>
      <c r="C63" s="14" t="s">
        <v>86</v>
      </c>
      <c r="D63" s="15" t="s">
        <v>77</v>
      </c>
      <c r="E63" s="16" t="s">
        <v>70</v>
      </c>
      <c r="F63" s="15" t="s">
        <v>83</v>
      </c>
      <c r="G63" s="15" t="s">
        <v>87</v>
      </c>
      <c r="H63" s="16" t="s">
        <v>237</v>
      </c>
      <c r="I63" s="19">
        <v>36</v>
      </c>
    </row>
    <row r="64" spans="1:9" x14ac:dyDescent="0.35">
      <c r="A64" s="14" t="s">
        <v>256</v>
      </c>
      <c r="B64" s="14" t="str">
        <f>VLOOKUP(A64,[1]Sheet1!$A$1:$A$802,1,FALSE)</f>
        <v>2.3.3.19.B11</v>
      </c>
      <c r="C64" s="14" t="s">
        <v>89</v>
      </c>
      <c r="D64" s="15" t="s">
        <v>77</v>
      </c>
      <c r="E64" s="16" t="s">
        <v>70</v>
      </c>
      <c r="F64" s="15" t="s">
        <v>83</v>
      </c>
      <c r="G64" s="15" t="s">
        <v>87</v>
      </c>
      <c r="H64" s="16" t="s">
        <v>237</v>
      </c>
      <c r="I64" s="19">
        <v>35</v>
      </c>
    </row>
    <row r="65" spans="1:9" x14ac:dyDescent="0.35">
      <c r="A65" s="14" t="s">
        <v>253</v>
      </c>
      <c r="B65" s="14" t="str">
        <f>VLOOKUP(A65,[1]Sheet1!$A$1:$A$802,1,FALSE)</f>
        <v>2.3.3.19.B12</v>
      </c>
      <c r="C65" s="14" t="s">
        <v>89</v>
      </c>
      <c r="D65" s="15" t="s">
        <v>77</v>
      </c>
      <c r="E65" s="16" t="s">
        <v>70</v>
      </c>
      <c r="F65" s="15" t="s">
        <v>83</v>
      </c>
      <c r="G65" s="15" t="s">
        <v>87</v>
      </c>
      <c r="H65" s="16" t="s">
        <v>237</v>
      </c>
      <c r="I65" s="19">
        <v>27</v>
      </c>
    </row>
    <row r="66" spans="1:9" x14ac:dyDescent="0.35">
      <c r="A66" s="14" t="s">
        <v>250</v>
      </c>
      <c r="B66" s="14" t="str">
        <f>VLOOKUP(A66,[1]Sheet1!$A$1:$A$802,1,FALSE)</f>
        <v>2.3.3.19.B13</v>
      </c>
      <c r="C66" s="14" t="s">
        <v>89</v>
      </c>
      <c r="D66" s="15" t="s">
        <v>77</v>
      </c>
      <c r="E66" s="16" t="s">
        <v>70</v>
      </c>
      <c r="F66" s="15" t="s">
        <v>83</v>
      </c>
      <c r="G66" s="15" t="s">
        <v>87</v>
      </c>
      <c r="H66" s="16" t="s">
        <v>237</v>
      </c>
      <c r="I66" s="19">
        <v>21</v>
      </c>
    </row>
    <row r="67" spans="1:9" x14ac:dyDescent="0.35">
      <c r="A67" s="14" t="s">
        <v>257</v>
      </c>
      <c r="B67" s="14" t="str">
        <f>VLOOKUP(A67,[1]Sheet1!$A$1:$A$802,1,FALSE)</f>
        <v>2.3.3.19.B14</v>
      </c>
      <c r="C67" s="14" t="s">
        <v>89</v>
      </c>
      <c r="D67" s="15" t="s">
        <v>77</v>
      </c>
      <c r="E67" s="16" t="s">
        <v>70</v>
      </c>
      <c r="F67" s="15" t="s">
        <v>83</v>
      </c>
      <c r="G67" s="15" t="s">
        <v>87</v>
      </c>
      <c r="H67" s="16" t="s">
        <v>237</v>
      </c>
      <c r="I67" s="19">
        <v>39</v>
      </c>
    </row>
    <row r="68" spans="1:9" x14ac:dyDescent="0.35">
      <c r="A68" s="14" t="s">
        <v>88</v>
      </c>
      <c r="B68" s="14" t="str">
        <f>VLOOKUP(A68,[1]Sheet1!$A$1:$A$802,1,FALSE)</f>
        <v>2.3.3.19.B31</v>
      </c>
      <c r="C68" s="14" t="s">
        <v>89</v>
      </c>
      <c r="D68" s="15" t="s">
        <v>77</v>
      </c>
      <c r="E68" s="16" t="s">
        <v>70</v>
      </c>
      <c r="F68" s="15" t="s">
        <v>78</v>
      </c>
      <c r="G68" s="15" t="s">
        <v>90</v>
      </c>
      <c r="H68" s="16" t="s">
        <v>237</v>
      </c>
      <c r="I68" s="19">
        <v>20</v>
      </c>
    </row>
    <row r="69" spans="1:9" x14ac:dyDescent="0.35">
      <c r="A69" s="14" t="s">
        <v>91</v>
      </c>
      <c r="B69" s="14" t="str">
        <f>VLOOKUP(A69,[1]Sheet1!$A$1:$A$802,1,FALSE)</f>
        <v>2.3.3.19.B32</v>
      </c>
      <c r="C69" s="14" t="s">
        <v>89</v>
      </c>
      <c r="D69" s="15" t="s">
        <v>77</v>
      </c>
      <c r="E69" s="16" t="s">
        <v>70</v>
      </c>
      <c r="F69" s="15" t="s">
        <v>78</v>
      </c>
      <c r="G69" s="15" t="s">
        <v>90</v>
      </c>
      <c r="H69" s="16" t="s">
        <v>237</v>
      </c>
      <c r="I69" s="19">
        <v>15</v>
      </c>
    </row>
    <row r="70" spans="1:9" x14ac:dyDescent="0.35">
      <c r="A70" s="14" t="s">
        <v>92</v>
      </c>
      <c r="B70" s="14" t="str">
        <f>VLOOKUP(A70,[1]Sheet1!$A$1:$A$802,1,FALSE)</f>
        <v>2.3.3.19.B33</v>
      </c>
      <c r="C70" s="14" t="s">
        <v>89</v>
      </c>
      <c r="D70" s="15" t="s">
        <v>77</v>
      </c>
      <c r="E70" s="16" t="s">
        <v>70</v>
      </c>
      <c r="F70" s="15" t="s">
        <v>78</v>
      </c>
      <c r="G70" s="15" t="s">
        <v>90</v>
      </c>
      <c r="H70" s="16" t="s">
        <v>237</v>
      </c>
      <c r="I70" s="19">
        <v>211</v>
      </c>
    </row>
    <row r="71" spans="1:9" x14ac:dyDescent="0.35">
      <c r="A71" s="14" t="s">
        <v>93</v>
      </c>
      <c r="B71" s="14" t="str">
        <f>VLOOKUP(A71,[1]Sheet1!$A$1:$A$802,1,FALSE)</f>
        <v>2.3.3.19.B34</v>
      </c>
      <c r="C71" s="14" t="s">
        <v>89</v>
      </c>
      <c r="D71" s="15" t="s">
        <v>77</v>
      </c>
      <c r="E71" s="16" t="s">
        <v>70</v>
      </c>
      <c r="F71" s="15" t="s">
        <v>78</v>
      </c>
      <c r="G71" s="15" t="s">
        <v>90</v>
      </c>
      <c r="H71" s="16" t="s">
        <v>237</v>
      </c>
      <c r="I71" s="19">
        <v>46</v>
      </c>
    </row>
    <row r="72" spans="1:9" x14ac:dyDescent="0.35">
      <c r="A72" s="14" t="s">
        <v>94</v>
      </c>
      <c r="B72" s="14" t="str">
        <f>VLOOKUP(A72,[1]Sheet1!$A$1:$A$802,1,FALSE)</f>
        <v>2.3.3.19.B41</v>
      </c>
      <c r="C72" s="14" t="s">
        <v>89</v>
      </c>
      <c r="D72" s="15" t="s">
        <v>77</v>
      </c>
      <c r="E72" s="16" t="s">
        <v>70</v>
      </c>
      <c r="F72" s="15" t="s">
        <v>78</v>
      </c>
      <c r="G72" s="15" t="s">
        <v>90</v>
      </c>
      <c r="H72" s="16" t="s">
        <v>237</v>
      </c>
      <c r="I72" s="19">
        <v>14</v>
      </c>
    </row>
    <row r="73" spans="1:9" x14ac:dyDescent="0.35">
      <c r="A73" s="14" t="s">
        <v>95</v>
      </c>
      <c r="B73" s="14" t="str">
        <f>VLOOKUP(A73,[1]Sheet1!$A$1:$A$802,1,FALSE)</f>
        <v>2.3.3.19.B42</v>
      </c>
      <c r="C73" s="14" t="s">
        <v>89</v>
      </c>
      <c r="D73" s="15" t="s">
        <v>77</v>
      </c>
      <c r="E73" s="16" t="s">
        <v>70</v>
      </c>
      <c r="F73" s="15" t="s">
        <v>78</v>
      </c>
      <c r="G73" s="15" t="s">
        <v>90</v>
      </c>
      <c r="H73" s="16" t="s">
        <v>237</v>
      </c>
      <c r="I73" s="19">
        <v>8</v>
      </c>
    </row>
    <row r="74" spans="1:9" x14ac:dyDescent="0.35">
      <c r="A74" s="14" t="s">
        <v>96</v>
      </c>
      <c r="B74" s="14" t="str">
        <f>VLOOKUP(A74,[1]Sheet1!$A$1:$A$802,1,FALSE)</f>
        <v>2.3.3.19.B43</v>
      </c>
      <c r="C74" s="14" t="s">
        <v>89</v>
      </c>
      <c r="D74" s="15" t="s">
        <v>77</v>
      </c>
      <c r="E74" s="16" t="s">
        <v>70</v>
      </c>
      <c r="F74" s="15" t="s">
        <v>78</v>
      </c>
      <c r="G74" s="15" t="s">
        <v>90</v>
      </c>
      <c r="H74" s="16" t="s">
        <v>237</v>
      </c>
      <c r="I74" s="19">
        <v>34</v>
      </c>
    </row>
    <row r="75" spans="1:9" x14ac:dyDescent="0.35">
      <c r="A75" s="14" t="s">
        <v>97</v>
      </c>
      <c r="B75" s="14" t="str">
        <f>VLOOKUP(A75,[1]Sheet1!$A$1:$A$802,1,FALSE)</f>
        <v>2.3.3.19.B44</v>
      </c>
      <c r="C75" s="14" t="s">
        <v>89</v>
      </c>
      <c r="D75" s="15" t="s">
        <v>77</v>
      </c>
      <c r="E75" s="16" t="s">
        <v>70</v>
      </c>
      <c r="F75" s="15" t="s">
        <v>78</v>
      </c>
      <c r="G75" s="15" t="s">
        <v>90</v>
      </c>
      <c r="H75" s="16" t="s">
        <v>237</v>
      </c>
      <c r="I75" s="19">
        <v>52</v>
      </c>
    </row>
    <row r="76" spans="1:9" x14ac:dyDescent="0.35">
      <c r="A76" s="14" t="s">
        <v>98</v>
      </c>
      <c r="B76" s="14" t="str">
        <f>VLOOKUP(A76,[1]Sheet1!$A$1:$A$802,1,FALSE)</f>
        <v>2.3.3.19.B45</v>
      </c>
      <c r="C76" s="14" t="s">
        <v>89</v>
      </c>
      <c r="D76" s="15" t="s">
        <v>77</v>
      </c>
      <c r="E76" s="16" t="s">
        <v>70</v>
      </c>
      <c r="F76" s="15" t="s">
        <v>78</v>
      </c>
      <c r="G76" s="15" t="s">
        <v>90</v>
      </c>
      <c r="H76" s="16" t="s">
        <v>237</v>
      </c>
      <c r="I76" s="19">
        <v>226</v>
      </c>
    </row>
    <row r="77" spans="1:9" x14ac:dyDescent="0.35">
      <c r="A77" s="14" t="s">
        <v>99</v>
      </c>
      <c r="B77" s="14" t="str">
        <f>VLOOKUP(A77,[1]Sheet1!$A$1:$A$802,1,FALSE)</f>
        <v>2.3.3.19.B46</v>
      </c>
      <c r="C77" s="14" t="s">
        <v>89</v>
      </c>
      <c r="D77" s="15" t="s">
        <v>77</v>
      </c>
      <c r="E77" s="16" t="s">
        <v>70</v>
      </c>
      <c r="F77" s="15" t="s">
        <v>78</v>
      </c>
      <c r="G77" s="15" t="s">
        <v>90</v>
      </c>
      <c r="H77" s="16" t="s">
        <v>237</v>
      </c>
      <c r="I77" s="19">
        <v>225</v>
      </c>
    </row>
    <row r="78" spans="1:9" x14ac:dyDescent="0.35">
      <c r="A78" s="14" t="s">
        <v>100</v>
      </c>
      <c r="B78" s="14" t="str">
        <f>VLOOKUP(A78,[1]Sheet1!$A$1:$A$802,1,FALSE)</f>
        <v>2.3.3.19.B51</v>
      </c>
      <c r="C78" s="14" t="s">
        <v>89</v>
      </c>
      <c r="D78" s="15" t="s">
        <v>77</v>
      </c>
      <c r="E78" s="16" t="s">
        <v>70</v>
      </c>
      <c r="F78" s="15" t="s">
        <v>78</v>
      </c>
      <c r="G78" s="15" t="s">
        <v>90</v>
      </c>
      <c r="H78" s="16" t="s">
        <v>237</v>
      </c>
      <c r="I78" s="19">
        <v>33</v>
      </c>
    </row>
    <row r="79" spans="1:9" x14ac:dyDescent="0.35">
      <c r="A79" s="14" t="s">
        <v>101</v>
      </c>
      <c r="B79" s="14" t="str">
        <f>VLOOKUP(A79,[1]Sheet1!$A$1:$A$802,1,FALSE)</f>
        <v>2.3.3.19.B52</v>
      </c>
      <c r="C79" s="14" t="s">
        <v>89</v>
      </c>
      <c r="D79" s="15" t="s">
        <v>77</v>
      </c>
      <c r="E79" s="16" t="s">
        <v>70</v>
      </c>
      <c r="F79" s="15" t="s">
        <v>78</v>
      </c>
      <c r="G79" s="15" t="s">
        <v>90</v>
      </c>
      <c r="H79" s="16" t="s">
        <v>237</v>
      </c>
      <c r="I79" s="19">
        <v>19</v>
      </c>
    </row>
    <row r="80" spans="1:9" x14ac:dyDescent="0.35">
      <c r="A80" s="14" t="s">
        <v>102</v>
      </c>
      <c r="B80" s="14" t="str">
        <f>VLOOKUP(A80,[1]Sheet1!$A$1:$A$802,1,FALSE)</f>
        <v>2.3.3.19.B53</v>
      </c>
      <c r="C80" s="14" t="s">
        <v>89</v>
      </c>
      <c r="D80" s="15" t="s">
        <v>77</v>
      </c>
      <c r="E80" s="16" t="s">
        <v>70</v>
      </c>
      <c r="F80" s="15" t="s">
        <v>78</v>
      </c>
      <c r="G80" s="15" t="s">
        <v>90</v>
      </c>
      <c r="H80" s="16" t="s">
        <v>237</v>
      </c>
      <c r="I80" s="19">
        <v>117</v>
      </c>
    </row>
    <row r="81" spans="1:9" x14ac:dyDescent="0.35">
      <c r="A81" s="14" t="s">
        <v>103</v>
      </c>
      <c r="B81" s="14" t="str">
        <f>VLOOKUP(A81,[1]Sheet1!$A$1:$A$802,1,FALSE)</f>
        <v>2.3.3.19.B54</v>
      </c>
      <c r="C81" s="14" t="s">
        <v>89</v>
      </c>
      <c r="D81" s="15" t="s">
        <v>77</v>
      </c>
      <c r="E81" s="16" t="s">
        <v>70</v>
      </c>
      <c r="F81" s="15" t="s">
        <v>78</v>
      </c>
      <c r="G81" s="15" t="s">
        <v>90</v>
      </c>
      <c r="H81" s="16" t="s">
        <v>237</v>
      </c>
      <c r="I81" s="19">
        <v>7</v>
      </c>
    </row>
    <row r="82" spans="1:9" x14ac:dyDescent="0.35">
      <c r="A82" s="14" t="s">
        <v>104</v>
      </c>
      <c r="B82" s="14" t="str">
        <f>VLOOKUP(A82,[1]Sheet1!$A$1:$A$802,1,FALSE)</f>
        <v>2.3.3.19.B61</v>
      </c>
      <c r="C82" s="14" t="s">
        <v>89</v>
      </c>
      <c r="D82" s="15" t="s">
        <v>77</v>
      </c>
      <c r="E82" s="16" t="s">
        <v>70</v>
      </c>
      <c r="F82" s="15" t="s">
        <v>78</v>
      </c>
      <c r="G82" s="15" t="s">
        <v>90</v>
      </c>
      <c r="H82" s="16" t="s">
        <v>237</v>
      </c>
      <c r="I82" s="19">
        <v>31</v>
      </c>
    </row>
    <row r="83" spans="1:9" x14ac:dyDescent="0.35">
      <c r="A83" s="14" t="s">
        <v>105</v>
      </c>
      <c r="B83" s="14" t="str">
        <f>VLOOKUP(A83,[1]Sheet1!$A$1:$A$802,1,FALSE)</f>
        <v>2.3.3.19.B62</v>
      </c>
      <c r="C83" s="14" t="s">
        <v>89</v>
      </c>
      <c r="D83" s="15" t="s">
        <v>77</v>
      </c>
      <c r="E83" s="16" t="s">
        <v>70</v>
      </c>
      <c r="F83" s="15" t="s">
        <v>78</v>
      </c>
      <c r="G83" s="15" t="s">
        <v>90</v>
      </c>
      <c r="H83" s="16" t="s">
        <v>237</v>
      </c>
      <c r="I83" s="19">
        <v>51</v>
      </c>
    </row>
    <row r="84" spans="1:9" x14ac:dyDescent="0.35">
      <c r="A84" s="14" t="s">
        <v>106</v>
      </c>
      <c r="B84" s="14" t="str">
        <f>VLOOKUP(A84,[1]Sheet1!$A$1:$A$802,1,FALSE)</f>
        <v>2.3.3.19.B63</v>
      </c>
      <c r="C84" s="14" t="s">
        <v>89</v>
      </c>
      <c r="D84" s="15" t="s">
        <v>77</v>
      </c>
      <c r="E84" s="16" t="s">
        <v>70</v>
      </c>
      <c r="F84" s="15" t="s">
        <v>78</v>
      </c>
      <c r="G84" s="15" t="s">
        <v>90</v>
      </c>
      <c r="H84" s="16" t="s">
        <v>237</v>
      </c>
      <c r="I84" s="19">
        <v>49</v>
      </c>
    </row>
    <row r="85" spans="1:9" x14ac:dyDescent="0.35">
      <c r="A85" s="14" t="s">
        <v>107</v>
      </c>
      <c r="B85" s="14" t="str">
        <f>VLOOKUP(A85,[1]Sheet1!$A$1:$A$802,1,FALSE)</f>
        <v>2.3.3.19.B64</v>
      </c>
      <c r="C85" s="14" t="s">
        <v>89</v>
      </c>
      <c r="D85" s="15" t="s">
        <v>77</v>
      </c>
      <c r="E85" s="16" t="s">
        <v>70</v>
      </c>
      <c r="F85" s="15" t="s">
        <v>78</v>
      </c>
      <c r="G85" s="15" t="s">
        <v>90</v>
      </c>
      <c r="H85" s="16" t="s">
        <v>237</v>
      </c>
      <c r="I85" s="19">
        <v>218</v>
      </c>
    </row>
    <row r="86" spans="1:9" x14ac:dyDescent="0.35">
      <c r="A86" s="14" t="s">
        <v>108</v>
      </c>
      <c r="B86" s="14" t="str">
        <f>VLOOKUP(A86,[1]Sheet1!$A$1:$A$802,1,FALSE)</f>
        <v>2.3.3.19.B71</v>
      </c>
      <c r="C86" s="14" t="s">
        <v>89</v>
      </c>
      <c r="D86" s="15" t="s">
        <v>77</v>
      </c>
      <c r="E86" s="16" t="s">
        <v>70</v>
      </c>
      <c r="F86" s="15" t="s">
        <v>78</v>
      </c>
      <c r="G86" s="15" t="s">
        <v>90</v>
      </c>
      <c r="H86" s="16" t="s">
        <v>237</v>
      </c>
      <c r="I86" s="19">
        <v>64</v>
      </c>
    </row>
    <row r="87" spans="1:9" x14ac:dyDescent="0.35">
      <c r="A87" s="14" t="s">
        <v>109</v>
      </c>
      <c r="B87" s="14" t="str">
        <f>VLOOKUP(A87,[1]Sheet1!$A$1:$A$802,1,FALSE)</f>
        <v>2.3.3.19.B72</v>
      </c>
      <c r="C87" s="14" t="s">
        <v>89</v>
      </c>
      <c r="D87" s="15" t="s">
        <v>77</v>
      </c>
      <c r="E87" s="16" t="s">
        <v>70</v>
      </c>
      <c r="F87" s="15" t="s">
        <v>78</v>
      </c>
      <c r="G87" s="15" t="s">
        <v>90</v>
      </c>
      <c r="H87" s="16" t="s">
        <v>237</v>
      </c>
      <c r="I87" s="19">
        <v>6</v>
      </c>
    </row>
    <row r="88" spans="1:9" x14ac:dyDescent="0.35">
      <c r="A88" s="14" t="s">
        <v>110</v>
      </c>
      <c r="B88" s="14" t="str">
        <f>VLOOKUP(A88,[1]Sheet1!$A$1:$A$802,1,FALSE)</f>
        <v>2.3.3.19.B73</v>
      </c>
      <c r="C88" s="14" t="s">
        <v>89</v>
      </c>
      <c r="D88" s="15" t="s">
        <v>77</v>
      </c>
      <c r="E88" s="16" t="s">
        <v>70</v>
      </c>
      <c r="F88" s="15" t="s">
        <v>78</v>
      </c>
      <c r="G88" s="15" t="s">
        <v>90</v>
      </c>
      <c r="H88" s="16" t="s">
        <v>237</v>
      </c>
      <c r="I88" s="19">
        <v>13</v>
      </c>
    </row>
    <row r="89" spans="1:9" x14ac:dyDescent="0.35">
      <c r="A89" s="14" t="s">
        <v>111</v>
      </c>
      <c r="B89" s="14" t="str">
        <f>VLOOKUP(A89,[1]Sheet1!$A$1:$A$802,1,FALSE)</f>
        <v>2.3.3.19.B74</v>
      </c>
      <c r="C89" s="14" t="s">
        <v>89</v>
      </c>
      <c r="D89" s="15" t="s">
        <v>77</v>
      </c>
      <c r="E89" s="16" t="s">
        <v>70</v>
      </c>
      <c r="F89" s="15" t="s">
        <v>78</v>
      </c>
      <c r="G89" s="15" t="s">
        <v>90</v>
      </c>
      <c r="H89" s="16" t="s">
        <v>237</v>
      </c>
      <c r="I89" s="19">
        <v>62</v>
      </c>
    </row>
    <row r="90" spans="1:9" x14ac:dyDescent="0.35">
      <c r="A90" s="14" t="s">
        <v>112</v>
      </c>
      <c r="B90" s="14" t="str">
        <f>VLOOKUP(A90,[1]Sheet1!$A$1:$A$802,1,FALSE)</f>
        <v>2.3.3.19.B81</v>
      </c>
      <c r="C90" s="14" t="s">
        <v>89</v>
      </c>
      <c r="D90" s="15" t="s">
        <v>77</v>
      </c>
      <c r="E90" s="16" t="s">
        <v>70</v>
      </c>
      <c r="F90" s="15" t="s">
        <v>78</v>
      </c>
      <c r="G90" s="15" t="s">
        <v>90</v>
      </c>
      <c r="H90" s="16" t="s">
        <v>237</v>
      </c>
      <c r="I90" s="19">
        <v>165</v>
      </c>
    </row>
    <row r="91" spans="1:9" x14ac:dyDescent="0.35">
      <c r="A91" s="14" t="s">
        <v>113</v>
      </c>
      <c r="B91" s="14" t="str">
        <f>VLOOKUP(A91,[1]Sheet1!$A$1:$A$802,1,FALSE)</f>
        <v>2.3.3.19.B82</v>
      </c>
      <c r="C91" s="14" t="s">
        <v>89</v>
      </c>
      <c r="D91" s="15" t="s">
        <v>77</v>
      </c>
      <c r="E91" s="16" t="s">
        <v>70</v>
      </c>
      <c r="F91" s="15" t="s">
        <v>78</v>
      </c>
      <c r="G91" s="15" t="s">
        <v>90</v>
      </c>
      <c r="H91" s="16" t="s">
        <v>237</v>
      </c>
      <c r="I91" s="19">
        <v>60</v>
      </c>
    </row>
    <row r="92" spans="1:9" x14ac:dyDescent="0.35">
      <c r="A92" s="14" t="s">
        <v>114</v>
      </c>
      <c r="B92" s="14" t="str">
        <f>VLOOKUP(A92,[1]Sheet1!$A$1:$A$802,1,FALSE)</f>
        <v>2.3.3.19.B83</v>
      </c>
      <c r="C92" s="14" t="s">
        <v>89</v>
      </c>
      <c r="D92" s="15" t="s">
        <v>77</v>
      </c>
      <c r="E92" s="16" t="s">
        <v>70</v>
      </c>
      <c r="F92" s="15" t="s">
        <v>78</v>
      </c>
      <c r="G92" s="15" t="s">
        <v>90</v>
      </c>
      <c r="H92" s="16" t="s">
        <v>237</v>
      </c>
      <c r="I92" s="19">
        <v>61</v>
      </c>
    </row>
    <row r="93" spans="1:9" x14ac:dyDescent="0.35">
      <c r="A93" s="14" t="s">
        <v>115</v>
      </c>
      <c r="B93" s="14" t="str">
        <f>VLOOKUP(A93,[1]Sheet1!$A$1:$A$802,1,FALSE)</f>
        <v>2.3.3.19.B84</v>
      </c>
      <c r="C93" s="14" t="s">
        <v>89</v>
      </c>
      <c r="D93" s="15" t="s">
        <v>77</v>
      </c>
      <c r="E93" s="16" t="s">
        <v>70</v>
      </c>
      <c r="F93" s="15" t="s">
        <v>78</v>
      </c>
      <c r="G93" s="15" t="s">
        <v>90</v>
      </c>
      <c r="H93" s="16" t="s">
        <v>237</v>
      </c>
      <c r="I93" s="19">
        <v>63</v>
      </c>
    </row>
    <row r="94" spans="1:9" x14ac:dyDescent="0.35">
      <c r="A94" s="14" t="s">
        <v>261</v>
      </c>
      <c r="B94" s="14" t="str">
        <f>VLOOKUP(A94,[1]Sheet1!$A$1:$A$802,1,FALSE)</f>
        <v>3.3.3.24.B18</v>
      </c>
      <c r="C94" s="14" t="s">
        <v>262</v>
      </c>
      <c r="D94" s="15" t="s">
        <v>118</v>
      </c>
      <c r="E94" s="16" t="s">
        <v>70</v>
      </c>
      <c r="F94" s="15" t="s">
        <v>83</v>
      </c>
      <c r="G94" s="14"/>
      <c r="H94" s="16" t="s">
        <v>237</v>
      </c>
      <c r="I94" s="19">
        <v>43</v>
      </c>
    </row>
    <row r="95" spans="1:9" x14ac:dyDescent="0.35">
      <c r="A95" s="14" t="s">
        <v>379</v>
      </c>
      <c r="B95" s="14" t="str">
        <f>VLOOKUP(A95,[1]Sheet1!$A$1:$A$802,1,FALSE)</f>
        <v>3.3.3.24.B19</v>
      </c>
      <c r="C95" s="14" t="s">
        <v>262</v>
      </c>
      <c r="D95" s="15" t="s">
        <v>118</v>
      </c>
      <c r="E95" s="16" t="s">
        <v>70</v>
      </c>
      <c r="F95" s="15" t="s">
        <v>83</v>
      </c>
      <c r="G95" s="14"/>
      <c r="H95" s="16" t="s">
        <v>237</v>
      </c>
      <c r="I95" s="19">
        <v>229</v>
      </c>
    </row>
    <row r="96" spans="1:9" x14ac:dyDescent="0.35">
      <c r="A96" s="14" t="s">
        <v>258</v>
      </c>
      <c r="B96" s="14" t="str">
        <f>VLOOKUP(A96,[1]Sheet1!$A$1:$A$802,1,FALSE)</f>
        <v>5.4.3.24.B03</v>
      </c>
      <c r="C96" s="14" t="s">
        <v>259</v>
      </c>
      <c r="D96" s="15" t="s">
        <v>127</v>
      </c>
      <c r="E96" s="16" t="s">
        <v>230</v>
      </c>
      <c r="F96" s="15" t="s">
        <v>83</v>
      </c>
      <c r="G96" s="15" t="s">
        <v>260</v>
      </c>
      <c r="H96" s="16" t="s">
        <v>237</v>
      </c>
      <c r="I96" s="19">
        <v>42</v>
      </c>
    </row>
    <row r="97" spans="1:9" x14ac:dyDescent="0.35">
      <c r="A97" s="14" t="s">
        <v>368</v>
      </c>
      <c r="B97" s="14" t="str">
        <f>VLOOKUP(A97,[1]Sheet1!$A$1:$A$802,1,FALSE)</f>
        <v>5.4.3.25.B03</v>
      </c>
      <c r="C97" s="14" t="s">
        <v>369</v>
      </c>
      <c r="D97" s="15" t="s">
        <v>127</v>
      </c>
      <c r="E97" s="16" t="s">
        <v>230</v>
      </c>
      <c r="F97" s="15" t="s">
        <v>83</v>
      </c>
      <c r="G97" s="15" t="s">
        <v>260</v>
      </c>
      <c r="H97" s="16" t="s">
        <v>237</v>
      </c>
      <c r="I97" s="19">
        <v>195</v>
      </c>
    </row>
    <row r="98" spans="1:9" x14ac:dyDescent="0.35">
      <c r="A98" s="14" t="s">
        <v>366</v>
      </c>
      <c r="B98" s="14" t="str">
        <f>VLOOKUP(A98,[1]Sheet1!$A$1:$A$802,1,FALSE)</f>
        <v>4.4.3.15.B03</v>
      </c>
      <c r="C98" s="14" t="s">
        <v>367</v>
      </c>
      <c r="D98" s="15" t="s">
        <v>127</v>
      </c>
      <c r="E98" s="16" t="s">
        <v>160</v>
      </c>
      <c r="F98" s="15" t="s">
        <v>83</v>
      </c>
      <c r="G98" s="14"/>
      <c r="H98" s="16" t="s">
        <v>237</v>
      </c>
      <c r="I98" s="19">
        <v>189</v>
      </c>
    </row>
    <row r="99" spans="1:9" x14ac:dyDescent="0.35">
      <c r="A99" s="14" t="s">
        <v>372</v>
      </c>
      <c r="B99" s="14" t="str">
        <f>VLOOKUP(A99,[1]Sheet1!$A$1:$A$802,1,FALSE)</f>
        <v>4.4.3.16.B01</v>
      </c>
      <c r="C99" s="14" t="s">
        <v>373</v>
      </c>
      <c r="D99" s="15" t="s">
        <v>127</v>
      </c>
      <c r="E99" s="16" t="s">
        <v>160</v>
      </c>
      <c r="F99" s="15" t="s">
        <v>78</v>
      </c>
      <c r="G99" s="15" t="s">
        <v>247</v>
      </c>
      <c r="H99" s="16" t="s">
        <v>237</v>
      </c>
      <c r="I99" s="19">
        <v>198</v>
      </c>
    </row>
    <row r="100" spans="1:9" x14ac:dyDescent="0.35">
      <c r="A100" s="14" t="s">
        <v>370</v>
      </c>
      <c r="B100" s="14" t="str">
        <f>VLOOKUP(A100,[1]Sheet1!$A$1:$A$802,1,FALSE)</f>
        <v>4.4.3.19.B03</v>
      </c>
      <c r="C100" s="14" t="s">
        <v>371</v>
      </c>
      <c r="D100" s="15" t="s">
        <v>127</v>
      </c>
      <c r="E100" s="16" t="s">
        <v>160</v>
      </c>
      <c r="F100" s="15" t="s">
        <v>78</v>
      </c>
      <c r="G100" s="14"/>
      <c r="H100" s="16" t="s">
        <v>237</v>
      </c>
      <c r="I100" s="19">
        <v>197</v>
      </c>
    </row>
    <row r="101" spans="1:9" x14ac:dyDescent="0.35">
      <c r="A101" s="14" t="s">
        <v>359</v>
      </c>
      <c r="B101" s="14" t="str">
        <f>VLOOKUP(A101,[1]Sheet1!$A$1:$A$802,1,FALSE)</f>
        <v>5.5.3.01.B21</v>
      </c>
      <c r="C101" s="14" t="s">
        <v>360</v>
      </c>
      <c r="D101" s="15" t="s">
        <v>127</v>
      </c>
      <c r="E101" s="16" t="s">
        <v>193</v>
      </c>
      <c r="F101" s="15" t="s">
        <v>188</v>
      </c>
      <c r="G101" s="15" t="s">
        <v>361</v>
      </c>
      <c r="H101" s="16" t="s">
        <v>237</v>
      </c>
      <c r="I101" s="19">
        <v>178</v>
      </c>
    </row>
    <row r="102" spans="1:9" x14ac:dyDescent="0.35">
      <c r="A102" s="14" t="s">
        <v>364</v>
      </c>
      <c r="B102" s="14" t="str">
        <f>VLOOKUP(A102,[1]Sheet1!$A$1:$A$802,1,FALSE)</f>
        <v>5.5.3.01.B26</v>
      </c>
      <c r="C102" s="14" t="s">
        <v>360</v>
      </c>
      <c r="D102" s="15" t="s">
        <v>127</v>
      </c>
      <c r="E102" s="16" t="s">
        <v>193</v>
      </c>
      <c r="F102" s="15" t="s">
        <v>188</v>
      </c>
      <c r="G102" s="15" t="s">
        <v>361</v>
      </c>
      <c r="H102" s="16" t="s">
        <v>237</v>
      </c>
      <c r="I102" s="19">
        <v>182</v>
      </c>
    </row>
    <row r="103" spans="1:9" x14ac:dyDescent="0.35">
      <c r="A103" s="14" t="s">
        <v>248</v>
      </c>
      <c r="B103" s="14" t="str">
        <f>VLOOKUP(A103,[1]Sheet1!$A$1:$A$802,1,FALSE)</f>
        <v>1.5.3.01.B31</v>
      </c>
      <c r="C103" s="14" t="s">
        <v>242</v>
      </c>
      <c r="D103" s="15" t="s">
        <v>69</v>
      </c>
      <c r="E103" s="16" t="s">
        <v>124</v>
      </c>
      <c r="F103" s="15" t="s">
        <v>243</v>
      </c>
      <c r="G103" s="15" t="s">
        <v>244</v>
      </c>
      <c r="H103" s="16" t="s">
        <v>237</v>
      </c>
      <c r="I103" s="19">
        <v>11</v>
      </c>
    </row>
    <row r="104" spans="1:9" x14ac:dyDescent="0.35">
      <c r="A104" s="14" t="s">
        <v>241</v>
      </c>
      <c r="B104" s="14" t="str">
        <f>VLOOKUP(A104,[1]Sheet1!$A$1:$A$802,1,FALSE)</f>
        <v>1.5.3.01.B32</v>
      </c>
      <c r="C104" s="14" t="s">
        <v>242</v>
      </c>
      <c r="D104" s="15" t="s">
        <v>69</v>
      </c>
      <c r="E104" s="16" t="s">
        <v>124</v>
      </c>
      <c r="F104" s="15" t="s">
        <v>243</v>
      </c>
      <c r="G104" s="15" t="s">
        <v>244</v>
      </c>
      <c r="H104" s="16" t="s">
        <v>237</v>
      </c>
      <c r="I104" s="19">
        <v>5</v>
      </c>
    </row>
    <row r="105" spans="1:9" x14ac:dyDescent="0.35">
      <c r="A105" s="14" t="s">
        <v>269</v>
      </c>
      <c r="B105" s="14" t="str">
        <f>VLOOKUP(A105,[1]Sheet1!$A$1:$A$802,1,FALSE)</f>
        <v>3.5.3.08.B17</v>
      </c>
      <c r="C105" s="14" t="s">
        <v>123</v>
      </c>
      <c r="D105" s="15" t="s">
        <v>118</v>
      </c>
      <c r="E105" s="16" t="s">
        <v>124</v>
      </c>
      <c r="F105" s="15" t="s">
        <v>78</v>
      </c>
      <c r="G105" s="14"/>
      <c r="H105" s="16" t="s">
        <v>237</v>
      </c>
      <c r="I105" s="19">
        <v>55</v>
      </c>
    </row>
    <row r="106" spans="1:9" x14ac:dyDescent="0.35">
      <c r="A106" s="14" t="s">
        <v>249</v>
      </c>
      <c r="B106" s="14" t="str">
        <f>VLOOKUP(A106,[1]Sheet1!$A$1:$A$802,1,FALSE)</f>
        <v>3.5.3.08.B19</v>
      </c>
      <c r="C106" s="14" t="s">
        <v>123</v>
      </c>
      <c r="D106" s="15" t="s">
        <v>118</v>
      </c>
      <c r="E106" s="16" t="s">
        <v>124</v>
      </c>
      <c r="F106" s="15" t="s">
        <v>78</v>
      </c>
      <c r="G106" s="14"/>
      <c r="H106" s="16" t="s">
        <v>237</v>
      </c>
      <c r="I106" s="19">
        <v>18</v>
      </c>
    </row>
    <row r="107" spans="1:9" x14ac:dyDescent="0.35">
      <c r="A107" s="14" t="s">
        <v>299</v>
      </c>
      <c r="B107" s="14" t="str">
        <f>VLOOKUP(A107,[1]Sheet1!$A$1:$A$802,1,FALSE)</f>
        <v>1.1.3.01.B01</v>
      </c>
      <c r="C107" s="14" t="s">
        <v>300</v>
      </c>
      <c r="D107" s="15" t="s">
        <v>69</v>
      </c>
      <c r="E107" s="16" t="s">
        <v>61</v>
      </c>
      <c r="F107" s="15" t="s">
        <v>188</v>
      </c>
      <c r="G107" s="15" t="s">
        <v>301</v>
      </c>
      <c r="H107" s="16" t="s">
        <v>237</v>
      </c>
      <c r="I107" s="19">
        <v>100</v>
      </c>
    </row>
    <row r="108" spans="1:9" x14ac:dyDescent="0.35">
      <c r="A108" s="14" t="s">
        <v>374</v>
      </c>
      <c r="B108" s="14" t="str">
        <f>VLOOKUP(A108,[1]Sheet1!$A$1:$A$802,1,FALSE)</f>
        <v>1.1.3.02.B01</v>
      </c>
      <c r="C108" s="14" t="s">
        <v>375</v>
      </c>
      <c r="D108" s="15" t="s">
        <v>69</v>
      </c>
      <c r="E108" s="16" t="s">
        <v>61</v>
      </c>
      <c r="F108" s="15" t="s">
        <v>188</v>
      </c>
      <c r="G108" s="15" t="s">
        <v>301</v>
      </c>
      <c r="H108" s="16" t="s">
        <v>237</v>
      </c>
      <c r="I108" s="19">
        <v>199</v>
      </c>
    </row>
    <row r="109" spans="1:9" x14ac:dyDescent="0.35">
      <c r="A109" s="14" t="s">
        <v>311</v>
      </c>
      <c r="B109" s="14" t="str">
        <f>VLOOKUP(A109,[1]Sheet1!$A$1:$A$802,1,FALSE)</f>
        <v>1.1.3.03.B01</v>
      </c>
      <c r="C109" s="14" t="s">
        <v>312</v>
      </c>
      <c r="D109" s="15" t="s">
        <v>69</v>
      </c>
      <c r="E109" s="16" t="s">
        <v>61</v>
      </c>
      <c r="F109" s="15" t="s">
        <v>188</v>
      </c>
      <c r="G109" s="15" t="s">
        <v>301</v>
      </c>
      <c r="H109" s="16" t="s">
        <v>237</v>
      </c>
      <c r="I109" s="19">
        <v>112</v>
      </c>
    </row>
    <row r="110" spans="1:9" x14ac:dyDescent="0.35">
      <c r="A110" s="14" t="s">
        <v>314</v>
      </c>
      <c r="B110" s="14" t="str">
        <f>VLOOKUP(A110,[1]Sheet1!$A$1:$A$802,1,FALSE)</f>
        <v>1.1.3.04.B01</v>
      </c>
      <c r="C110" s="14" t="s">
        <v>315</v>
      </c>
      <c r="D110" s="15" t="s">
        <v>69</v>
      </c>
      <c r="E110" s="16" t="s">
        <v>61</v>
      </c>
      <c r="F110" s="15" t="s">
        <v>188</v>
      </c>
      <c r="G110" s="15" t="s">
        <v>301</v>
      </c>
      <c r="H110" s="16" t="s">
        <v>237</v>
      </c>
      <c r="I110" s="19">
        <v>115</v>
      </c>
    </row>
    <row r="111" spans="1:9" x14ac:dyDescent="0.35">
      <c r="A111" s="14" t="s">
        <v>356</v>
      </c>
      <c r="B111" s="14" t="str">
        <f>VLOOKUP(A111,[1]Sheet1!$A$1:$A$802,1,FALSE)</f>
        <v>1.1.3.05.B01</v>
      </c>
      <c r="C111" s="14" t="s">
        <v>357</v>
      </c>
      <c r="D111" s="15" t="s">
        <v>69</v>
      </c>
      <c r="E111" s="16" t="s">
        <v>61</v>
      </c>
      <c r="F111" s="15" t="s">
        <v>188</v>
      </c>
      <c r="G111" s="15" t="s">
        <v>301</v>
      </c>
      <c r="H111" s="16" t="s">
        <v>237</v>
      </c>
      <c r="I111" s="19">
        <v>175</v>
      </c>
    </row>
    <row r="112" spans="1:9" x14ac:dyDescent="0.35">
      <c r="A112" s="14" t="s">
        <v>343</v>
      </c>
      <c r="B112" s="14" t="str">
        <f>VLOOKUP(A112,[1]Sheet1!$A$1:$A$802,1,FALSE)</f>
        <v>1.1.3.06.B01</v>
      </c>
      <c r="C112" s="14" t="s">
        <v>344</v>
      </c>
      <c r="D112" s="15" t="s">
        <v>69</v>
      </c>
      <c r="E112" s="16" t="s">
        <v>61</v>
      </c>
      <c r="F112" s="15" t="s">
        <v>188</v>
      </c>
      <c r="G112" s="15" t="s">
        <v>301</v>
      </c>
      <c r="H112" s="16" t="s">
        <v>237</v>
      </c>
      <c r="I112" s="19">
        <v>155</v>
      </c>
    </row>
    <row r="113" spans="1:9" x14ac:dyDescent="0.35">
      <c r="A113" s="14" t="s">
        <v>302</v>
      </c>
      <c r="B113" s="14" t="str">
        <f>VLOOKUP(A113,[1]Sheet1!$A$1:$A$802,1,FALSE)</f>
        <v>1.1.3.07.B01</v>
      </c>
      <c r="C113" s="14" t="s">
        <v>303</v>
      </c>
      <c r="D113" s="15" t="s">
        <v>69</v>
      </c>
      <c r="E113" s="16" t="s">
        <v>61</v>
      </c>
      <c r="F113" s="15" t="s">
        <v>188</v>
      </c>
      <c r="G113" s="15" t="s">
        <v>301</v>
      </c>
      <c r="H113" s="16" t="s">
        <v>237</v>
      </c>
      <c r="I113" s="19">
        <v>101</v>
      </c>
    </row>
    <row r="114" spans="1:9" x14ac:dyDescent="0.35">
      <c r="A114" s="14" t="s">
        <v>273</v>
      </c>
      <c r="B114" s="14" t="str">
        <f>VLOOKUP(A114,[1]Sheet1!$A$1:$A$802,1,FALSE)</f>
        <v>1.1.3.10.B01</v>
      </c>
      <c r="C114" s="14" t="s">
        <v>59</v>
      </c>
      <c r="D114" s="15" t="s">
        <v>60</v>
      </c>
      <c r="E114" s="16" t="s">
        <v>61</v>
      </c>
      <c r="F114" s="15" t="s">
        <v>62</v>
      </c>
      <c r="G114" s="15" t="s">
        <v>63</v>
      </c>
      <c r="H114" s="16" t="s">
        <v>237</v>
      </c>
      <c r="I114" s="19">
        <v>65</v>
      </c>
    </row>
    <row r="115" spans="1:9" x14ac:dyDescent="0.35">
      <c r="A115" s="14" t="s">
        <v>309</v>
      </c>
      <c r="B115" s="14" t="str">
        <f>VLOOKUP(A115,[1]Sheet1!$A$1:$A$802,1,FALSE)</f>
        <v>1.1.3.10.B02</v>
      </c>
      <c r="C115" s="14" t="s">
        <v>59</v>
      </c>
      <c r="D115" s="15" t="s">
        <v>60</v>
      </c>
      <c r="E115" s="16" t="s">
        <v>61</v>
      </c>
      <c r="F115" s="15" t="s">
        <v>62</v>
      </c>
      <c r="G115" s="15" t="s">
        <v>63</v>
      </c>
      <c r="H115" s="16" t="s">
        <v>237</v>
      </c>
      <c r="I115" s="19">
        <v>109</v>
      </c>
    </row>
    <row r="116" spans="1:9" x14ac:dyDescent="0.35">
      <c r="A116" s="14" t="s">
        <v>310</v>
      </c>
      <c r="B116" s="14" t="str">
        <f>VLOOKUP(A116,[1]Sheet1!$A$1:$A$802,1,FALSE)</f>
        <v>1.1.3.10.B03</v>
      </c>
      <c r="C116" s="14" t="s">
        <v>59</v>
      </c>
      <c r="D116" s="15" t="s">
        <v>60</v>
      </c>
      <c r="E116" s="16" t="s">
        <v>61</v>
      </c>
      <c r="F116" s="15" t="s">
        <v>62</v>
      </c>
      <c r="G116" s="15" t="s">
        <v>63</v>
      </c>
      <c r="H116" s="16" t="s">
        <v>237</v>
      </c>
      <c r="I116" s="19">
        <v>111</v>
      </c>
    </row>
    <row r="117" spans="1:9" x14ac:dyDescent="0.35">
      <c r="A117" s="14" t="s">
        <v>313</v>
      </c>
      <c r="B117" s="14" t="str">
        <f>VLOOKUP(A117,[1]Sheet1!$A$1:$A$802,1,FALSE)</f>
        <v>1.1.3.10.B04</v>
      </c>
      <c r="C117" s="14" t="s">
        <v>59</v>
      </c>
      <c r="D117" s="15" t="s">
        <v>60</v>
      </c>
      <c r="E117" s="16" t="s">
        <v>61</v>
      </c>
      <c r="F117" s="15" t="s">
        <v>62</v>
      </c>
      <c r="G117" s="15" t="s">
        <v>63</v>
      </c>
      <c r="H117" s="16" t="s">
        <v>237</v>
      </c>
      <c r="I117" s="19">
        <v>113</v>
      </c>
    </row>
    <row r="118" spans="1:9" x14ac:dyDescent="0.35">
      <c r="A118" s="14" t="s">
        <v>296</v>
      </c>
      <c r="B118" s="14" t="str">
        <f>VLOOKUP(A118,[1]Sheet1!$A$1:$A$802,1,FALSE)</f>
        <v>1.1.3.10.B05</v>
      </c>
      <c r="C118" s="14" t="s">
        <v>59</v>
      </c>
      <c r="D118" s="15" t="s">
        <v>60</v>
      </c>
      <c r="E118" s="16" t="s">
        <v>61</v>
      </c>
      <c r="F118" s="15" t="s">
        <v>62</v>
      </c>
      <c r="G118" s="15" t="s">
        <v>63</v>
      </c>
      <c r="H118" s="16" t="s">
        <v>237</v>
      </c>
      <c r="I118" s="19">
        <v>97</v>
      </c>
    </row>
    <row r="119" spans="1:9" x14ac:dyDescent="0.35">
      <c r="A119" s="14" t="s">
        <v>297</v>
      </c>
      <c r="B119" s="14" t="str">
        <f>VLOOKUP(A119,[1]Sheet1!$A$1:$A$802,1,FALSE)</f>
        <v>1.1.3.10.B06</v>
      </c>
      <c r="C119" s="14" t="s">
        <v>59</v>
      </c>
      <c r="D119" s="15" t="s">
        <v>60</v>
      </c>
      <c r="E119" s="16" t="s">
        <v>61</v>
      </c>
      <c r="F119" s="15" t="s">
        <v>62</v>
      </c>
      <c r="G119" s="15" t="s">
        <v>63</v>
      </c>
      <c r="H119" s="16" t="s">
        <v>237</v>
      </c>
      <c r="I119" s="19">
        <v>98</v>
      </c>
    </row>
    <row r="120" spans="1:9" x14ac:dyDescent="0.35">
      <c r="A120" s="14" t="s">
        <v>284</v>
      </c>
      <c r="B120" s="14" t="str">
        <f>VLOOKUP(A120,[1]Sheet1!$A$1:$A$802,1,FALSE)</f>
        <v>1.1.3.10.B07</v>
      </c>
      <c r="C120" s="14" t="s">
        <v>59</v>
      </c>
      <c r="D120" s="15" t="s">
        <v>60</v>
      </c>
      <c r="E120" s="16" t="s">
        <v>61</v>
      </c>
      <c r="F120" s="15" t="s">
        <v>62</v>
      </c>
      <c r="G120" s="15" t="s">
        <v>63</v>
      </c>
      <c r="H120" s="16" t="s">
        <v>237</v>
      </c>
      <c r="I120" s="19">
        <v>77</v>
      </c>
    </row>
    <row r="121" spans="1:9" x14ac:dyDescent="0.35">
      <c r="A121" s="14" t="s">
        <v>338</v>
      </c>
      <c r="B121" s="14" t="str">
        <f>VLOOKUP(A121,[1]Sheet1!$A$1:$A$802,1,FALSE)</f>
        <v>1.1.3.10.B08</v>
      </c>
      <c r="C121" s="14" t="s">
        <v>59</v>
      </c>
      <c r="D121" s="15" t="s">
        <v>60</v>
      </c>
      <c r="E121" s="16" t="s">
        <v>61</v>
      </c>
      <c r="F121" s="15" t="s">
        <v>62</v>
      </c>
      <c r="G121" s="15" t="s">
        <v>63</v>
      </c>
      <c r="H121" s="16" t="s">
        <v>237</v>
      </c>
      <c r="I121" s="19">
        <v>140</v>
      </c>
    </row>
    <row r="122" spans="1:9" x14ac:dyDescent="0.35">
      <c r="A122" s="14" t="s">
        <v>317</v>
      </c>
      <c r="B122" s="14" t="str">
        <f>VLOOKUP(A122,[1]Sheet1!$A$1:$A$802,1,FALSE)</f>
        <v>1.1.3.10.B09</v>
      </c>
      <c r="C122" s="14" t="s">
        <v>59</v>
      </c>
      <c r="D122" s="15" t="s">
        <v>60</v>
      </c>
      <c r="E122" s="16" t="s">
        <v>61</v>
      </c>
      <c r="F122" s="15" t="s">
        <v>62</v>
      </c>
      <c r="G122" s="15" t="s">
        <v>63</v>
      </c>
      <c r="H122" s="16" t="s">
        <v>237</v>
      </c>
      <c r="I122" s="19">
        <v>118</v>
      </c>
    </row>
    <row r="123" spans="1:9" x14ac:dyDescent="0.35">
      <c r="A123" s="14" t="s">
        <v>316</v>
      </c>
      <c r="B123" s="14" t="str">
        <f>VLOOKUP(A123,[1]Sheet1!$A$1:$A$802,1,FALSE)</f>
        <v>1.1.3.10.B10</v>
      </c>
      <c r="C123" s="14" t="s">
        <v>59</v>
      </c>
      <c r="D123" s="15" t="s">
        <v>60</v>
      </c>
      <c r="E123" s="16" t="s">
        <v>61</v>
      </c>
      <c r="F123" s="15" t="s">
        <v>62</v>
      </c>
      <c r="G123" s="15" t="s">
        <v>63</v>
      </c>
      <c r="H123" s="16" t="s">
        <v>237</v>
      </c>
      <c r="I123" s="19">
        <v>116</v>
      </c>
    </row>
    <row r="124" spans="1:9" x14ac:dyDescent="0.35">
      <c r="A124" s="14" t="s">
        <v>58</v>
      </c>
      <c r="B124" s="14" t="str">
        <f>VLOOKUP(A124,[1]Sheet1!$A$1:$A$802,1,FALSE)</f>
        <v>1.1.3.10.B21</v>
      </c>
      <c r="C124" s="14" t="s">
        <v>59</v>
      </c>
      <c r="D124" s="15" t="s">
        <v>60</v>
      </c>
      <c r="E124" s="16" t="s">
        <v>61</v>
      </c>
      <c r="F124" s="15" t="s">
        <v>62</v>
      </c>
      <c r="G124" s="15" t="s">
        <v>63</v>
      </c>
      <c r="H124" s="16" t="s">
        <v>237</v>
      </c>
      <c r="I124" s="19">
        <v>106</v>
      </c>
    </row>
    <row r="125" spans="1:9" x14ac:dyDescent="0.35">
      <c r="A125" s="14" t="s">
        <v>64</v>
      </c>
      <c r="B125" s="14" t="str">
        <f>VLOOKUP(A125,[1]Sheet1!$A$1:$A$802,1,FALSE)</f>
        <v>1.1.3.10.B22</v>
      </c>
      <c r="C125" s="14" t="s">
        <v>59</v>
      </c>
      <c r="D125" s="15" t="s">
        <v>60</v>
      </c>
      <c r="E125" s="16" t="s">
        <v>61</v>
      </c>
      <c r="F125" s="15" t="s">
        <v>62</v>
      </c>
      <c r="G125" s="15" t="s">
        <v>63</v>
      </c>
      <c r="H125" s="16" t="s">
        <v>237</v>
      </c>
      <c r="I125" s="19">
        <v>105</v>
      </c>
    </row>
    <row r="126" spans="1:9" x14ac:dyDescent="0.35">
      <c r="A126" s="14" t="s">
        <v>65</v>
      </c>
      <c r="B126" s="14" t="str">
        <f>VLOOKUP(A126,[1]Sheet1!$A$1:$A$802,1,FALSE)</f>
        <v>1.1.3.10.B23</v>
      </c>
      <c r="C126" s="14" t="s">
        <v>59</v>
      </c>
      <c r="D126" s="15" t="s">
        <v>60</v>
      </c>
      <c r="E126" s="16" t="s">
        <v>61</v>
      </c>
      <c r="F126" s="15" t="s">
        <v>62</v>
      </c>
      <c r="G126" s="15" t="s">
        <v>63</v>
      </c>
      <c r="H126" s="16" t="s">
        <v>237</v>
      </c>
      <c r="I126" s="19">
        <v>107</v>
      </c>
    </row>
    <row r="127" spans="1:9" x14ac:dyDescent="0.35">
      <c r="A127" s="14" t="s">
        <v>66</v>
      </c>
      <c r="B127" s="14" t="str">
        <f>VLOOKUP(A127,[1]Sheet1!$A$1:$A$802,1,FALSE)</f>
        <v>1.1.3.10.B24</v>
      </c>
      <c r="C127" s="14" t="s">
        <v>59</v>
      </c>
      <c r="D127" s="15" t="s">
        <v>60</v>
      </c>
      <c r="E127" s="16" t="s">
        <v>61</v>
      </c>
      <c r="F127" s="15" t="s">
        <v>62</v>
      </c>
      <c r="G127" s="15" t="s">
        <v>63</v>
      </c>
      <c r="H127" s="16" t="s">
        <v>237</v>
      </c>
      <c r="I127" s="19">
        <v>37</v>
      </c>
    </row>
    <row r="128" spans="1:9" x14ac:dyDescent="0.35">
      <c r="A128" s="14" t="s">
        <v>383</v>
      </c>
      <c r="B128" s="14" t="str">
        <f>VLOOKUP(A128,[1]Sheet1!$A$1:$A$802,1,FALSE)</f>
        <v>1.1.3.13.B01</v>
      </c>
      <c r="C128" s="14" t="s">
        <v>384</v>
      </c>
      <c r="D128" s="15" t="s">
        <v>60</v>
      </c>
      <c r="E128" s="16" t="s">
        <v>61</v>
      </c>
      <c r="F128" s="15" t="s">
        <v>83</v>
      </c>
      <c r="G128" s="15" t="s">
        <v>385</v>
      </c>
      <c r="H128" s="16" t="s">
        <v>237</v>
      </c>
      <c r="I128" s="19"/>
    </row>
    <row r="129" spans="1:9" x14ac:dyDescent="0.35">
      <c r="A129" s="14" t="s">
        <v>386</v>
      </c>
      <c r="B129" s="14" t="str">
        <f>VLOOKUP(A129,[1]Sheet1!$A$1:$A$802,1,FALSE)</f>
        <v>1.1.3.13.B02</v>
      </c>
      <c r="C129" s="14" t="s">
        <v>384</v>
      </c>
      <c r="D129" s="15" t="s">
        <v>60</v>
      </c>
      <c r="E129" s="16" t="s">
        <v>61</v>
      </c>
      <c r="F129" s="15" t="s">
        <v>83</v>
      </c>
      <c r="G129" s="15" t="s">
        <v>385</v>
      </c>
      <c r="H129" s="16" t="s">
        <v>237</v>
      </c>
      <c r="I129" s="19"/>
    </row>
    <row r="130" spans="1:9" x14ac:dyDescent="0.35">
      <c r="A130" s="14" t="s">
        <v>387</v>
      </c>
      <c r="B130" s="14" t="str">
        <f>VLOOKUP(A130,[1]Sheet1!$A$1:$A$802,1,FALSE)</f>
        <v>1.1.3.13.B03</v>
      </c>
      <c r="C130" s="14" t="s">
        <v>384</v>
      </c>
      <c r="D130" s="15" t="s">
        <v>60</v>
      </c>
      <c r="E130" s="16" t="s">
        <v>61</v>
      </c>
      <c r="F130" s="15" t="s">
        <v>83</v>
      </c>
      <c r="G130" s="15" t="s">
        <v>385</v>
      </c>
      <c r="H130" s="16" t="s">
        <v>237</v>
      </c>
      <c r="I130" s="19"/>
    </row>
    <row r="131" spans="1:9" x14ac:dyDescent="0.35">
      <c r="A131" s="14" t="s">
        <v>388</v>
      </c>
      <c r="B131" s="14" t="str">
        <f>VLOOKUP(A131,[1]Sheet1!$A$1:$A$802,1,FALSE)</f>
        <v>1.1.3.13.B04</v>
      </c>
      <c r="C131" s="14" t="s">
        <v>384</v>
      </c>
      <c r="D131" s="15" t="s">
        <v>60</v>
      </c>
      <c r="E131" s="16" t="s">
        <v>61</v>
      </c>
      <c r="F131" s="15" t="s">
        <v>83</v>
      </c>
      <c r="G131" s="15" t="s">
        <v>385</v>
      </c>
      <c r="H131" s="16" t="s">
        <v>237</v>
      </c>
      <c r="I131" s="19"/>
    </row>
    <row r="132" spans="1:9" x14ac:dyDescent="0.35">
      <c r="A132" s="14" t="s">
        <v>389</v>
      </c>
      <c r="B132" s="14" t="str">
        <f>VLOOKUP(A132,[1]Sheet1!$A$1:$A$802,1,FALSE)</f>
        <v>1.1.3.13.B05</v>
      </c>
      <c r="C132" s="14" t="s">
        <v>384</v>
      </c>
      <c r="D132" s="15" t="s">
        <v>60</v>
      </c>
      <c r="E132" s="16" t="s">
        <v>61</v>
      </c>
      <c r="F132" s="15" t="s">
        <v>83</v>
      </c>
      <c r="G132" s="15" t="s">
        <v>385</v>
      </c>
      <c r="H132" s="16" t="s">
        <v>237</v>
      </c>
      <c r="I132" s="19"/>
    </row>
    <row r="133" spans="1:9" x14ac:dyDescent="0.35">
      <c r="A133" s="14" t="s">
        <v>390</v>
      </c>
      <c r="B133" s="14" t="str">
        <f>VLOOKUP(A133,[1]Sheet1!$A$1:$A$802,1,FALSE)</f>
        <v>1.1.3.13.B06</v>
      </c>
      <c r="C133" s="14" t="s">
        <v>384</v>
      </c>
      <c r="D133" s="15" t="s">
        <v>60</v>
      </c>
      <c r="E133" s="16" t="s">
        <v>61</v>
      </c>
      <c r="F133" s="15" t="s">
        <v>83</v>
      </c>
      <c r="G133" s="15" t="s">
        <v>385</v>
      </c>
      <c r="H133" s="16" t="s">
        <v>237</v>
      </c>
      <c r="I133" s="19"/>
    </row>
    <row r="134" spans="1:9" x14ac:dyDescent="0.35">
      <c r="A134" s="14" t="s">
        <v>391</v>
      </c>
      <c r="B134" s="14" t="str">
        <f>VLOOKUP(A134,[1]Sheet1!$A$1:$A$802,1,FALSE)</f>
        <v>1.1.3.13.B07</v>
      </c>
      <c r="C134" s="14" t="s">
        <v>384</v>
      </c>
      <c r="D134" s="15" t="s">
        <v>60</v>
      </c>
      <c r="E134" s="16" t="s">
        <v>61</v>
      </c>
      <c r="F134" s="15" t="s">
        <v>83</v>
      </c>
      <c r="G134" s="15" t="s">
        <v>385</v>
      </c>
      <c r="H134" s="16" t="s">
        <v>237</v>
      </c>
      <c r="I134" s="19"/>
    </row>
    <row r="135" spans="1:9" x14ac:dyDescent="0.35">
      <c r="A135" s="14" t="s">
        <v>392</v>
      </c>
      <c r="B135" s="14" t="str">
        <f>VLOOKUP(A135,[1]Sheet1!$A$1:$A$802,1,FALSE)</f>
        <v>1.1.3.13.B08</v>
      </c>
      <c r="C135" s="14" t="s">
        <v>384</v>
      </c>
      <c r="D135" s="15" t="s">
        <v>60</v>
      </c>
      <c r="E135" s="16" t="s">
        <v>61</v>
      </c>
      <c r="F135" s="15" t="s">
        <v>83</v>
      </c>
      <c r="G135" s="15" t="s">
        <v>385</v>
      </c>
      <c r="H135" s="16" t="s">
        <v>237</v>
      </c>
      <c r="I135" s="19"/>
    </row>
    <row r="136" spans="1:9" x14ac:dyDescent="0.35">
      <c r="A136" s="14" t="s">
        <v>393</v>
      </c>
      <c r="B136" s="14" t="str">
        <f>VLOOKUP(A136,[1]Sheet1!$A$1:$A$802,1,FALSE)</f>
        <v>1.1.3.13.B09</v>
      </c>
      <c r="C136" s="14" t="s">
        <v>384</v>
      </c>
      <c r="D136" s="15" t="s">
        <v>60</v>
      </c>
      <c r="E136" s="16" t="s">
        <v>61</v>
      </c>
      <c r="F136" s="15" t="s">
        <v>83</v>
      </c>
      <c r="G136" s="15" t="s">
        <v>385</v>
      </c>
      <c r="H136" s="16" t="s">
        <v>237</v>
      </c>
      <c r="I136" s="19"/>
    </row>
    <row r="137" spans="1:9" x14ac:dyDescent="0.35">
      <c r="A137" s="14" t="s">
        <v>394</v>
      </c>
      <c r="B137" s="14" t="str">
        <f>VLOOKUP(A137,[1]Sheet1!$A$1:$A$802,1,FALSE)</f>
        <v>1.1.3.13.B10</v>
      </c>
      <c r="C137" s="14" t="s">
        <v>384</v>
      </c>
      <c r="D137" s="15" t="s">
        <v>60</v>
      </c>
      <c r="E137" s="16" t="s">
        <v>61</v>
      </c>
      <c r="F137" s="15" t="s">
        <v>83</v>
      </c>
      <c r="G137" s="15" t="s">
        <v>385</v>
      </c>
      <c r="H137" s="16" t="s">
        <v>237</v>
      </c>
      <c r="I137" s="19"/>
    </row>
    <row r="138" spans="1:9" x14ac:dyDescent="0.35">
      <c r="A138" s="14" t="s">
        <v>395</v>
      </c>
      <c r="B138" s="14" t="str">
        <f>VLOOKUP(A138,[1]Sheet1!$A$1:$A$802,1,FALSE)</f>
        <v>1.1.3.13.B11</v>
      </c>
      <c r="C138" s="14" t="s">
        <v>384</v>
      </c>
      <c r="D138" s="15" t="s">
        <v>60</v>
      </c>
      <c r="E138" s="16" t="s">
        <v>61</v>
      </c>
      <c r="F138" s="15" t="s">
        <v>83</v>
      </c>
      <c r="G138" s="15" t="s">
        <v>385</v>
      </c>
      <c r="H138" s="16" t="s">
        <v>237</v>
      </c>
      <c r="I138" s="19"/>
    </row>
    <row r="139" spans="1:9" x14ac:dyDescent="0.35">
      <c r="A139" s="14" t="s">
        <v>396</v>
      </c>
      <c r="B139" s="14" t="str">
        <f>VLOOKUP(A139,[1]Sheet1!$A$1:$A$802,1,FALSE)</f>
        <v>1.1.3.13.B12</v>
      </c>
      <c r="C139" s="14" t="s">
        <v>384</v>
      </c>
      <c r="D139" s="15" t="s">
        <v>60</v>
      </c>
      <c r="E139" s="16" t="s">
        <v>61</v>
      </c>
      <c r="F139" s="15" t="s">
        <v>83</v>
      </c>
      <c r="G139" s="15" t="s">
        <v>385</v>
      </c>
      <c r="H139" s="16" t="s">
        <v>237</v>
      </c>
      <c r="I139" s="19"/>
    </row>
    <row r="140" spans="1:9" x14ac:dyDescent="0.35">
      <c r="A140" s="14" t="s">
        <v>397</v>
      </c>
      <c r="B140" s="14" t="str">
        <f>VLOOKUP(A140,[1]Sheet1!$A$1:$A$802,1,FALSE)</f>
        <v>1.1.3.13.B13</v>
      </c>
      <c r="C140" s="14" t="s">
        <v>384</v>
      </c>
      <c r="D140" s="15" t="s">
        <v>60</v>
      </c>
      <c r="E140" s="16" t="s">
        <v>61</v>
      </c>
      <c r="F140" s="15" t="s">
        <v>83</v>
      </c>
      <c r="G140" s="15" t="s">
        <v>385</v>
      </c>
      <c r="H140" s="16" t="s">
        <v>237</v>
      </c>
      <c r="I140" s="19"/>
    </row>
    <row r="141" spans="1:9" x14ac:dyDescent="0.35">
      <c r="A141" s="14" t="s">
        <v>398</v>
      </c>
      <c r="B141" s="14" t="str">
        <f>VLOOKUP(A141,[1]Sheet1!$A$1:$A$802,1,FALSE)</f>
        <v>1.1.3.13.B14</v>
      </c>
      <c r="C141" s="14" t="s">
        <v>384</v>
      </c>
      <c r="D141" s="15" t="s">
        <v>60</v>
      </c>
      <c r="E141" s="16" t="s">
        <v>61</v>
      </c>
      <c r="F141" s="15" t="s">
        <v>83</v>
      </c>
      <c r="G141" s="15" t="s">
        <v>385</v>
      </c>
      <c r="H141" s="16" t="s">
        <v>237</v>
      </c>
      <c r="I141" s="19"/>
    </row>
    <row r="142" spans="1:9" x14ac:dyDescent="0.35">
      <c r="A142" s="14" t="s">
        <v>399</v>
      </c>
      <c r="B142" s="14" t="str">
        <f>VLOOKUP(A142,[1]Sheet1!$A$1:$A$802,1,FALSE)</f>
        <v>1.1.3.14.B01</v>
      </c>
      <c r="C142" s="14" t="s">
        <v>400</v>
      </c>
      <c r="D142" s="15" t="s">
        <v>60</v>
      </c>
      <c r="E142" s="16" t="s">
        <v>61</v>
      </c>
      <c r="F142" s="15" t="s">
        <v>83</v>
      </c>
      <c r="G142" s="15" t="s">
        <v>385</v>
      </c>
      <c r="H142" s="16" t="s">
        <v>237</v>
      </c>
      <c r="I142" s="19"/>
    </row>
    <row r="143" spans="1:9" x14ac:dyDescent="0.35">
      <c r="A143" s="14" t="s">
        <v>401</v>
      </c>
      <c r="B143" s="14" t="str">
        <f>VLOOKUP(A143,[1]Sheet1!$A$1:$A$802,1,FALSE)</f>
        <v>1.1.3.14.B02</v>
      </c>
      <c r="C143" s="14" t="s">
        <v>400</v>
      </c>
      <c r="D143" s="15" t="s">
        <v>60</v>
      </c>
      <c r="E143" s="16" t="s">
        <v>61</v>
      </c>
      <c r="F143" s="15" t="s">
        <v>83</v>
      </c>
      <c r="G143" s="15" t="s">
        <v>385</v>
      </c>
      <c r="H143" s="16" t="s">
        <v>237</v>
      </c>
      <c r="I143" s="19"/>
    </row>
    <row r="144" spans="1:9" x14ac:dyDescent="0.35">
      <c r="A144" s="14" t="s">
        <v>402</v>
      </c>
      <c r="B144" s="14" t="str">
        <f>VLOOKUP(A144,[1]Sheet1!$A$1:$A$802,1,FALSE)</f>
        <v>1.1.3.14.B03</v>
      </c>
      <c r="C144" s="14" t="s">
        <v>400</v>
      </c>
      <c r="D144" s="15" t="s">
        <v>60</v>
      </c>
      <c r="E144" s="16" t="s">
        <v>61</v>
      </c>
      <c r="F144" s="15" t="s">
        <v>83</v>
      </c>
      <c r="G144" s="15" t="s">
        <v>385</v>
      </c>
      <c r="H144" s="16" t="s">
        <v>237</v>
      </c>
      <c r="I144" s="19"/>
    </row>
    <row r="145" spans="1:9" x14ac:dyDescent="0.35">
      <c r="A145" s="14" t="s">
        <v>403</v>
      </c>
      <c r="B145" s="14" t="str">
        <f>VLOOKUP(A145,[1]Sheet1!$A$1:$A$802,1,FALSE)</f>
        <v>1.1.3.14.B04</v>
      </c>
      <c r="C145" s="14" t="s">
        <v>400</v>
      </c>
      <c r="D145" s="15" t="s">
        <v>60</v>
      </c>
      <c r="E145" s="16" t="s">
        <v>61</v>
      </c>
      <c r="F145" s="15" t="s">
        <v>83</v>
      </c>
      <c r="G145" s="15" t="s">
        <v>385</v>
      </c>
      <c r="H145" s="16" t="s">
        <v>237</v>
      </c>
      <c r="I145" s="19"/>
    </row>
    <row r="146" spans="1:9" x14ac:dyDescent="0.35">
      <c r="A146" s="14" t="s">
        <v>404</v>
      </c>
      <c r="B146" s="14" t="str">
        <f>VLOOKUP(A146,[1]Sheet1!$A$1:$A$802,1,FALSE)</f>
        <v>1.1.3.14.B05</v>
      </c>
      <c r="C146" s="14" t="s">
        <v>400</v>
      </c>
      <c r="D146" s="15" t="s">
        <v>60</v>
      </c>
      <c r="E146" s="16" t="s">
        <v>61</v>
      </c>
      <c r="F146" s="15" t="s">
        <v>83</v>
      </c>
      <c r="G146" s="15" t="s">
        <v>385</v>
      </c>
      <c r="H146" s="16" t="s">
        <v>237</v>
      </c>
      <c r="I146" s="19"/>
    </row>
    <row r="147" spans="1:9" x14ac:dyDescent="0.35">
      <c r="A147" s="14" t="s">
        <v>405</v>
      </c>
      <c r="B147" s="14" t="str">
        <f>VLOOKUP(A147,[1]Sheet1!$A$1:$A$802,1,FALSE)</f>
        <v>1.1.3.14.B06</v>
      </c>
      <c r="C147" s="14" t="s">
        <v>400</v>
      </c>
      <c r="D147" s="15" t="s">
        <v>60</v>
      </c>
      <c r="E147" s="16" t="s">
        <v>61</v>
      </c>
      <c r="F147" s="15" t="s">
        <v>83</v>
      </c>
      <c r="G147" s="15" t="s">
        <v>385</v>
      </c>
      <c r="H147" s="16" t="s">
        <v>237</v>
      </c>
      <c r="I147" s="19"/>
    </row>
    <row r="148" spans="1:9" x14ac:dyDescent="0.35">
      <c r="A148" s="14" t="s">
        <v>406</v>
      </c>
      <c r="B148" s="14" t="str">
        <f>VLOOKUP(A148,[1]Sheet1!$A$1:$A$802,1,FALSE)</f>
        <v>1.1.3.14.B07</v>
      </c>
      <c r="C148" s="14" t="s">
        <v>400</v>
      </c>
      <c r="D148" s="15" t="s">
        <v>60</v>
      </c>
      <c r="E148" s="16" t="s">
        <v>61</v>
      </c>
      <c r="F148" s="15" t="s">
        <v>83</v>
      </c>
      <c r="G148" s="15" t="s">
        <v>385</v>
      </c>
      <c r="H148" s="16" t="s">
        <v>237</v>
      </c>
      <c r="I148" s="19"/>
    </row>
    <row r="149" spans="1:9" x14ac:dyDescent="0.35">
      <c r="A149" s="14" t="s">
        <v>407</v>
      </c>
      <c r="B149" s="14" t="str">
        <f>VLOOKUP(A149,[1]Sheet1!$A$1:$A$802,1,FALSE)</f>
        <v>1.1.3.14.B08</v>
      </c>
      <c r="C149" s="14" t="s">
        <v>400</v>
      </c>
      <c r="D149" s="15" t="s">
        <v>60</v>
      </c>
      <c r="E149" s="16" t="s">
        <v>61</v>
      </c>
      <c r="F149" s="15" t="s">
        <v>83</v>
      </c>
      <c r="G149" s="15" t="s">
        <v>385</v>
      </c>
      <c r="H149" s="16" t="s">
        <v>237</v>
      </c>
      <c r="I149" s="19"/>
    </row>
    <row r="150" spans="1:9" x14ac:dyDescent="0.35">
      <c r="A150" s="14" t="s">
        <v>408</v>
      </c>
      <c r="B150" s="14" t="str">
        <f>VLOOKUP(A150,[1]Sheet1!$A$1:$A$802,1,FALSE)</f>
        <v>1.1.3.14.B09</v>
      </c>
      <c r="C150" s="14" t="s">
        <v>400</v>
      </c>
      <c r="D150" s="15" t="s">
        <v>60</v>
      </c>
      <c r="E150" s="16" t="s">
        <v>61</v>
      </c>
      <c r="F150" s="15" t="s">
        <v>83</v>
      </c>
      <c r="G150" s="15" t="s">
        <v>385</v>
      </c>
      <c r="H150" s="16" t="s">
        <v>237</v>
      </c>
      <c r="I150" s="19"/>
    </row>
    <row r="151" spans="1:9" x14ac:dyDescent="0.35">
      <c r="A151" s="14" t="s">
        <v>409</v>
      </c>
      <c r="B151" s="14" t="str">
        <f>VLOOKUP(A151,[1]Sheet1!$A$1:$A$802,1,FALSE)</f>
        <v>1.1.3.14.B10</v>
      </c>
      <c r="C151" s="14" t="s">
        <v>400</v>
      </c>
      <c r="D151" s="15" t="s">
        <v>60</v>
      </c>
      <c r="E151" s="16" t="s">
        <v>61</v>
      </c>
      <c r="F151" s="15" t="s">
        <v>83</v>
      </c>
      <c r="G151" s="15" t="s">
        <v>385</v>
      </c>
      <c r="H151" s="16" t="s">
        <v>237</v>
      </c>
      <c r="I151" s="19"/>
    </row>
    <row r="152" spans="1:9" x14ac:dyDescent="0.35">
      <c r="A152" s="14" t="s">
        <v>410</v>
      </c>
      <c r="B152" s="14" t="str">
        <f>VLOOKUP(A152,[1]Sheet1!$A$1:$A$802,1,FALSE)</f>
        <v>1.1.3.14.B11</v>
      </c>
      <c r="C152" s="14" t="s">
        <v>400</v>
      </c>
      <c r="D152" s="15" t="s">
        <v>60</v>
      </c>
      <c r="E152" s="16" t="s">
        <v>61</v>
      </c>
      <c r="F152" s="15" t="s">
        <v>83</v>
      </c>
      <c r="G152" s="15" t="s">
        <v>385</v>
      </c>
      <c r="H152" s="16" t="s">
        <v>237</v>
      </c>
      <c r="I152" s="19"/>
    </row>
    <row r="153" spans="1:9" x14ac:dyDescent="0.35">
      <c r="A153" s="14" t="s">
        <v>411</v>
      </c>
      <c r="B153" s="14" t="str">
        <f>VLOOKUP(A153,[1]Sheet1!$A$1:$A$802,1,FALSE)</f>
        <v>1.1.3.14.B12</v>
      </c>
      <c r="C153" s="14" t="s">
        <v>400</v>
      </c>
      <c r="D153" s="15" t="s">
        <v>60</v>
      </c>
      <c r="E153" s="16" t="s">
        <v>61</v>
      </c>
      <c r="F153" s="15" t="s">
        <v>83</v>
      </c>
      <c r="G153" s="15" t="s">
        <v>385</v>
      </c>
      <c r="H153" s="16" t="s">
        <v>237</v>
      </c>
      <c r="I153" s="19"/>
    </row>
    <row r="154" spans="1:9" x14ac:dyDescent="0.35">
      <c r="A154" s="14" t="s">
        <v>412</v>
      </c>
      <c r="B154" s="14" t="str">
        <f>VLOOKUP(A154,[1]Sheet1!$A$1:$A$802,1,FALSE)</f>
        <v>1.1.3.14.B13</v>
      </c>
      <c r="C154" s="14" t="s">
        <v>400</v>
      </c>
      <c r="D154" s="15" t="s">
        <v>60</v>
      </c>
      <c r="E154" s="16" t="s">
        <v>61</v>
      </c>
      <c r="F154" s="15" t="s">
        <v>83</v>
      </c>
      <c r="G154" s="15" t="s">
        <v>385</v>
      </c>
      <c r="H154" s="16" t="s">
        <v>237</v>
      </c>
      <c r="I154" s="19"/>
    </row>
    <row r="155" spans="1:9" x14ac:dyDescent="0.35">
      <c r="A155" s="14" t="s">
        <v>413</v>
      </c>
      <c r="B155" s="14" t="str">
        <f>VLOOKUP(A155,[1]Sheet1!$A$1:$A$802,1,FALSE)</f>
        <v>1.1.3.14.B14</v>
      </c>
      <c r="C155" s="14" t="s">
        <v>400</v>
      </c>
      <c r="D155" s="15" t="s">
        <v>60</v>
      </c>
      <c r="E155" s="16" t="s">
        <v>61</v>
      </c>
      <c r="F155" s="15" t="s">
        <v>83</v>
      </c>
      <c r="G155" s="15" t="s">
        <v>385</v>
      </c>
      <c r="H155" s="16" t="s">
        <v>237</v>
      </c>
      <c r="I155" s="19"/>
    </row>
    <row r="156" spans="1:9" x14ac:dyDescent="0.35">
      <c r="A156" s="14" t="s">
        <v>281</v>
      </c>
      <c r="B156" s="14" t="str">
        <f>VLOOKUP(A156,[1]Sheet1!$A$1:$A$802,1,FALSE)</f>
        <v>1.2.3.01.B01</v>
      </c>
      <c r="C156" s="14" t="s">
        <v>282</v>
      </c>
      <c r="D156" s="15" t="s">
        <v>69</v>
      </c>
      <c r="E156" s="16" t="s">
        <v>61</v>
      </c>
      <c r="F156" s="15" t="s">
        <v>83</v>
      </c>
      <c r="G156" s="15" t="s">
        <v>87</v>
      </c>
      <c r="H156" s="16" t="s">
        <v>237</v>
      </c>
      <c r="I156" s="19">
        <v>75</v>
      </c>
    </row>
    <row r="157" spans="1:9" x14ac:dyDescent="0.35">
      <c r="A157" s="14" t="s">
        <v>283</v>
      </c>
      <c r="B157" s="14" t="str">
        <f>VLOOKUP(A157,[1]Sheet1!$A$1:$A$802,1,FALSE)</f>
        <v>1.2.3.01.B04</v>
      </c>
      <c r="C157" s="14" t="s">
        <v>282</v>
      </c>
      <c r="D157" s="15" t="s">
        <v>69</v>
      </c>
      <c r="E157" s="16" t="s">
        <v>61</v>
      </c>
      <c r="F157" s="15" t="s">
        <v>83</v>
      </c>
      <c r="G157" s="15" t="s">
        <v>87</v>
      </c>
      <c r="H157" s="16" t="s">
        <v>237</v>
      </c>
      <c r="I157" s="19">
        <v>76</v>
      </c>
    </row>
    <row r="158" spans="1:9" x14ac:dyDescent="0.35">
      <c r="A158" s="14" t="s">
        <v>286</v>
      </c>
      <c r="B158" s="14" t="str">
        <f>VLOOKUP(A158,[1]Sheet1!$A$1:$A$802,1,FALSE)</f>
        <v>1.2.3.01.B11</v>
      </c>
      <c r="C158" s="14" t="s">
        <v>282</v>
      </c>
      <c r="D158" s="15" t="s">
        <v>69</v>
      </c>
      <c r="E158" s="16" t="s">
        <v>61</v>
      </c>
      <c r="F158" s="15" t="s">
        <v>83</v>
      </c>
      <c r="G158" s="15" t="s">
        <v>87</v>
      </c>
      <c r="H158" s="16" t="s">
        <v>237</v>
      </c>
      <c r="I158" s="19">
        <v>80</v>
      </c>
    </row>
    <row r="159" spans="1:9" x14ac:dyDescent="0.35">
      <c r="A159" s="14" t="s">
        <v>285</v>
      </c>
      <c r="B159" s="14" t="str">
        <f>VLOOKUP(A159,[1]Sheet1!$A$1:$A$802,1,FALSE)</f>
        <v>1.2.3.01.B14</v>
      </c>
      <c r="C159" s="14" t="s">
        <v>282</v>
      </c>
      <c r="D159" s="15" t="s">
        <v>69</v>
      </c>
      <c r="E159" s="16" t="s">
        <v>61</v>
      </c>
      <c r="F159" s="15" t="s">
        <v>83</v>
      </c>
      <c r="G159" s="15" t="s">
        <v>87</v>
      </c>
      <c r="H159" s="16" t="s">
        <v>237</v>
      </c>
      <c r="I159" s="19">
        <v>79</v>
      </c>
    </row>
    <row r="160" spans="1:9" x14ac:dyDescent="0.35">
      <c r="A160" s="14" t="s">
        <v>277</v>
      </c>
      <c r="B160" s="14" t="str">
        <f>VLOOKUP(A160,[1]Sheet1!$A$1:$A$802,1,FALSE)</f>
        <v>1.2.3.07.B01</v>
      </c>
      <c r="C160" s="14" t="s">
        <v>278</v>
      </c>
      <c r="D160" s="15" t="s">
        <v>69</v>
      </c>
      <c r="E160" s="16" t="s">
        <v>61</v>
      </c>
      <c r="F160" s="15" t="s">
        <v>78</v>
      </c>
      <c r="G160" s="15" t="s">
        <v>87</v>
      </c>
      <c r="H160" s="16" t="s">
        <v>237</v>
      </c>
      <c r="I160" s="19">
        <v>70</v>
      </c>
    </row>
    <row r="161" spans="1:9" x14ac:dyDescent="0.35">
      <c r="A161" s="14" t="s">
        <v>279</v>
      </c>
      <c r="B161" s="14" t="str">
        <f>VLOOKUP(A161,[1]Sheet1!$A$1:$A$802,1,FALSE)</f>
        <v>1.2.3.07.B02</v>
      </c>
      <c r="C161" s="14" t="s">
        <v>278</v>
      </c>
      <c r="D161" s="15" t="s">
        <v>69</v>
      </c>
      <c r="E161" s="16" t="s">
        <v>61</v>
      </c>
      <c r="F161" s="15" t="s">
        <v>78</v>
      </c>
      <c r="G161" s="15" t="s">
        <v>87</v>
      </c>
      <c r="H161" s="16" t="s">
        <v>237</v>
      </c>
      <c r="I161" s="19">
        <v>73</v>
      </c>
    </row>
    <row r="162" spans="1:9" x14ac:dyDescent="0.35">
      <c r="A162" s="14" t="s">
        <v>290</v>
      </c>
      <c r="B162" s="14" t="str">
        <f>VLOOKUP(A162,[1]Sheet1!$A$1:$A$802,1,FALSE)</f>
        <v>1.2.3.07.B13</v>
      </c>
      <c r="C162" s="14" t="s">
        <v>278</v>
      </c>
      <c r="D162" s="15" t="s">
        <v>69</v>
      </c>
      <c r="E162" s="16" t="s">
        <v>61</v>
      </c>
      <c r="F162" s="15" t="s">
        <v>78</v>
      </c>
      <c r="G162" s="15" t="s">
        <v>87</v>
      </c>
      <c r="H162" s="16" t="s">
        <v>237</v>
      </c>
      <c r="I162" s="19">
        <v>83</v>
      </c>
    </row>
    <row r="163" spans="1:9" x14ac:dyDescent="0.35">
      <c r="A163" s="14" t="s">
        <v>80</v>
      </c>
      <c r="B163" s="14" t="str">
        <f>VLOOKUP(A163,[1]Sheet1!$A$1:$A$802,1,FALSE)</f>
        <v>2.1.3.01.B06</v>
      </c>
      <c r="C163" s="14" t="s">
        <v>76</v>
      </c>
      <c r="D163" s="15" t="s">
        <v>77</v>
      </c>
      <c r="E163" s="16" t="s">
        <v>61</v>
      </c>
      <c r="F163" s="15" t="s">
        <v>78</v>
      </c>
      <c r="G163" s="15" t="s">
        <v>79</v>
      </c>
      <c r="H163" s="16" t="s">
        <v>237</v>
      </c>
      <c r="I163" s="19">
        <v>67</v>
      </c>
    </row>
    <row r="164" spans="1:9" x14ac:dyDescent="0.35">
      <c r="A164" s="14" t="s">
        <v>270</v>
      </c>
      <c r="B164" s="14" t="str">
        <f>VLOOKUP(A164,[1]Sheet1!$A$1:$A$802,1,FALSE)</f>
        <v>2.1.3.01.B11</v>
      </c>
      <c r="C164" s="14" t="s">
        <v>76</v>
      </c>
      <c r="D164" s="15" t="s">
        <v>77</v>
      </c>
      <c r="E164" s="16" t="s">
        <v>61</v>
      </c>
      <c r="F164" s="15" t="s">
        <v>78</v>
      </c>
      <c r="G164" s="15" t="s">
        <v>79</v>
      </c>
      <c r="H164" s="16" t="s">
        <v>237</v>
      </c>
      <c r="I164" s="19">
        <v>57</v>
      </c>
    </row>
    <row r="165" spans="1:9" x14ac:dyDescent="0.35">
      <c r="A165" s="14" t="s">
        <v>298</v>
      </c>
      <c r="B165" s="14" t="str">
        <f>VLOOKUP(A165,[1]Sheet1!$A$1:$A$802,1,FALSE)</f>
        <v>2.1.3.01.B17</v>
      </c>
      <c r="C165" s="14" t="s">
        <v>76</v>
      </c>
      <c r="D165" s="15" t="s">
        <v>77</v>
      </c>
      <c r="E165" s="16" t="s">
        <v>61</v>
      </c>
      <c r="F165" s="15" t="s">
        <v>78</v>
      </c>
      <c r="G165" s="15" t="s">
        <v>79</v>
      </c>
      <c r="H165" s="16" t="s">
        <v>237</v>
      </c>
      <c r="I165" s="19">
        <v>99</v>
      </c>
    </row>
    <row r="166" spans="1:9" x14ac:dyDescent="0.35">
      <c r="A166" s="14" t="s">
        <v>81</v>
      </c>
      <c r="B166" s="14" t="str">
        <f>VLOOKUP(A166,[1]Sheet1!$A$1:$A$802,1,FALSE)</f>
        <v>2.1.3.06.B01</v>
      </c>
      <c r="C166" s="14" t="s">
        <v>82</v>
      </c>
      <c r="D166" s="15" t="s">
        <v>77</v>
      </c>
      <c r="E166" s="16" t="s">
        <v>61</v>
      </c>
      <c r="F166" s="15" t="s">
        <v>83</v>
      </c>
      <c r="G166" s="15" t="s">
        <v>79</v>
      </c>
      <c r="H166" s="16" t="s">
        <v>237</v>
      </c>
      <c r="I166" s="19">
        <v>95</v>
      </c>
    </row>
    <row r="167" spans="1:9" x14ac:dyDescent="0.35">
      <c r="A167" s="14" t="s">
        <v>84</v>
      </c>
      <c r="B167" s="14" t="str">
        <f>VLOOKUP(A167,[1]Sheet1!$A$1:$A$802,1,FALSE)</f>
        <v>2.1.3.06.B02</v>
      </c>
      <c r="C167" s="14" t="s">
        <v>82</v>
      </c>
      <c r="D167" s="15" t="s">
        <v>77</v>
      </c>
      <c r="E167" s="16" t="s">
        <v>61</v>
      </c>
      <c r="F167" s="15" t="s">
        <v>83</v>
      </c>
      <c r="G167" s="15" t="s">
        <v>79</v>
      </c>
      <c r="H167" s="16" t="s">
        <v>237</v>
      </c>
      <c r="I167" s="19">
        <v>94</v>
      </c>
    </row>
    <row r="168" spans="1:9" x14ac:dyDescent="0.35">
      <c r="A168" s="14" t="s">
        <v>287</v>
      </c>
      <c r="B168" s="14" t="str">
        <f>VLOOKUP(A168,[1]Sheet1!$A$1:$A$802,1,FALSE)</f>
        <v>2.2.3.02.B01</v>
      </c>
      <c r="C168" s="14" t="s">
        <v>288</v>
      </c>
      <c r="D168" s="15" t="s">
        <v>77</v>
      </c>
      <c r="E168" s="16" t="s">
        <v>61</v>
      </c>
      <c r="F168" s="15" t="s">
        <v>62</v>
      </c>
      <c r="G168" s="15" t="s">
        <v>289</v>
      </c>
      <c r="H168" s="16" t="s">
        <v>237</v>
      </c>
      <c r="I168" s="19">
        <v>81</v>
      </c>
    </row>
    <row r="169" spans="1:9" x14ac:dyDescent="0.35">
      <c r="A169" s="14" t="s">
        <v>274</v>
      </c>
      <c r="B169" s="14" t="str">
        <f>VLOOKUP(A169,[1]Sheet1!$A$1:$A$802,1,FALSE)</f>
        <v>2.2.3.08.B01</v>
      </c>
      <c r="C169" s="14" t="s">
        <v>275</v>
      </c>
      <c r="D169" s="15" t="s">
        <v>77</v>
      </c>
      <c r="E169" s="16" t="s">
        <v>61</v>
      </c>
      <c r="F169" s="15" t="s">
        <v>62</v>
      </c>
      <c r="G169" s="15" t="s">
        <v>276</v>
      </c>
      <c r="H169" s="16" t="s">
        <v>237</v>
      </c>
      <c r="I169" s="19">
        <v>66</v>
      </c>
    </row>
    <row r="170" spans="1:9" x14ac:dyDescent="0.35">
      <c r="A170" s="14" t="s">
        <v>295</v>
      </c>
      <c r="B170" s="14" t="str">
        <f>VLOOKUP(A170,[1]Sheet1!$A$1:$A$802,1,FALSE)</f>
        <v>2.2.3.12.B31</v>
      </c>
      <c r="C170" s="14" t="s">
        <v>292</v>
      </c>
      <c r="D170" s="15" t="s">
        <v>77</v>
      </c>
      <c r="E170" s="16" t="s">
        <v>61</v>
      </c>
      <c r="F170" s="15" t="s">
        <v>83</v>
      </c>
      <c r="G170" s="15" t="s">
        <v>87</v>
      </c>
      <c r="H170" s="16" t="s">
        <v>237</v>
      </c>
      <c r="I170" s="19">
        <v>91</v>
      </c>
    </row>
    <row r="171" spans="1:9" x14ac:dyDescent="0.35">
      <c r="A171" s="14" t="s">
        <v>294</v>
      </c>
      <c r="B171" s="14" t="str">
        <f>VLOOKUP(A171,[1]Sheet1!$A$1:$A$802,1,FALSE)</f>
        <v>2.2.3.12.B32</v>
      </c>
      <c r="C171" s="14" t="s">
        <v>292</v>
      </c>
      <c r="D171" s="15" t="s">
        <v>77</v>
      </c>
      <c r="E171" s="16" t="s">
        <v>61</v>
      </c>
      <c r="F171" s="15" t="s">
        <v>83</v>
      </c>
      <c r="G171" s="15" t="s">
        <v>87</v>
      </c>
      <c r="H171" s="16" t="s">
        <v>237</v>
      </c>
      <c r="I171" s="19">
        <v>90</v>
      </c>
    </row>
    <row r="172" spans="1:9" x14ac:dyDescent="0.35">
      <c r="A172" s="14" t="s">
        <v>291</v>
      </c>
      <c r="B172" s="14" t="str">
        <f>VLOOKUP(A172,[1]Sheet1!$A$1:$A$802,1,FALSE)</f>
        <v>2.2.3.12.B33</v>
      </c>
      <c r="C172" s="14" t="s">
        <v>292</v>
      </c>
      <c r="D172" s="15" t="s">
        <v>77</v>
      </c>
      <c r="E172" s="16" t="s">
        <v>61</v>
      </c>
      <c r="F172" s="15" t="s">
        <v>83</v>
      </c>
      <c r="G172" s="15" t="s">
        <v>87</v>
      </c>
      <c r="H172" s="16" t="s">
        <v>237</v>
      </c>
      <c r="I172" s="19">
        <v>88</v>
      </c>
    </row>
    <row r="173" spans="1:9" x14ac:dyDescent="0.35">
      <c r="A173" s="14" t="s">
        <v>293</v>
      </c>
      <c r="B173" s="14" t="str">
        <f>VLOOKUP(A173,[1]Sheet1!$A$1:$A$802,1,FALSE)</f>
        <v>2.2.3.12.B34</v>
      </c>
      <c r="C173" s="14" t="s">
        <v>292</v>
      </c>
      <c r="D173" s="15" t="s">
        <v>77</v>
      </c>
      <c r="E173" s="16" t="s">
        <v>61</v>
      </c>
      <c r="F173" s="15" t="s">
        <v>83</v>
      </c>
      <c r="G173" s="15" t="s">
        <v>87</v>
      </c>
      <c r="H173" s="16" t="s">
        <v>237</v>
      </c>
      <c r="I173" s="19">
        <v>89</v>
      </c>
    </row>
  </sheetData>
  <sortState xmlns:xlrd2="http://schemas.microsoft.com/office/spreadsheetml/2017/richdata2" ref="A2:I173">
    <sortCondition ref="E2:E173"/>
    <sortCondition ref="A2:A173"/>
  </sortState>
  <pageMargins left="0.31496062992125984" right="0.31496062992125984" top="0.35433070866141736" bottom="0.55118110236220474" header="0.31496062992125984" footer="0.31496062992125984"/>
  <pageSetup paperSize="8" scale="86" orientation="landscape" verticalDpi="0" r:id="rId1"/>
  <headerFooter>
    <oddFooter>Pagina &amp;P van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7A3A3-6A94-49C5-AF65-E17E63AAB2E2}">
  <dimension ref="A1:H112"/>
  <sheetViews>
    <sheetView zoomScaleNormal="100" workbookViewId="0">
      <pane ySplit="1" topLeftCell="A77" activePane="bottomLeft" state="frozen"/>
      <selection pane="bottomLeft" activeCell="K105" sqref="K105"/>
    </sheetView>
  </sheetViews>
  <sheetFormatPr defaultRowHeight="14.5" x14ac:dyDescent="0.35"/>
  <cols>
    <col min="1" max="1" width="14.7265625" bestFit="1" customWidth="1"/>
    <col min="2" max="3" width="14.7265625" customWidth="1"/>
    <col min="4" max="4" width="14.7265625" style="18" customWidth="1"/>
    <col min="5" max="5" width="11.26953125" style="1" customWidth="1"/>
    <col min="6" max="6" width="21.26953125" style="18" bestFit="1" customWidth="1"/>
    <col min="7" max="7" width="23.453125" bestFit="1" customWidth="1"/>
    <col min="8" max="8" width="11.26953125" style="1" bestFit="1" customWidth="1"/>
  </cols>
  <sheetData>
    <row r="1" spans="1:8" x14ac:dyDescent="0.35">
      <c r="A1" s="2" t="s">
        <v>52</v>
      </c>
      <c r="B1" s="2"/>
      <c r="C1" s="2" t="s">
        <v>53</v>
      </c>
      <c r="D1" s="13" t="s">
        <v>54</v>
      </c>
      <c r="E1" s="5" t="s">
        <v>0</v>
      </c>
      <c r="F1" s="13" t="s">
        <v>55</v>
      </c>
      <c r="G1" s="2" t="s">
        <v>56</v>
      </c>
      <c r="H1" s="5" t="s">
        <v>57</v>
      </c>
    </row>
    <row r="2" spans="1:8" x14ac:dyDescent="0.35">
      <c r="A2" s="14" t="s">
        <v>197</v>
      </c>
      <c r="B2" s="14" t="str">
        <f>VLOOKUP(A2,[1]Sheet1!$A$1:$A$802,1,FALSE)</f>
        <v>5.0.3.40.B01</v>
      </c>
      <c r="C2" s="14" t="s">
        <v>198</v>
      </c>
      <c r="D2" s="15" t="s">
        <v>127</v>
      </c>
      <c r="E2" s="16" t="s">
        <v>199</v>
      </c>
      <c r="F2" s="15" t="s">
        <v>200</v>
      </c>
      <c r="G2" s="14" t="s">
        <v>201</v>
      </c>
      <c r="H2" s="16" t="s">
        <v>57</v>
      </c>
    </row>
    <row r="3" spans="1:8" x14ac:dyDescent="0.35">
      <c r="A3" s="14" t="s">
        <v>202</v>
      </c>
      <c r="B3" s="14" t="str">
        <f>VLOOKUP(A3,[1]Sheet1!$A$1:$A$802,1,FALSE)</f>
        <v>5.0.3.40.B02</v>
      </c>
      <c r="C3" s="14" t="s">
        <v>198</v>
      </c>
      <c r="D3" s="15" t="s">
        <v>127</v>
      </c>
      <c r="E3" s="16" t="s">
        <v>199</v>
      </c>
      <c r="F3" s="15" t="s">
        <v>203</v>
      </c>
      <c r="G3" s="14" t="s">
        <v>201</v>
      </c>
      <c r="H3" s="16" t="s">
        <v>57</v>
      </c>
    </row>
    <row r="4" spans="1:8" x14ac:dyDescent="0.35">
      <c r="A4" s="14" t="s">
        <v>204</v>
      </c>
      <c r="B4" s="14" t="str">
        <f>VLOOKUP(A4,[1]Sheet1!$A$1:$A$802,1,FALSE)</f>
        <v>5.1.3.07.B21</v>
      </c>
      <c r="C4" s="14" t="s">
        <v>205</v>
      </c>
      <c r="D4" s="15" t="s">
        <v>127</v>
      </c>
      <c r="E4" s="16" t="s">
        <v>199</v>
      </c>
      <c r="F4" s="15" t="s">
        <v>78</v>
      </c>
      <c r="G4" s="15" t="s">
        <v>206</v>
      </c>
      <c r="H4" s="16" t="s">
        <v>57</v>
      </c>
    </row>
    <row r="5" spans="1:8" x14ac:dyDescent="0.35">
      <c r="A5" s="14" t="s">
        <v>207</v>
      </c>
      <c r="B5" s="14" t="str">
        <f>VLOOKUP(A5,[1]Sheet1!$A$1:$A$802,1,FALSE)</f>
        <v>5.1.3.07.B22</v>
      </c>
      <c r="C5" s="14" t="s">
        <v>205</v>
      </c>
      <c r="D5" s="15" t="s">
        <v>127</v>
      </c>
      <c r="E5" s="16" t="s">
        <v>199</v>
      </c>
      <c r="F5" s="15" t="s">
        <v>78</v>
      </c>
      <c r="G5" s="15" t="s">
        <v>206</v>
      </c>
      <c r="H5" s="16" t="s">
        <v>57</v>
      </c>
    </row>
    <row r="6" spans="1:8" x14ac:dyDescent="0.35">
      <c r="A6" s="14" t="s">
        <v>208</v>
      </c>
      <c r="B6" s="14" t="str">
        <f>VLOOKUP(A6,[1]Sheet1!$A$1:$A$802,1,FALSE)</f>
        <v>5.1.3.07.B23</v>
      </c>
      <c r="C6" s="14" t="s">
        <v>205</v>
      </c>
      <c r="D6" s="15" t="s">
        <v>127</v>
      </c>
      <c r="E6" s="16" t="s">
        <v>199</v>
      </c>
      <c r="F6" s="15" t="s">
        <v>78</v>
      </c>
      <c r="G6" s="15" t="s">
        <v>206</v>
      </c>
      <c r="H6" s="16" t="s">
        <v>57</v>
      </c>
    </row>
    <row r="7" spans="1:8" x14ac:dyDescent="0.35">
      <c r="A7" s="14" t="s">
        <v>209</v>
      </c>
      <c r="B7" s="14" t="str">
        <f>VLOOKUP(A7,[1]Sheet1!$A$1:$A$802,1,FALSE)</f>
        <v>5.1.3.07.B24</v>
      </c>
      <c r="C7" s="14" t="s">
        <v>205</v>
      </c>
      <c r="D7" s="15" t="s">
        <v>127</v>
      </c>
      <c r="E7" s="16" t="s">
        <v>199</v>
      </c>
      <c r="F7" s="15" t="s">
        <v>78</v>
      </c>
      <c r="G7" s="15" t="s">
        <v>206</v>
      </c>
      <c r="H7" s="16" t="s">
        <v>57</v>
      </c>
    </row>
    <row r="8" spans="1:8" x14ac:dyDescent="0.35">
      <c r="A8" s="14" t="s">
        <v>210</v>
      </c>
      <c r="B8" s="14" t="str">
        <f>VLOOKUP(A8,[1]Sheet1!$A$1:$A$802,1,FALSE)</f>
        <v>5.1.3.07.B25</v>
      </c>
      <c r="C8" s="14" t="s">
        <v>205</v>
      </c>
      <c r="D8" s="15" t="s">
        <v>127</v>
      </c>
      <c r="E8" s="16" t="s">
        <v>199</v>
      </c>
      <c r="F8" s="15" t="s">
        <v>78</v>
      </c>
      <c r="G8" s="15" t="s">
        <v>206</v>
      </c>
      <c r="H8" s="16" t="s">
        <v>57</v>
      </c>
    </row>
    <row r="9" spans="1:8" x14ac:dyDescent="0.35">
      <c r="A9" s="14" t="s">
        <v>211</v>
      </c>
      <c r="B9" s="14" t="str">
        <f>VLOOKUP(A9,[1]Sheet1!$A$1:$A$802,1,FALSE)</f>
        <v>5.1.3.07.B26</v>
      </c>
      <c r="C9" s="14" t="s">
        <v>205</v>
      </c>
      <c r="D9" s="15" t="s">
        <v>127</v>
      </c>
      <c r="E9" s="16" t="s">
        <v>199</v>
      </c>
      <c r="F9" s="15" t="s">
        <v>78</v>
      </c>
      <c r="G9" s="15" t="s">
        <v>206</v>
      </c>
      <c r="H9" s="16" t="s">
        <v>57</v>
      </c>
    </row>
    <row r="10" spans="1:8" x14ac:dyDescent="0.35">
      <c r="A10" s="14" t="s">
        <v>212</v>
      </c>
      <c r="B10" s="14" t="str">
        <f>VLOOKUP(A10,[1]Sheet1!$A$1:$A$802,1,FALSE)</f>
        <v>5.1.3.08.B01</v>
      </c>
      <c r="C10" s="14" t="s">
        <v>213</v>
      </c>
      <c r="D10" s="15" t="s">
        <v>127</v>
      </c>
      <c r="E10" s="16" t="s">
        <v>199</v>
      </c>
      <c r="F10" s="15" t="s">
        <v>83</v>
      </c>
      <c r="G10" s="15" t="s">
        <v>214</v>
      </c>
      <c r="H10" s="16" t="s">
        <v>57</v>
      </c>
    </row>
    <row r="11" spans="1:8" x14ac:dyDescent="0.35">
      <c r="A11" s="14" t="s">
        <v>215</v>
      </c>
      <c r="B11" s="14" t="str">
        <f>VLOOKUP(A11,[1]Sheet1!$A$1:$A$802,1,FALSE)</f>
        <v>5.1.3.08.B02</v>
      </c>
      <c r="C11" s="14" t="s">
        <v>213</v>
      </c>
      <c r="D11" s="15" t="s">
        <v>127</v>
      </c>
      <c r="E11" s="16" t="s">
        <v>199</v>
      </c>
      <c r="F11" s="15" t="s">
        <v>83</v>
      </c>
      <c r="G11" s="15" t="s">
        <v>214</v>
      </c>
      <c r="H11" s="16" t="s">
        <v>57</v>
      </c>
    </row>
    <row r="12" spans="1:8" x14ac:dyDescent="0.35">
      <c r="A12" s="14" t="s">
        <v>216</v>
      </c>
      <c r="B12" s="14" t="str">
        <f>VLOOKUP(A12,[1]Sheet1!$A$1:$A$802,1,FALSE)</f>
        <v>5.1.3.08.B03</v>
      </c>
      <c r="C12" s="14" t="s">
        <v>213</v>
      </c>
      <c r="D12" s="15" t="s">
        <v>127</v>
      </c>
      <c r="E12" s="16" t="s">
        <v>199</v>
      </c>
      <c r="F12" s="15" t="s">
        <v>83</v>
      </c>
      <c r="G12" s="15" t="s">
        <v>214</v>
      </c>
      <c r="H12" s="16" t="s">
        <v>57</v>
      </c>
    </row>
    <row r="13" spans="1:8" x14ac:dyDescent="0.35">
      <c r="A13" s="14" t="s">
        <v>217</v>
      </c>
      <c r="B13" s="14" t="str">
        <f>VLOOKUP(A13,[1]Sheet1!$A$1:$A$802,1,FALSE)</f>
        <v>5.1.3.08.B04</v>
      </c>
      <c r="C13" s="14" t="s">
        <v>213</v>
      </c>
      <c r="D13" s="15" t="s">
        <v>127</v>
      </c>
      <c r="E13" s="16" t="s">
        <v>199</v>
      </c>
      <c r="F13" s="15" t="s">
        <v>83</v>
      </c>
      <c r="G13" s="15" t="s">
        <v>214</v>
      </c>
      <c r="H13" s="16" t="s">
        <v>57</v>
      </c>
    </row>
    <row r="14" spans="1:8" x14ac:dyDescent="0.35">
      <c r="A14" s="14" t="s">
        <v>125</v>
      </c>
      <c r="B14" s="14" t="str">
        <f>VLOOKUP(A14,[1]Sheet1!$A$1:$A$802,1,FALSE)</f>
        <v>4.0.3.16.B01</v>
      </c>
      <c r="C14" s="14" t="s">
        <v>126</v>
      </c>
      <c r="D14" s="15" t="s">
        <v>127</v>
      </c>
      <c r="E14" s="16" t="s">
        <v>128</v>
      </c>
      <c r="F14" s="15" t="s">
        <v>129</v>
      </c>
      <c r="G14" s="15" t="s">
        <v>130</v>
      </c>
      <c r="H14" s="16" t="s">
        <v>57</v>
      </c>
    </row>
    <row r="15" spans="1:8" x14ac:dyDescent="0.35">
      <c r="A15" s="14" t="s">
        <v>131</v>
      </c>
      <c r="B15" s="14" t="str">
        <f>VLOOKUP(A15,[1]Sheet1!$A$1:$A$802,1,FALSE)</f>
        <v>4.0.3.16.B02</v>
      </c>
      <c r="C15" s="14" t="s">
        <v>126</v>
      </c>
      <c r="D15" s="15" t="s">
        <v>127</v>
      </c>
      <c r="E15" s="16" t="s">
        <v>128</v>
      </c>
      <c r="F15" s="15" t="s">
        <v>129</v>
      </c>
      <c r="G15" s="15" t="s">
        <v>130</v>
      </c>
      <c r="H15" s="16" t="s">
        <v>57</v>
      </c>
    </row>
    <row r="16" spans="1:8" x14ac:dyDescent="0.35">
      <c r="A16" s="14" t="s">
        <v>132</v>
      </c>
      <c r="B16" s="14" t="str">
        <f>VLOOKUP(A16,[1]Sheet1!$A$1:$A$802,1,FALSE)</f>
        <v>4.0.3.16.B03</v>
      </c>
      <c r="C16" s="14" t="s">
        <v>126</v>
      </c>
      <c r="D16" s="15" t="s">
        <v>127</v>
      </c>
      <c r="E16" s="16" t="s">
        <v>128</v>
      </c>
      <c r="F16" s="15" t="s">
        <v>129</v>
      </c>
      <c r="G16" s="15" t="s">
        <v>130</v>
      </c>
      <c r="H16" s="16" t="s">
        <v>57</v>
      </c>
    </row>
    <row r="17" spans="1:8" x14ac:dyDescent="0.35">
      <c r="A17" s="14" t="s">
        <v>133</v>
      </c>
      <c r="B17" s="14" t="str">
        <f>VLOOKUP(A17,[1]Sheet1!$A$1:$A$802,1,FALSE)</f>
        <v>4.0.3.16.B04</v>
      </c>
      <c r="C17" s="14" t="s">
        <v>126</v>
      </c>
      <c r="D17" s="15" t="s">
        <v>127</v>
      </c>
      <c r="E17" s="16" t="s">
        <v>128</v>
      </c>
      <c r="F17" s="15" t="s">
        <v>129</v>
      </c>
      <c r="G17" s="15" t="s">
        <v>130</v>
      </c>
      <c r="H17" s="16" t="s">
        <v>57</v>
      </c>
    </row>
    <row r="18" spans="1:8" x14ac:dyDescent="0.35">
      <c r="A18" s="14" t="s">
        <v>134</v>
      </c>
      <c r="B18" s="14" t="str">
        <f>VLOOKUP(A18,[1]Sheet1!$A$1:$A$802,1,FALSE)</f>
        <v>4.0.3.16.B06</v>
      </c>
      <c r="C18" s="14" t="s">
        <v>126</v>
      </c>
      <c r="D18" s="15" t="s">
        <v>127</v>
      </c>
      <c r="E18" s="16" t="s">
        <v>128</v>
      </c>
      <c r="F18" s="15" t="s">
        <v>129</v>
      </c>
      <c r="G18" s="15" t="s">
        <v>130</v>
      </c>
      <c r="H18" s="16" t="s">
        <v>57</v>
      </c>
    </row>
    <row r="19" spans="1:8" x14ac:dyDescent="0.35">
      <c r="A19" s="14" t="s">
        <v>135</v>
      </c>
      <c r="B19" s="14" t="str">
        <f>VLOOKUP(A19,[1]Sheet1!$A$1:$A$802,1,FALSE)</f>
        <v>4.0.3.16.B07</v>
      </c>
      <c r="C19" s="14" t="s">
        <v>126</v>
      </c>
      <c r="D19" s="15" t="s">
        <v>127</v>
      </c>
      <c r="E19" s="16" t="s">
        <v>128</v>
      </c>
      <c r="F19" s="15" t="s">
        <v>129</v>
      </c>
      <c r="G19" s="15" t="s">
        <v>130</v>
      </c>
      <c r="H19" s="16" t="s">
        <v>57</v>
      </c>
    </row>
    <row r="20" spans="1:8" x14ac:dyDescent="0.35">
      <c r="A20" s="14" t="s">
        <v>136</v>
      </c>
      <c r="B20" s="14" t="str">
        <f>VLOOKUP(A20,[1]Sheet1!$A$1:$A$802,1,FALSE)</f>
        <v>4.0.3.16.B11</v>
      </c>
      <c r="C20" s="14" t="s">
        <v>126</v>
      </c>
      <c r="D20" s="15" t="s">
        <v>127</v>
      </c>
      <c r="E20" s="16" t="s">
        <v>128</v>
      </c>
      <c r="F20" s="15" t="s">
        <v>129</v>
      </c>
      <c r="G20" s="15" t="s">
        <v>130</v>
      </c>
      <c r="H20" s="16" t="s">
        <v>57</v>
      </c>
    </row>
    <row r="21" spans="1:8" x14ac:dyDescent="0.35">
      <c r="A21" s="14" t="s">
        <v>137</v>
      </c>
      <c r="B21" s="14" t="str">
        <f>VLOOKUP(A21,[1]Sheet1!$A$1:$A$802,1,FALSE)</f>
        <v>4.0.3.16.B12</v>
      </c>
      <c r="C21" s="14" t="s">
        <v>126</v>
      </c>
      <c r="D21" s="15" t="s">
        <v>127</v>
      </c>
      <c r="E21" s="16" t="s">
        <v>128</v>
      </c>
      <c r="F21" s="15" t="s">
        <v>129</v>
      </c>
      <c r="G21" s="15" t="s">
        <v>130</v>
      </c>
      <c r="H21" s="16" t="s">
        <v>57</v>
      </c>
    </row>
    <row r="22" spans="1:8" x14ac:dyDescent="0.35">
      <c r="A22" s="14" t="s">
        <v>138</v>
      </c>
      <c r="B22" s="14" t="str">
        <f>VLOOKUP(A22,[1]Sheet1!$A$1:$A$802,1,FALSE)</f>
        <v>4.0.3.16.B16</v>
      </c>
      <c r="C22" s="14" t="s">
        <v>126</v>
      </c>
      <c r="D22" s="15" t="s">
        <v>127</v>
      </c>
      <c r="E22" s="16" t="s">
        <v>128</v>
      </c>
      <c r="F22" s="15" t="s">
        <v>129</v>
      </c>
      <c r="G22" s="15" t="s">
        <v>130</v>
      </c>
      <c r="H22" s="16" t="s">
        <v>57</v>
      </c>
    </row>
    <row r="23" spans="1:8" x14ac:dyDescent="0.35">
      <c r="A23" s="14" t="s">
        <v>139</v>
      </c>
      <c r="B23" s="14" t="str">
        <f>VLOOKUP(A23,[1]Sheet1!$A$1:$A$802,1,FALSE)</f>
        <v>4.0.3.16.B17</v>
      </c>
      <c r="C23" s="14" t="s">
        <v>126</v>
      </c>
      <c r="D23" s="15" t="s">
        <v>127</v>
      </c>
      <c r="E23" s="16" t="s">
        <v>128</v>
      </c>
      <c r="F23" s="15" t="s">
        <v>129</v>
      </c>
      <c r="G23" s="15" t="s">
        <v>130</v>
      </c>
      <c r="H23" s="16" t="s">
        <v>57</v>
      </c>
    </row>
    <row r="24" spans="1:8" x14ac:dyDescent="0.35">
      <c r="A24" s="14" t="s">
        <v>140</v>
      </c>
      <c r="B24" s="14" t="str">
        <f>VLOOKUP(A24,[1]Sheet1!$A$1:$A$802,1,FALSE)</f>
        <v>4.0.3.19.B01</v>
      </c>
      <c r="C24" s="14" t="s">
        <v>141</v>
      </c>
      <c r="D24" s="15" t="s">
        <v>127</v>
      </c>
      <c r="E24" s="16" t="s">
        <v>128</v>
      </c>
      <c r="F24" s="15" t="s">
        <v>142</v>
      </c>
      <c r="G24" s="15"/>
      <c r="H24" s="16" t="s">
        <v>57</v>
      </c>
    </row>
    <row r="25" spans="1:8" x14ac:dyDescent="0.35">
      <c r="A25" s="14" t="s">
        <v>143</v>
      </c>
      <c r="B25" s="14" t="str">
        <f>VLOOKUP(A25,[1]Sheet1!$A$1:$A$802,1,FALSE)</f>
        <v>4.0.3.20.B02</v>
      </c>
      <c r="C25" s="14" t="s">
        <v>144</v>
      </c>
      <c r="D25" s="15" t="s">
        <v>127</v>
      </c>
      <c r="E25" s="16" t="s">
        <v>128</v>
      </c>
      <c r="F25" s="15" t="s">
        <v>129</v>
      </c>
      <c r="G25" s="15" t="s">
        <v>145</v>
      </c>
      <c r="H25" s="16" t="s">
        <v>57</v>
      </c>
    </row>
    <row r="26" spans="1:8" x14ac:dyDescent="0.35">
      <c r="A26" s="14" t="s">
        <v>146</v>
      </c>
      <c r="B26" s="14" t="str">
        <f>VLOOKUP(A26,[1]Sheet1!$A$1:$A$802,1,FALSE)</f>
        <v>4.0.3.22.B01</v>
      </c>
      <c r="C26" s="14" t="s">
        <v>147</v>
      </c>
      <c r="D26" s="15" t="s">
        <v>127</v>
      </c>
      <c r="E26" s="16" t="s">
        <v>128</v>
      </c>
      <c r="F26" s="15" t="s">
        <v>129</v>
      </c>
      <c r="G26" s="15" t="s">
        <v>148</v>
      </c>
      <c r="H26" s="16" t="s">
        <v>57</v>
      </c>
    </row>
    <row r="27" spans="1:8" x14ac:dyDescent="0.35">
      <c r="A27" s="14" t="s">
        <v>149</v>
      </c>
      <c r="B27" s="14" t="str">
        <f>VLOOKUP(A27,[1]Sheet1!$A$1:$A$802,1,FALSE)</f>
        <v>4.0.3.23.B01</v>
      </c>
      <c r="C27" s="14" t="s">
        <v>150</v>
      </c>
      <c r="D27" s="15" t="s">
        <v>127</v>
      </c>
      <c r="E27" s="16" t="s">
        <v>128</v>
      </c>
      <c r="F27" s="15" t="s">
        <v>129</v>
      </c>
      <c r="G27" s="15" t="s">
        <v>148</v>
      </c>
      <c r="H27" s="16" t="s">
        <v>57</v>
      </c>
    </row>
    <row r="28" spans="1:8" x14ac:dyDescent="0.35">
      <c r="A28" s="14" t="s">
        <v>151</v>
      </c>
      <c r="B28" s="14" t="str">
        <f>VLOOKUP(A28,[1]Sheet1!$A$1:$A$802,1,FALSE)</f>
        <v>4.0.3.33.B01</v>
      </c>
      <c r="C28" s="14" t="s">
        <v>152</v>
      </c>
      <c r="D28" s="15" t="s">
        <v>127</v>
      </c>
      <c r="E28" s="16" t="s">
        <v>128</v>
      </c>
      <c r="F28" s="15" t="s">
        <v>129</v>
      </c>
      <c r="G28" s="15" t="s">
        <v>153</v>
      </c>
      <c r="H28" s="16" t="s">
        <v>57</v>
      </c>
    </row>
    <row r="29" spans="1:8" x14ac:dyDescent="0.35">
      <c r="A29" s="14" t="s">
        <v>154</v>
      </c>
      <c r="B29" s="14" t="str">
        <f>VLOOKUP(A29,[1]Sheet1!$A$1:$A$802,1,FALSE)</f>
        <v>4.0.3.33.B02</v>
      </c>
      <c r="C29" s="14" t="s">
        <v>152</v>
      </c>
      <c r="D29" s="15" t="s">
        <v>127</v>
      </c>
      <c r="E29" s="16" t="s">
        <v>128</v>
      </c>
      <c r="F29" s="15" t="s">
        <v>129</v>
      </c>
      <c r="G29" s="15" t="s">
        <v>153</v>
      </c>
      <c r="H29" s="16" t="s">
        <v>57</v>
      </c>
    </row>
    <row r="30" spans="1:8" x14ac:dyDescent="0.35">
      <c r="A30" s="14" t="s">
        <v>155</v>
      </c>
      <c r="B30" s="14" t="str">
        <f>VLOOKUP(A30,[1]Sheet1!$A$1:$A$802,1,FALSE)</f>
        <v>4.2.3.16.B01</v>
      </c>
      <c r="C30" s="14" t="s">
        <v>156</v>
      </c>
      <c r="D30" s="15" t="s">
        <v>127</v>
      </c>
      <c r="E30" s="16" t="s">
        <v>128</v>
      </c>
      <c r="F30" s="15" t="s">
        <v>157</v>
      </c>
      <c r="G30" s="15"/>
      <c r="H30" s="16" t="s">
        <v>57</v>
      </c>
    </row>
    <row r="31" spans="1:8" x14ac:dyDescent="0.35">
      <c r="A31" s="14" t="s">
        <v>218</v>
      </c>
      <c r="B31" s="14" t="str">
        <f>VLOOKUP(A31,[1]Sheet1!$A$1:$A$802,1,FALSE)</f>
        <v>5.3.3.29.B01</v>
      </c>
      <c r="C31" s="14" t="s">
        <v>219</v>
      </c>
      <c r="D31" s="15" t="s">
        <v>127</v>
      </c>
      <c r="E31" s="16" t="s">
        <v>220</v>
      </c>
      <c r="F31" s="15" t="s">
        <v>78</v>
      </c>
      <c r="G31" s="15" t="s">
        <v>221</v>
      </c>
      <c r="H31" s="16" t="s">
        <v>57</v>
      </c>
    </row>
    <row r="32" spans="1:8" x14ac:dyDescent="0.35">
      <c r="A32" s="14" t="s">
        <v>222</v>
      </c>
      <c r="B32" s="14" t="str">
        <f>VLOOKUP(A32,[1]Sheet1!$A$1:$A$802,1,FALSE)</f>
        <v>5.3.3.29.B02</v>
      </c>
      <c r="C32" s="14" t="s">
        <v>219</v>
      </c>
      <c r="D32" s="15" t="s">
        <v>127</v>
      </c>
      <c r="E32" s="16" t="s">
        <v>220</v>
      </c>
      <c r="F32" s="15" t="s">
        <v>78</v>
      </c>
      <c r="G32" s="15" t="s">
        <v>221</v>
      </c>
      <c r="H32" s="16" t="s">
        <v>57</v>
      </c>
    </row>
    <row r="33" spans="1:8" x14ac:dyDescent="0.35">
      <c r="A33" s="14" t="s">
        <v>223</v>
      </c>
      <c r="B33" s="14" t="str">
        <f>VLOOKUP(A33,[1]Sheet1!$A$1:$A$802,1,FALSE)</f>
        <v>5.3.3.29.B03</v>
      </c>
      <c r="C33" s="14" t="s">
        <v>219</v>
      </c>
      <c r="D33" s="15" t="s">
        <v>127</v>
      </c>
      <c r="E33" s="16" t="s">
        <v>220</v>
      </c>
      <c r="F33" s="15" t="s">
        <v>78</v>
      </c>
      <c r="G33" s="15" t="s">
        <v>221</v>
      </c>
      <c r="H33" s="16" t="s">
        <v>57</v>
      </c>
    </row>
    <row r="34" spans="1:8" x14ac:dyDescent="0.35">
      <c r="A34" s="14" t="s">
        <v>224</v>
      </c>
      <c r="B34" s="14" t="str">
        <f>VLOOKUP(A34,[1]Sheet1!$A$1:$A$802,1,FALSE)</f>
        <v>5.3.3.29.B04</v>
      </c>
      <c r="C34" s="14" t="s">
        <v>219</v>
      </c>
      <c r="D34" s="15" t="s">
        <v>127</v>
      </c>
      <c r="E34" s="16" t="s">
        <v>220</v>
      </c>
      <c r="F34" s="15" t="s">
        <v>78</v>
      </c>
      <c r="G34" s="15" t="s">
        <v>221</v>
      </c>
      <c r="H34" s="16" t="s">
        <v>57</v>
      </c>
    </row>
    <row r="35" spans="1:8" x14ac:dyDescent="0.35">
      <c r="A35" s="14" t="s">
        <v>225</v>
      </c>
      <c r="B35" s="14" t="str">
        <f>VLOOKUP(A35,[1]Sheet1!$A$1:$A$802,1,FALSE)</f>
        <v>5.3.3.46.B21</v>
      </c>
      <c r="C35" s="14" t="s">
        <v>226</v>
      </c>
      <c r="D35" s="15" t="s">
        <v>127</v>
      </c>
      <c r="E35" s="16" t="s">
        <v>220</v>
      </c>
      <c r="F35" s="15" t="s">
        <v>83</v>
      </c>
      <c r="G35" s="17" t="s">
        <v>227</v>
      </c>
      <c r="H35" s="16" t="s">
        <v>57</v>
      </c>
    </row>
    <row r="36" spans="1:8" x14ac:dyDescent="0.35">
      <c r="A36" s="14" t="s">
        <v>67</v>
      </c>
      <c r="B36" s="14" t="str">
        <f>VLOOKUP(A36,[1]Sheet1!$A$1:$A$802,1,FALSE)</f>
        <v>1.3.3.01.B26</v>
      </c>
      <c r="C36" s="14" t="s">
        <v>68</v>
      </c>
      <c r="D36" s="15" t="s">
        <v>69</v>
      </c>
      <c r="E36" s="16" t="s">
        <v>70</v>
      </c>
      <c r="F36" s="15" t="s">
        <v>71</v>
      </c>
      <c r="G36" s="15"/>
      <c r="H36" s="16" t="s">
        <v>57</v>
      </c>
    </row>
    <row r="37" spans="1:8" x14ac:dyDescent="0.35">
      <c r="A37" s="14" t="s">
        <v>72</v>
      </c>
      <c r="B37" s="14" t="str">
        <f>VLOOKUP(A37,[1]Sheet1!$A$1:$A$802,1,FALSE)</f>
        <v>1.3.3.01.B27</v>
      </c>
      <c r="C37" s="14" t="s">
        <v>68</v>
      </c>
      <c r="D37" s="15" t="s">
        <v>69</v>
      </c>
      <c r="E37" s="16" t="s">
        <v>70</v>
      </c>
      <c r="F37" s="15" t="s">
        <v>71</v>
      </c>
      <c r="G37" s="15"/>
      <c r="H37" s="16" t="s">
        <v>57</v>
      </c>
    </row>
    <row r="38" spans="1:8" x14ac:dyDescent="0.35">
      <c r="A38" s="14" t="s">
        <v>73</v>
      </c>
      <c r="B38" s="14" t="str">
        <f>VLOOKUP(A38,[1]Sheet1!$A$1:$A$802,1,FALSE)</f>
        <v>1.3.3.01.B28</v>
      </c>
      <c r="C38" s="14" t="s">
        <v>68</v>
      </c>
      <c r="D38" s="15" t="s">
        <v>69</v>
      </c>
      <c r="E38" s="16" t="s">
        <v>70</v>
      </c>
      <c r="F38" s="15" t="s">
        <v>71</v>
      </c>
      <c r="G38" s="15"/>
      <c r="H38" s="16" t="s">
        <v>57</v>
      </c>
    </row>
    <row r="39" spans="1:8" x14ac:dyDescent="0.35">
      <c r="A39" s="14" t="s">
        <v>74</v>
      </c>
      <c r="B39" s="14" t="str">
        <f>VLOOKUP(A39,[1]Sheet1!$A$1:$A$802,1,FALSE)</f>
        <v>1.3.3.01.B29</v>
      </c>
      <c r="C39" s="14" t="s">
        <v>68</v>
      </c>
      <c r="D39" s="15" t="s">
        <v>69</v>
      </c>
      <c r="E39" s="16" t="s">
        <v>70</v>
      </c>
      <c r="F39" s="15" t="s">
        <v>71</v>
      </c>
      <c r="G39" s="15"/>
      <c r="H39" s="16" t="s">
        <v>57</v>
      </c>
    </row>
    <row r="40" spans="1:8" x14ac:dyDescent="0.35">
      <c r="A40" s="14" t="s">
        <v>85</v>
      </c>
      <c r="B40" s="14" t="str">
        <f>VLOOKUP(A40,[1]Sheet1!$A$1:$A$802,1,FALSE)</f>
        <v>2.3.3.18.B02</v>
      </c>
      <c r="C40" s="14" t="s">
        <v>86</v>
      </c>
      <c r="D40" s="15" t="s">
        <v>77</v>
      </c>
      <c r="E40" s="16" t="s">
        <v>70</v>
      </c>
      <c r="F40" s="15" t="s">
        <v>83</v>
      </c>
      <c r="G40" s="15" t="s">
        <v>87</v>
      </c>
      <c r="H40" s="16" t="s">
        <v>57</v>
      </c>
    </row>
    <row r="41" spans="1:8" x14ac:dyDescent="0.35">
      <c r="A41" s="14" t="s">
        <v>88</v>
      </c>
      <c r="B41" s="14" t="str">
        <f>VLOOKUP(A41,[1]Sheet1!$A$1:$A$802,1,FALSE)</f>
        <v>2.3.3.19.B31</v>
      </c>
      <c r="C41" s="14" t="s">
        <v>89</v>
      </c>
      <c r="D41" s="15" t="s">
        <v>77</v>
      </c>
      <c r="E41" s="16" t="s">
        <v>70</v>
      </c>
      <c r="F41" s="15" t="s">
        <v>78</v>
      </c>
      <c r="G41" s="15" t="s">
        <v>90</v>
      </c>
      <c r="H41" s="16" t="s">
        <v>57</v>
      </c>
    </row>
    <row r="42" spans="1:8" x14ac:dyDescent="0.35">
      <c r="A42" s="14" t="s">
        <v>91</v>
      </c>
      <c r="B42" s="14" t="str">
        <f>VLOOKUP(A42,[1]Sheet1!$A$1:$A$802,1,FALSE)</f>
        <v>2.3.3.19.B32</v>
      </c>
      <c r="C42" s="14" t="s">
        <v>89</v>
      </c>
      <c r="D42" s="15" t="s">
        <v>77</v>
      </c>
      <c r="E42" s="16" t="s">
        <v>70</v>
      </c>
      <c r="F42" s="15" t="s">
        <v>78</v>
      </c>
      <c r="G42" s="15" t="s">
        <v>90</v>
      </c>
      <c r="H42" s="16" t="s">
        <v>57</v>
      </c>
    </row>
    <row r="43" spans="1:8" x14ac:dyDescent="0.35">
      <c r="A43" s="14" t="s">
        <v>92</v>
      </c>
      <c r="B43" s="14" t="str">
        <f>VLOOKUP(A43,[1]Sheet1!$A$1:$A$802,1,FALSE)</f>
        <v>2.3.3.19.B33</v>
      </c>
      <c r="C43" s="14" t="s">
        <v>89</v>
      </c>
      <c r="D43" s="15" t="s">
        <v>77</v>
      </c>
      <c r="E43" s="16" t="s">
        <v>70</v>
      </c>
      <c r="F43" s="15" t="s">
        <v>78</v>
      </c>
      <c r="G43" s="15" t="s">
        <v>90</v>
      </c>
      <c r="H43" s="16" t="s">
        <v>57</v>
      </c>
    </row>
    <row r="44" spans="1:8" x14ac:dyDescent="0.35">
      <c r="A44" s="14" t="s">
        <v>93</v>
      </c>
      <c r="B44" s="14" t="str">
        <f>VLOOKUP(A44,[1]Sheet1!$A$1:$A$802,1,FALSE)</f>
        <v>2.3.3.19.B34</v>
      </c>
      <c r="C44" s="14" t="s">
        <v>89</v>
      </c>
      <c r="D44" s="15" t="s">
        <v>77</v>
      </c>
      <c r="E44" s="16" t="s">
        <v>70</v>
      </c>
      <c r="F44" s="15" t="s">
        <v>78</v>
      </c>
      <c r="G44" s="15" t="s">
        <v>90</v>
      </c>
      <c r="H44" s="16" t="s">
        <v>57</v>
      </c>
    </row>
    <row r="45" spans="1:8" x14ac:dyDescent="0.35">
      <c r="A45" s="14" t="s">
        <v>94</v>
      </c>
      <c r="B45" s="14" t="str">
        <f>VLOOKUP(A45,[1]Sheet1!$A$1:$A$802,1,FALSE)</f>
        <v>2.3.3.19.B41</v>
      </c>
      <c r="C45" s="14" t="s">
        <v>89</v>
      </c>
      <c r="D45" s="15" t="s">
        <v>77</v>
      </c>
      <c r="E45" s="16" t="s">
        <v>70</v>
      </c>
      <c r="F45" s="15" t="s">
        <v>78</v>
      </c>
      <c r="G45" s="15" t="s">
        <v>90</v>
      </c>
      <c r="H45" s="16" t="s">
        <v>57</v>
      </c>
    </row>
    <row r="46" spans="1:8" x14ac:dyDescent="0.35">
      <c r="A46" s="14" t="s">
        <v>95</v>
      </c>
      <c r="B46" s="14" t="str">
        <f>VLOOKUP(A46,[1]Sheet1!$A$1:$A$802,1,FALSE)</f>
        <v>2.3.3.19.B42</v>
      </c>
      <c r="C46" s="14" t="s">
        <v>89</v>
      </c>
      <c r="D46" s="15" t="s">
        <v>77</v>
      </c>
      <c r="E46" s="16" t="s">
        <v>70</v>
      </c>
      <c r="F46" s="15" t="s">
        <v>78</v>
      </c>
      <c r="G46" s="15" t="s">
        <v>90</v>
      </c>
      <c r="H46" s="16" t="s">
        <v>57</v>
      </c>
    </row>
    <row r="47" spans="1:8" x14ac:dyDescent="0.35">
      <c r="A47" s="14" t="s">
        <v>96</v>
      </c>
      <c r="B47" s="14" t="str">
        <f>VLOOKUP(A47,[1]Sheet1!$A$1:$A$802,1,FALSE)</f>
        <v>2.3.3.19.B43</v>
      </c>
      <c r="C47" s="14" t="s">
        <v>89</v>
      </c>
      <c r="D47" s="15" t="s">
        <v>77</v>
      </c>
      <c r="E47" s="16" t="s">
        <v>70</v>
      </c>
      <c r="F47" s="15" t="s">
        <v>78</v>
      </c>
      <c r="G47" s="15" t="s">
        <v>90</v>
      </c>
      <c r="H47" s="16" t="s">
        <v>57</v>
      </c>
    </row>
    <row r="48" spans="1:8" x14ac:dyDescent="0.35">
      <c r="A48" s="14" t="s">
        <v>97</v>
      </c>
      <c r="B48" s="14" t="str">
        <f>VLOOKUP(A48,[1]Sheet1!$A$1:$A$802,1,FALSE)</f>
        <v>2.3.3.19.B44</v>
      </c>
      <c r="C48" s="14" t="s">
        <v>89</v>
      </c>
      <c r="D48" s="15" t="s">
        <v>77</v>
      </c>
      <c r="E48" s="16" t="s">
        <v>70</v>
      </c>
      <c r="F48" s="15" t="s">
        <v>78</v>
      </c>
      <c r="G48" s="15" t="s">
        <v>90</v>
      </c>
      <c r="H48" s="16" t="s">
        <v>57</v>
      </c>
    </row>
    <row r="49" spans="1:8" x14ac:dyDescent="0.35">
      <c r="A49" s="14" t="s">
        <v>98</v>
      </c>
      <c r="B49" s="14" t="str">
        <f>VLOOKUP(A49,[1]Sheet1!$A$1:$A$802,1,FALSE)</f>
        <v>2.3.3.19.B45</v>
      </c>
      <c r="C49" s="14" t="s">
        <v>89</v>
      </c>
      <c r="D49" s="15" t="s">
        <v>77</v>
      </c>
      <c r="E49" s="16" t="s">
        <v>70</v>
      </c>
      <c r="F49" s="15" t="s">
        <v>78</v>
      </c>
      <c r="G49" s="15" t="s">
        <v>90</v>
      </c>
      <c r="H49" s="16" t="s">
        <v>57</v>
      </c>
    </row>
    <row r="50" spans="1:8" x14ac:dyDescent="0.35">
      <c r="A50" s="14" t="s">
        <v>99</v>
      </c>
      <c r="B50" s="14" t="str">
        <f>VLOOKUP(A50,[1]Sheet1!$A$1:$A$802,1,FALSE)</f>
        <v>2.3.3.19.B46</v>
      </c>
      <c r="C50" s="14" t="s">
        <v>89</v>
      </c>
      <c r="D50" s="15" t="s">
        <v>77</v>
      </c>
      <c r="E50" s="16" t="s">
        <v>70</v>
      </c>
      <c r="F50" s="15" t="s">
        <v>78</v>
      </c>
      <c r="G50" s="15" t="s">
        <v>90</v>
      </c>
      <c r="H50" s="16" t="s">
        <v>57</v>
      </c>
    </row>
    <row r="51" spans="1:8" x14ac:dyDescent="0.35">
      <c r="A51" s="14" t="s">
        <v>100</v>
      </c>
      <c r="B51" s="14" t="str">
        <f>VLOOKUP(A51,[1]Sheet1!$A$1:$A$802,1,FALSE)</f>
        <v>2.3.3.19.B51</v>
      </c>
      <c r="C51" s="14" t="s">
        <v>89</v>
      </c>
      <c r="D51" s="15" t="s">
        <v>77</v>
      </c>
      <c r="E51" s="16" t="s">
        <v>70</v>
      </c>
      <c r="F51" s="15" t="s">
        <v>78</v>
      </c>
      <c r="G51" s="15" t="s">
        <v>90</v>
      </c>
      <c r="H51" s="16" t="s">
        <v>57</v>
      </c>
    </row>
    <row r="52" spans="1:8" x14ac:dyDescent="0.35">
      <c r="A52" s="14" t="s">
        <v>101</v>
      </c>
      <c r="B52" s="14" t="str">
        <f>VLOOKUP(A52,[1]Sheet1!$A$1:$A$802,1,FALSE)</f>
        <v>2.3.3.19.B52</v>
      </c>
      <c r="C52" s="14" t="s">
        <v>89</v>
      </c>
      <c r="D52" s="15" t="s">
        <v>77</v>
      </c>
      <c r="E52" s="16" t="s">
        <v>70</v>
      </c>
      <c r="F52" s="15" t="s">
        <v>78</v>
      </c>
      <c r="G52" s="15" t="s">
        <v>90</v>
      </c>
      <c r="H52" s="16" t="s">
        <v>57</v>
      </c>
    </row>
    <row r="53" spans="1:8" x14ac:dyDescent="0.35">
      <c r="A53" s="14" t="s">
        <v>102</v>
      </c>
      <c r="B53" s="14" t="str">
        <f>VLOOKUP(A53,[1]Sheet1!$A$1:$A$802,1,FALSE)</f>
        <v>2.3.3.19.B53</v>
      </c>
      <c r="C53" s="14" t="s">
        <v>89</v>
      </c>
      <c r="D53" s="15" t="s">
        <v>77</v>
      </c>
      <c r="E53" s="16" t="s">
        <v>70</v>
      </c>
      <c r="F53" s="15" t="s">
        <v>78</v>
      </c>
      <c r="G53" s="15" t="s">
        <v>90</v>
      </c>
      <c r="H53" s="16" t="s">
        <v>57</v>
      </c>
    </row>
    <row r="54" spans="1:8" x14ac:dyDescent="0.35">
      <c r="A54" s="14" t="s">
        <v>103</v>
      </c>
      <c r="B54" s="14" t="str">
        <f>VLOOKUP(A54,[1]Sheet1!$A$1:$A$802,1,FALSE)</f>
        <v>2.3.3.19.B54</v>
      </c>
      <c r="C54" s="14" t="s">
        <v>89</v>
      </c>
      <c r="D54" s="15" t="s">
        <v>77</v>
      </c>
      <c r="E54" s="16" t="s">
        <v>70</v>
      </c>
      <c r="F54" s="15" t="s">
        <v>78</v>
      </c>
      <c r="G54" s="15" t="s">
        <v>90</v>
      </c>
      <c r="H54" s="16" t="s">
        <v>57</v>
      </c>
    </row>
    <row r="55" spans="1:8" x14ac:dyDescent="0.35">
      <c r="A55" s="14" t="s">
        <v>104</v>
      </c>
      <c r="B55" s="14" t="str">
        <f>VLOOKUP(A55,[1]Sheet1!$A$1:$A$802,1,FALSE)</f>
        <v>2.3.3.19.B61</v>
      </c>
      <c r="C55" s="14" t="s">
        <v>89</v>
      </c>
      <c r="D55" s="15" t="s">
        <v>77</v>
      </c>
      <c r="E55" s="16" t="s">
        <v>70</v>
      </c>
      <c r="F55" s="15" t="s">
        <v>78</v>
      </c>
      <c r="G55" s="15" t="s">
        <v>90</v>
      </c>
      <c r="H55" s="16" t="s">
        <v>57</v>
      </c>
    </row>
    <row r="56" spans="1:8" x14ac:dyDescent="0.35">
      <c r="A56" s="14" t="s">
        <v>105</v>
      </c>
      <c r="B56" s="14" t="str">
        <f>VLOOKUP(A56,[1]Sheet1!$A$1:$A$802,1,FALSE)</f>
        <v>2.3.3.19.B62</v>
      </c>
      <c r="C56" s="14" t="s">
        <v>89</v>
      </c>
      <c r="D56" s="15" t="s">
        <v>77</v>
      </c>
      <c r="E56" s="16" t="s">
        <v>70</v>
      </c>
      <c r="F56" s="15" t="s">
        <v>78</v>
      </c>
      <c r="G56" s="15" t="s">
        <v>90</v>
      </c>
      <c r="H56" s="16" t="s">
        <v>57</v>
      </c>
    </row>
    <row r="57" spans="1:8" x14ac:dyDescent="0.35">
      <c r="A57" s="14" t="s">
        <v>106</v>
      </c>
      <c r="B57" s="14" t="str">
        <f>VLOOKUP(A57,[1]Sheet1!$A$1:$A$802,1,FALSE)</f>
        <v>2.3.3.19.B63</v>
      </c>
      <c r="C57" s="14" t="s">
        <v>89</v>
      </c>
      <c r="D57" s="15" t="s">
        <v>77</v>
      </c>
      <c r="E57" s="16" t="s">
        <v>70</v>
      </c>
      <c r="F57" s="15" t="s">
        <v>78</v>
      </c>
      <c r="G57" s="15" t="s">
        <v>90</v>
      </c>
      <c r="H57" s="16" t="s">
        <v>57</v>
      </c>
    </row>
    <row r="58" spans="1:8" x14ac:dyDescent="0.35">
      <c r="A58" s="14" t="s">
        <v>107</v>
      </c>
      <c r="B58" s="14" t="str">
        <f>VLOOKUP(A58,[1]Sheet1!$A$1:$A$802,1,FALSE)</f>
        <v>2.3.3.19.B64</v>
      </c>
      <c r="C58" s="14" t="s">
        <v>89</v>
      </c>
      <c r="D58" s="15" t="s">
        <v>77</v>
      </c>
      <c r="E58" s="16" t="s">
        <v>70</v>
      </c>
      <c r="F58" s="15" t="s">
        <v>78</v>
      </c>
      <c r="G58" s="15" t="s">
        <v>90</v>
      </c>
      <c r="H58" s="16" t="s">
        <v>57</v>
      </c>
    </row>
    <row r="59" spans="1:8" x14ac:dyDescent="0.35">
      <c r="A59" s="14" t="s">
        <v>108</v>
      </c>
      <c r="B59" s="14" t="str">
        <f>VLOOKUP(A59,[1]Sheet1!$A$1:$A$802,1,FALSE)</f>
        <v>2.3.3.19.B71</v>
      </c>
      <c r="C59" s="14" t="s">
        <v>89</v>
      </c>
      <c r="D59" s="15" t="s">
        <v>77</v>
      </c>
      <c r="E59" s="16" t="s">
        <v>70</v>
      </c>
      <c r="F59" s="15" t="s">
        <v>78</v>
      </c>
      <c r="G59" s="15" t="s">
        <v>90</v>
      </c>
      <c r="H59" s="16" t="s">
        <v>57</v>
      </c>
    </row>
    <row r="60" spans="1:8" x14ac:dyDescent="0.35">
      <c r="A60" s="14" t="s">
        <v>109</v>
      </c>
      <c r="B60" s="14" t="str">
        <f>VLOOKUP(A60,[1]Sheet1!$A$1:$A$802,1,FALSE)</f>
        <v>2.3.3.19.B72</v>
      </c>
      <c r="C60" s="14" t="s">
        <v>89</v>
      </c>
      <c r="D60" s="15" t="s">
        <v>77</v>
      </c>
      <c r="E60" s="16" t="s">
        <v>70</v>
      </c>
      <c r="F60" s="15" t="s">
        <v>78</v>
      </c>
      <c r="G60" s="15" t="s">
        <v>90</v>
      </c>
      <c r="H60" s="16" t="s">
        <v>57</v>
      </c>
    </row>
    <row r="61" spans="1:8" x14ac:dyDescent="0.35">
      <c r="A61" s="14" t="s">
        <v>110</v>
      </c>
      <c r="B61" s="14" t="str">
        <f>VLOOKUP(A61,[1]Sheet1!$A$1:$A$802,1,FALSE)</f>
        <v>2.3.3.19.B73</v>
      </c>
      <c r="C61" s="14" t="s">
        <v>89</v>
      </c>
      <c r="D61" s="15" t="s">
        <v>77</v>
      </c>
      <c r="E61" s="16" t="s">
        <v>70</v>
      </c>
      <c r="F61" s="15" t="s">
        <v>78</v>
      </c>
      <c r="G61" s="15" t="s">
        <v>90</v>
      </c>
      <c r="H61" s="16" t="s">
        <v>57</v>
      </c>
    </row>
    <row r="62" spans="1:8" x14ac:dyDescent="0.35">
      <c r="A62" s="14" t="s">
        <v>111</v>
      </c>
      <c r="B62" s="14" t="str">
        <f>VLOOKUP(A62,[1]Sheet1!$A$1:$A$802,1,FALSE)</f>
        <v>2.3.3.19.B74</v>
      </c>
      <c r="C62" s="14" t="s">
        <v>89</v>
      </c>
      <c r="D62" s="15" t="s">
        <v>77</v>
      </c>
      <c r="E62" s="16" t="s">
        <v>70</v>
      </c>
      <c r="F62" s="15" t="s">
        <v>78</v>
      </c>
      <c r="G62" s="15" t="s">
        <v>90</v>
      </c>
      <c r="H62" s="16" t="s">
        <v>57</v>
      </c>
    </row>
    <row r="63" spans="1:8" x14ac:dyDescent="0.35">
      <c r="A63" s="14" t="s">
        <v>112</v>
      </c>
      <c r="B63" s="14" t="str">
        <f>VLOOKUP(A63,[1]Sheet1!$A$1:$A$802,1,FALSE)</f>
        <v>2.3.3.19.B81</v>
      </c>
      <c r="C63" s="14" t="s">
        <v>89</v>
      </c>
      <c r="D63" s="15" t="s">
        <v>77</v>
      </c>
      <c r="E63" s="16" t="s">
        <v>70</v>
      </c>
      <c r="F63" s="15" t="s">
        <v>78</v>
      </c>
      <c r="G63" s="15" t="s">
        <v>90</v>
      </c>
      <c r="H63" s="16" t="s">
        <v>57</v>
      </c>
    </row>
    <row r="64" spans="1:8" x14ac:dyDescent="0.35">
      <c r="A64" s="14" t="s">
        <v>113</v>
      </c>
      <c r="B64" s="14" t="str">
        <f>VLOOKUP(A64,[1]Sheet1!$A$1:$A$802,1,FALSE)</f>
        <v>2.3.3.19.B82</v>
      </c>
      <c r="C64" s="14" t="s">
        <v>89</v>
      </c>
      <c r="D64" s="15" t="s">
        <v>77</v>
      </c>
      <c r="E64" s="16" t="s">
        <v>70</v>
      </c>
      <c r="F64" s="15" t="s">
        <v>78</v>
      </c>
      <c r="G64" s="15" t="s">
        <v>90</v>
      </c>
      <c r="H64" s="16" t="s">
        <v>57</v>
      </c>
    </row>
    <row r="65" spans="1:8" x14ac:dyDescent="0.35">
      <c r="A65" s="14" t="s">
        <v>114</v>
      </c>
      <c r="B65" s="14" t="str">
        <f>VLOOKUP(A65,[1]Sheet1!$A$1:$A$802,1,FALSE)</f>
        <v>2.3.3.19.B83</v>
      </c>
      <c r="C65" s="14" t="s">
        <v>89</v>
      </c>
      <c r="D65" s="15" t="s">
        <v>77</v>
      </c>
      <c r="E65" s="16" t="s">
        <v>70</v>
      </c>
      <c r="F65" s="15" t="s">
        <v>78</v>
      </c>
      <c r="G65" s="15" t="s">
        <v>90</v>
      </c>
      <c r="H65" s="16" t="s">
        <v>57</v>
      </c>
    </row>
    <row r="66" spans="1:8" x14ac:dyDescent="0.35">
      <c r="A66" s="14" t="s">
        <v>115</v>
      </c>
      <c r="B66" s="14" t="str">
        <f>VLOOKUP(A66,[1]Sheet1!$A$1:$A$802,1,FALSE)</f>
        <v>2.3.3.19.B84</v>
      </c>
      <c r="C66" s="14" t="s">
        <v>89</v>
      </c>
      <c r="D66" s="15" t="s">
        <v>77</v>
      </c>
      <c r="E66" s="16" t="s">
        <v>70</v>
      </c>
      <c r="F66" s="15" t="s">
        <v>78</v>
      </c>
      <c r="G66" s="15" t="s">
        <v>90</v>
      </c>
      <c r="H66" s="16" t="s">
        <v>57</v>
      </c>
    </row>
    <row r="67" spans="1:8" x14ac:dyDescent="0.35">
      <c r="A67" s="14" t="s">
        <v>116</v>
      </c>
      <c r="B67" s="14" t="str">
        <f>VLOOKUP(A67,[1]Sheet1!$A$1:$A$802,1,FALSE)</f>
        <v>3.4.3.07.B01</v>
      </c>
      <c r="C67" s="14" t="s">
        <v>117</v>
      </c>
      <c r="D67" s="15" t="s">
        <v>118</v>
      </c>
      <c r="E67" s="16" t="s">
        <v>70</v>
      </c>
      <c r="F67" s="15" t="s">
        <v>78</v>
      </c>
      <c r="G67" s="14"/>
      <c r="H67" s="16" t="s">
        <v>57</v>
      </c>
    </row>
    <row r="68" spans="1:8" x14ac:dyDescent="0.35">
      <c r="A68" s="14" t="s">
        <v>119</v>
      </c>
      <c r="B68" s="14" t="str">
        <f>VLOOKUP(A68,[1]Sheet1!$A$1:$A$802,1,FALSE)</f>
        <v>3.4.3.07.B02</v>
      </c>
      <c r="C68" s="14" t="s">
        <v>117</v>
      </c>
      <c r="D68" s="15" t="s">
        <v>118</v>
      </c>
      <c r="E68" s="16" t="s">
        <v>70</v>
      </c>
      <c r="F68" s="15" t="s">
        <v>78</v>
      </c>
      <c r="G68" s="14"/>
      <c r="H68" s="16" t="s">
        <v>57</v>
      </c>
    </row>
    <row r="69" spans="1:8" x14ac:dyDescent="0.35">
      <c r="A69" s="14" t="s">
        <v>120</v>
      </c>
      <c r="B69" s="14" t="str">
        <f>VLOOKUP(A69,[1]Sheet1!$A$1:$A$802,1,FALSE)</f>
        <v>3.4.3.07.B03</v>
      </c>
      <c r="C69" s="14" t="s">
        <v>117</v>
      </c>
      <c r="D69" s="15" t="s">
        <v>118</v>
      </c>
      <c r="E69" s="16" t="s">
        <v>70</v>
      </c>
      <c r="F69" s="15" t="s">
        <v>78</v>
      </c>
      <c r="G69" s="14"/>
      <c r="H69" s="16" t="s">
        <v>57</v>
      </c>
    </row>
    <row r="70" spans="1:8" x14ac:dyDescent="0.35">
      <c r="A70" s="14" t="s">
        <v>121</v>
      </c>
      <c r="B70" s="14" t="str">
        <f>VLOOKUP(A70,[1]Sheet1!$A$1:$A$802,1,FALSE)</f>
        <v>3.4.3.07.B04</v>
      </c>
      <c r="C70" s="14" t="s">
        <v>117</v>
      </c>
      <c r="D70" s="15" t="s">
        <v>118</v>
      </c>
      <c r="E70" s="16" t="s">
        <v>70</v>
      </c>
      <c r="F70" s="15" t="s">
        <v>78</v>
      </c>
      <c r="G70" s="14"/>
      <c r="H70" s="16" t="s">
        <v>57</v>
      </c>
    </row>
    <row r="71" spans="1:8" x14ac:dyDescent="0.35">
      <c r="A71" s="14" t="s">
        <v>228</v>
      </c>
      <c r="B71" s="14" t="str">
        <f>VLOOKUP(A71,[1]Sheet1!$A$1:$A$802,1,FALSE)</f>
        <v>5.4.3.12.B01</v>
      </c>
      <c r="C71" s="14" t="s">
        <v>229</v>
      </c>
      <c r="D71" s="15" t="s">
        <v>127</v>
      </c>
      <c r="E71" s="16" t="s">
        <v>230</v>
      </c>
      <c r="F71" s="15" t="s">
        <v>78</v>
      </c>
      <c r="G71" s="14"/>
      <c r="H71" s="16" t="s">
        <v>57</v>
      </c>
    </row>
    <row r="72" spans="1:8" x14ac:dyDescent="0.35">
      <c r="A72" s="14" t="s">
        <v>231</v>
      </c>
      <c r="B72" s="14" t="str">
        <f>VLOOKUP(A72,[1]Sheet1!$A$1:$A$802,1,FALSE)</f>
        <v>5.4.3.12.B02</v>
      </c>
      <c r="C72" s="14" t="s">
        <v>229</v>
      </c>
      <c r="D72" s="15" t="s">
        <v>127</v>
      </c>
      <c r="E72" s="16" t="s">
        <v>230</v>
      </c>
      <c r="F72" s="15" t="s">
        <v>78</v>
      </c>
      <c r="G72" s="14"/>
      <c r="H72" s="16" t="s">
        <v>57</v>
      </c>
    </row>
    <row r="73" spans="1:8" x14ac:dyDescent="0.35">
      <c r="A73" s="14" t="s">
        <v>232</v>
      </c>
      <c r="B73" s="14" t="str">
        <f>VLOOKUP(A73,[1]Sheet1!$A$1:$A$802,1,FALSE)</f>
        <v>5.4.3.12.B03</v>
      </c>
      <c r="C73" s="14" t="s">
        <v>229</v>
      </c>
      <c r="D73" s="15" t="s">
        <v>127</v>
      </c>
      <c r="E73" s="16" t="s">
        <v>230</v>
      </c>
      <c r="F73" s="15" t="s">
        <v>78</v>
      </c>
      <c r="G73" s="14"/>
      <c r="H73" s="16" t="s">
        <v>57</v>
      </c>
    </row>
    <row r="74" spans="1:8" x14ac:dyDescent="0.35">
      <c r="A74" s="14" t="s">
        <v>233</v>
      </c>
      <c r="B74" s="14" t="str">
        <f>VLOOKUP(A74,[1]Sheet1!$A$1:$A$802,1,FALSE)</f>
        <v>5.4.3.12.B04</v>
      </c>
      <c r="C74" s="14" t="s">
        <v>229</v>
      </c>
      <c r="D74" s="15" t="s">
        <v>127</v>
      </c>
      <c r="E74" s="16" t="s">
        <v>230</v>
      </c>
      <c r="F74" s="15" t="s">
        <v>78</v>
      </c>
      <c r="G74" s="14"/>
      <c r="H74" s="16" t="s">
        <v>57</v>
      </c>
    </row>
    <row r="75" spans="1:8" x14ac:dyDescent="0.35">
      <c r="A75" s="14" t="s">
        <v>234</v>
      </c>
      <c r="B75" s="14" t="str">
        <f>VLOOKUP(A75,[1]Sheet1!$A$1:$A$802,1,FALSE)</f>
        <v>6.4.3.44.B12</v>
      </c>
      <c r="C75" s="14" t="s">
        <v>235</v>
      </c>
      <c r="D75" s="15" t="s">
        <v>236</v>
      </c>
      <c r="E75" s="16" t="s">
        <v>230</v>
      </c>
      <c r="F75" s="15" t="s">
        <v>78</v>
      </c>
      <c r="G75" s="14"/>
      <c r="H75" s="16" t="s">
        <v>57</v>
      </c>
    </row>
    <row r="76" spans="1:8" x14ac:dyDescent="0.35">
      <c r="A76" s="14" t="s">
        <v>158</v>
      </c>
      <c r="B76" s="14" t="str">
        <f>VLOOKUP(A76,[1]Sheet1!$A$1:$A$802,1,FALSE)</f>
        <v>4.3.3.29.B08</v>
      </c>
      <c r="C76" s="14" t="s">
        <v>159</v>
      </c>
      <c r="D76" s="15" t="s">
        <v>127</v>
      </c>
      <c r="E76" s="16" t="s">
        <v>160</v>
      </c>
      <c r="F76" s="15" t="s">
        <v>78</v>
      </c>
      <c r="G76" s="15" t="s">
        <v>161</v>
      </c>
      <c r="H76" s="16" t="s">
        <v>57</v>
      </c>
    </row>
    <row r="77" spans="1:8" x14ac:dyDescent="0.35">
      <c r="A77" s="14" t="s">
        <v>162</v>
      </c>
      <c r="B77" s="14" t="str">
        <f>VLOOKUP(A77,[1]Sheet1!$A$1:$A$802,1,FALSE)</f>
        <v>4.3.3.29.B09</v>
      </c>
      <c r="C77" s="14" t="s">
        <v>159</v>
      </c>
      <c r="D77" s="15" t="s">
        <v>127</v>
      </c>
      <c r="E77" s="16" t="s">
        <v>160</v>
      </c>
      <c r="F77" s="15" t="s">
        <v>78</v>
      </c>
      <c r="G77" s="15" t="s">
        <v>161</v>
      </c>
      <c r="H77" s="16" t="s">
        <v>57</v>
      </c>
    </row>
    <row r="78" spans="1:8" x14ac:dyDescent="0.35">
      <c r="A78" s="14" t="s">
        <v>163</v>
      </c>
      <c r="B78" s="14" t="str">
        <f>VLOOKUP(A78,[1]Sheet1!$A$1:$A$802,1,FALSE)</f>
        <v>4.3.3.29.B11</v>
      </c>
      <c r="C78" s="14" t="s">
        <v>159</v>
      </c>
      <c r="D78" s="15" t="s">
        <v>127</v>
      </c>
      <c r="E78" s="16" t="s">
        <v>160</v>
      </c>
      <c r="F78" s="15" t="s">
        <v>78</v>
      </c>
      <c r="G78" s="15" t="s">
        <v>161</v>
      </c>
      <c r="H78" s="16" t="s">
        <v>57</v>
      </c>
    </row>
    <row r="79" spans="1:8" x14ac:dyDescent="0.35">
      <c r="A79" s="14" t="s">
        <v>164</v>
      </c>
      <c r="B79" s="14" t="str">
        <f>VLOOKUP(A79,[1]Sheet1!$A$1:$A$802,1,FALSE)</f>
        <v>4.3.3.29.B12</v>
      </c>
      <c r="C79" s="14" t="s">
        <v>159</v>
      </c>
      <c r="D79" s="15" t="s">
        <v>127</v>
      </c>
      <c r="E79" s="16" t="s">
        <v>160</v>
      </c>
      <c r="F79" s="15" t="s">
        <v>78</v>
      </c>
      <c r="G79" s="15" t="s">
        <v>161</v>
      </c>
      <c r="H79" s="16" t="s">
        <v>57</v>
      </c>
    </row>
    <row r="80" spans="1:8" x14ac:dyDescent="0.35">
      <c r="A80" s="14" t="s">
        <v>165</v>
      </c>
      <c r="B80" s="14" t="e">
        <f>VLOOKUP(A80,[1]Sheet1!$A$1:$A$802,1,FALSE)</f>
        <v>#N/A</v>
      </c>
      <c r="C80" s="14" t="s">
        <v>166</v>
      </c>
      <c r="D80" s="15" t="s">
        <v>127</v>
      </c>
      <c r="E80" s="16" t="s">
        <v>160</v>
      </c>
      <c r="F80" s="15" t="s">
        <v>78</v>
      </c>
      <c r="G80" s="15" t="s">
        <v>167</v>
      </c>
      <c r="H80" s="16" t="s">
        <v>57</v>
      </c>
    </row>
    <row r="81" spans="1:8" x14ac:dyDescent="0.35">
      <c r="A81" s="14" t="s">
        <v>168</v>
      </c>
      <c r="B81" s="14" t="str">
        <f>VLOOKUP(A81,[1]Sheet1!$A$1:$A$802,1,FALSE)</f>
        <v>4.3.3.99.B01</v>
      </c>
      <c r="C81" s="14" t="s">
        <v>169</v>
      </c>
      <c r="D81" s="15" t="s">
        <v>127</v>
      </c>
      <c r="E81" s="16" t="s">
        <v>160</v>
      </c>
      <c r="F81" s="15" t="s">
        <v>83</v>
      </c>
      <c r="G81" s="15" t="s">
        <v>170</v>
      </c>
      <c r="H81" s="16" t="s">
        <v>57</v>
      </c>
    </row>
    <row r="82" spans="1:8" x14ac:dyDescent="0.35">
      <c r="A82" s="14" t="s">
        <v>171</v>
      </c>
      <c r="B82" s="14" t="str">
        <f>VLOOKUP(A82,[1]Sheet1!$A$1:$A$802,1,FALSE)</f>
        <v>4.3.3.99.B02</v>
      </c>
      <c r="C82" s="14" t="s">
        <v>169</v>
      </c>
      <c r="D82" s="15" t="s">
        <v>127</v>
      </c>
      <c r="E82" s="16" t="s">
        <v>160</v>
      </c>
      <c r="F82" s="15" t="s">
        <v>83</v>
      </c>
      <c r="G82" s="15" t="s">
        <v>170</v>
      </c>
      <c r="H82" s="16" t="s">
        <v>57</v>
      </c>
    </row>
    <row r="83" spans="1:8" x14ac:dyDescent="0.35">
      <c r="A83" s="14" t="s">
        <v>172</v>
      </c>
      <c r="B83" s="14" t="str">
        <f>VLOOKUP(A83,[1]Sheet1!$A$1:$A$802,1,FALSE)</f>
        <v>4.3.3.99.B03</v>
      </c>
      <c r="C83" s="14" t="s">
        <v>169</v>
      </c>
      <c r="D83" s="15" t="s">
        <v>127</v>
      </c>
      <c r="E83" s="16" t="s">
        <v>160</v>
      </c>
      <c r="F83" s="15" t="s">
        <v>83</v>
      </c>
      <c r="G83" s="15" t="s">
        <v>170</v>
      </c>
      <c r="H83" s="16" t="s">
        <v>57</v>
      </c>
    </row>
    <row r="84" spans="1:8" x14ac:dyDescent="0.35">
      <c r="A84" s="14" t="s">
        <v>173</v>
      </c>
      <c r="B84" s="14" t="str">
        <f>VLOOKUP(A84,[1]Sheet1!$A$1:$A$802,1,FALSE)</f>
        <v>4.3.3.99.B04</v>
      </c>
      <c r="C84" s="14" t="s">
        <v>169</v>
      </c>
      <c r="D84" s="15" t="s">
        <v>127</v>
      </c>
      <c r="E84" s="16" t="s">
        <v>160</v>
      </c>
      <c r="F84" s="15" t="s">
        <v>83</v>
      </c>
      <c r="G84" s="15" t="s">
        <v>170</v>
      </c>
      <c r="H84" s="16" t="s">
        <v>57</v>
      </c>
    </row>
    <row r="85" spans="1:8" x14ac:dyDescent="0.35">
      <c r="A85" s="14" t="s">
        <v>174</v>
      </c>
      <c r="B85" s="14" t="str">
        <f>VLOOKUP(A85,[1]Sheet1!$A$1:$A$802,1,FALSE)</f>
        <v>4.3.3.99.B06</v>
      </c>
      <c r="C85" s="14" t="s">
        <v>169</v>
      </c>
      <c r="D85" s="15" t="s">
        <v>127</v>
      </c>
      <c r="E85" s="16" t="s">
        <v>160</v>
      </c>
      <c r="F85" s="15" t="s">
        <v>83</v>
      </c>
      <c r="G85" s="15" t="s">
        <v>170</v>
      </c>
      <c r="H85" s="16" t="s">
        <v>57</v>
      </c>
    </row>
    <row r="86" spans="1:8" x14ac:dyDescent="0.35">
      <c r="A86" s="14" t="s">
        <v>175</v>
      </c>
      <c r="B86" s="14" t="str">
        <f>VLOOKUP(A86,[1]Sheet1!$A$1:$A$802,1,FALSE)</f>
        <v>4.3.3.99.B07</v>
      </c>
      <c r="C86" s="14" t="s">
        <v>169</v>
      </c>
      <c r="D86" s="15" t="s">
        <v>127</v>
      </c>
      <c r="E86" s="16" t="s">
        <v>160</v>
      </c>
      <c r="F86" s="15" t="s">
        <v>83</v>
      </c>
      <c r="G86" s="15" t="s">
        <v>170</v>
      </c>
      <c r="H86" s="16" t="s">
        <v>57</v>
      </c>
    </row>
    <row r="87" spans="1:8" x14ac:dyDescent="0.35">
      <c r="A87" s="14" t="s">
        <v>176</v>
      </c>
      <c r="B87" s="14" t="str">
        <f>VLOOKUP(A87,[1]Sheet1!$A$1:$A$802,1,FALSE)</f>
        <v>4.3.3.99.B08</v>
      </c>
      <c r="C87" s="14" t="s">
        <v>169</v>
      </c>
      <c r="D87" s="15" t="s">
        <v>127</v>
      </c>
      <c r="E87" s="16" t="s">
        <v>160</v>
      </c>
      <c r="F87" s="15" t="s">
        <v>83</v>
      </c>
      <c r="G87" s="15" t="s">
        <v>170</v>
      </c>
      <c r="H87" s="16" t="s">
        <v>57</v>
      </c>
    </row>
    <row r="88" spans="1:8" x14ac:dyDescent="0.35">
      <c r="A88" s="14" t="s">
        <v>177</v>
      </c>
      <c r="B88" s="14" t="str">
        <f>VLOOKUP(A88,[1]Sheet1!$A$1:$A$802,1,FALSE)</f>
        <v>4.3.3.99.B09</v>
      </c>
      <c r="C88" s="14" t="s">
        <v>169</v>
      </c>
      <c r="D88" s="15" t="s">
        <v>127</v>
      </c>
      <c r="E88" s="16" t="s">
        <v>160</v>
      </c>
      <c r="F88" s="15" t="s">
        <v>83</v>
      </c>
      <c r="G88" s="15" t="s">
        <v>170</v>
      </c>
      <c r="H88" s="16" t="s">
        <v>57</v>
      </c>
    </row>
    <row r="89" spans="1:8" x14ac:dyDescent="0.35">
      <c r="A89" s="14" t="s">
        <v>178</v>
      </c>
      <c r="B89" s="14" t="str">
        <f>VLOOKUP(A89,[1]Sheet1!$A$1:$A$802,1,FALSE)</f>
        <v>4.4.3.12.B01</v>
      </c>
      <c r="C89" s="14" t="s">
        <v>179</v>
      </c>
      <c r="D89" s="15" t="s">
        <v>127</v>
      </c>
      <c r="E89" s="16" t="s">
        <v>160</v>
      </c>
      <c r="F89" s="15" t="s">
        <v>78</v>
      </c>
      <c r="G89" s="14"/>
      <c r="H89" s="16" t="s">
        <v>57</v>
      </c>
    </row>
    <row r="90" spans="1:8" x14ac:dyDescent="0.35">
      <c r="A90" s="14" t="s">
        <v>180</v>
      </c>
      <c r="B90" s="14" t="str">
        <f>VLOOKUP(A90,[1]Sheet1!$A$1:$A$802,1,FALSE)</f>
        <v>4.4.3.12.B02</v>
      </c>
      <c r="C90" s="14" t="s">
        <v>179</v>
      </c>
      <c r="D90" s="15" t="s">
        <v>127</v>
      </c>
      <c r="E90" s="16" t="s">
        <v>160</v>
      </c>
      <c r="F90" s="15" t="s">
        <v>78</v>
      </c>
      <c r="G90" s="14"/>
      <c r="H90" s="16" t="s">
        <v>57</v>
      </c>
    </row>
    <row r="91" spans="1:8" x14ac:dyDescent="0.35">
      <c r="A91" s="14" t="s">
        <v>181</v>
      </c>
      <c r="B91" s="14" t="str">
        <f>VLOOKUP(A91,[1]Sheet1!$A$1:$A$802,1,FALSE)</f>
        <v>4.4.3.12.B03</v>
      </c>
      <c r="C91" s="14" t="s">
        <v>179</v>
      </c>
      <c r="D91" s="15" t="s">
        <v>127</v>
      </c>
      <c r="E91" s="16" t="s">
        <v>160</v>
      </c>
      <c r="F91" s="15" t="s">
        <v>78</v>
      </c>
      <c r="G91" s="14"/>
      <c r="H91" s="16" t="s">
        <v>57</v>
      </c>
    </row>
    <row r="92" spans="1:8" x14ac:dyDescent="0.35">
      <c r="A92" s="14" t="s">
        <v>182</v>
      </c>
      <c r="B92" s="14" t="str">
        <f>VLOOKUP(A92,[1]Sheet1!$A$1:$A$802,1,FALSE)</f>
        <v>4.4.3.12.B04</v>
      </c>
      <c r="C92" s="14" t="s">
        <v>179</v>
      </c>
      <c r="D92" s="15" t="s">
        <v>127</v>
      </c>
      <c r="E92" s="16" t="s">
        <v>160</v>
      </c>
      <c r="F92" s="15" t="s">
        <v>78</v>
      </c>
      <c r="G92" s="14"/>
      <c r="H92" s="16" t="s">
        <v>57</v>
      </c>
    </row>
    <row r="93" spans="1:8" x14ac:dyDescent="0.35">
      <c r="A93" s="14" t="s">
        <v>183</v>
      </c>
      <c r="B93" s="14" t="str">
        <f>VLOOKUP(A93,[1]Sheet1!$A$1:$A$802,1,FALSE)</f>
        <v>4.4.3.14.B06</v>
      </c>
      <c r="C93" s="14" t="s">
        <v>184</v>
      </c>
      <c r="D93" s="15" t="s">
        <v>127</v>
      </c>
      <c r="E93" s="16" t="s">
        <v>160</v>
      </c>
      <c r="F93" s="15" t="s">
        <v>78</v>
      </c>
      <c r="G93" s="14"/>
      <c r="H93" s="16" t="s">
        <v>57</v>
      </c>
    </row>
    <row r="94" spans="1:8" x14ac:dyDescent="0.35">
      <c r="A94" s="14" t="s">
        <v>185</v>
      </c>
      <c r="B94" s="14" t="str">
        <f>VLOOKUP(A94,[1]Sheet1!$A$1:$A$802,1,FALSE)</f>
        <v>4.4.3.14.B08</v>
      </c>
      <c r="C94" s="14" t="s">
        <v>184</v>
      </c>
      <c r="D94" s="15" t="s">
        <v>127</v>
      </c>
      <c r="E94" s="16" t="s">
        <v>160</v>
      </c>
      <c r="F94" s="15" t="s">
        <v>78</v>
      </c>
      <c r="G94" s="14"/>
      <c r="H94" s="16" t="s">
        <v>57</v>
      </c>
    </row>
    <row r="95" spans="1:8" x14ac:dyDescent="0.35">
      <c r="A95" s="14" t="s">
        <v>186</v>
      </c>
      <c r="B95" s="14" t="str">
        <f>VLOOKUP(A95,[1]Sheet1!$A$1:$A$802,1,FALSE)</f>
        <v>4.4.3.99.B11</v>
      </c>
      <c r="C95" s="14" t="s">
        <v>187</v>
      </c>
      <c r="D95" s="15" t="s">
        <v>127</v>
      </c>
      <c r="E95" s="16" t="s">
        <v>160</v>
      </c>
      <c r="F95" s="15" t="s">
        <v>188</v>
      </c>
      <c r="G95" s="14"/>
      <c r="H95" s="16" t="s">
        <v>57</v>
      </c>
    </row>
    <row r="96" spans="1:8" x14ac:dyDescent="0.35">
      <c r="A96" s="14" t="s">
        <v>189</v>
      </c>
      <c r="B96" s="14" t="str">
        <f>VLOOKUP(A96,[1]Sheet1!$A$1:$A$802,1,FALSE)</f>
        <v>4.4.3.99.B12</v>
      </c>
      <c r="C96" s="14" t="s">
        <v>187</v>
      </c>
      <c r="D96" s="15" t="s">
        <v>127</v>
      </c>
      <c r="E96" s="16" t="s">
        <v>160</v>
      </c>
      <c r="F96" s="15" t="s">
        <v>188</v>
      </c>
      <c r="G96" s="14"/>
      <c r="H96" s="16" t="s">
        <v>57</v>
      </c>
    </row>
    <row r="97" spans="1:8" x14ac:dyDescent="0.35">
      <c r="A97" s="14" t="s">
        <v>190</v>
      </c>
      <c r="B97" s="14" t="str">
        <f>VLOOKUP(A97,[1]Sheet1!$A$1:$A$802,1,FALSE)</f>
        <v>4.4.3.99.B13</v>
      </c>
      <c r="C97" s="14" t="s">
        <v>187</v>
      </c>
      <c r="D97" s="15" t="s">
        <v>127</v>
      </c>
      <c r="E97" s="16" t="s">
        <v>160</v>
      </c>
      <c r="F97" s="15" t="s">
        <v>188</v>
      </c>
      <c r="G97" s="14"/>
      <c r="H97" s="16" t="s">
        <v>57</v>
      </c>
    </row>
    <row r="98" spans="1:8" x14ac:dyDescent="0.35">
      <c r="A98" s="14" t="s">
        <v>191</v>
      </c>
      <c r="B98" s="14" t="str">
        <f>VLOOKUP(A98,[1]Sheet1!$A$1:$A$802,1,FALSE)</f>
        <v>4.5.3.12.B01</v>
      </c>
      <c r="C98" s="14" t="s">
        <v>192</v>
      </c>
      <c r="D98" s="15" t="s">
        <v>127</v>
      </c>
      <c r="E98" s="16" t="s">
        <v>193</v>
      </c>
      <c r="F98" s="15" t="s">
        <v>78</v>
      </c>
      <c r="G98" s="14"/>
      <c r="H98" s="16" t="s">
        <v>57</v>
      </c>
    </row>
    <row r="99" spans="1:8" x14ac:dyDescent="0.35">
      <c r="A99" s="14" t="s">
        <v>194</v>
      </c>
      <c r="B99" s="14" t="str">
        <f>VLOOKUP(A99,[1]Sheet1!$A$1:$A$802,1,FALSE)</f>
        <v>4.5.3.12.B02</v>
      </c>
      <c r="C99" s="14" t="s">
        <v>192</v>
      </c>
      <c r="D99" s="15" t="s">
        <v>127</v>
      </c>
      <c r="E99" s="16" t="s">
        <v>193</v>
      </c>
      <c r="F99" s="15" t="s">
        <v>78</v>
      </c>
      <c r="G99" s="14"/>
      <c r="H99" s="16" t="s">
        <v>57</v>
      </c>
    </row>
    <row r="100" spans="1:8" x14ac:dyDescent="0.35">
      <c r="A100" s="14" t="s">
        <v>195</v>
      </c>
      <c r="B100" s="14" t="str">
        <f>VLOOKUP(A100,[1]Sheet1!$A$1:$A$802,1,FALSE)</f>
        <v>4.5.3.12.B03</v>
      </c>
      <c r="C100" s="14" t="s">
        <v>192</v>
      </c>
      <c r="D100" s="15" t="s">
        <v>127</v>
      </c>
      <c r="E100" s="16" t="s">
        <v>193</v>
      </c>
      <c r="F100" s="15" t="s">
        <v>78</v>
      </c>
      <c r="G100" s="14"/>
      <c r="H100" s="16" t="s">
        <v>57</v>
      </c>
    </row>
    <row r="101" spans="1:8" x14ac:dyDescent="0.35">
      <c r="A101" s="14" t="s">
        <v>196</v>
      </c>
      <c r="B101" s="14" t="str">
        <f>VLOOKUP(A101,[1]Sheet1!$A$1:$A$802,1,FALSE)</f>
        <v>4.5.3.12.B04</v>
      </c>
      <c r="C101" s="14" t="s">
        <v>192</v>
      </c>
      <c r="D101" s="15" t="s">
        <v>127</v>
      </c>
      <c r="E101" s="16" t="s">
        <v>193</v>
      </c>
      <c r="F101" s="15" t="s">
        <v>78</v>
      </c>
      <c r="G101" s="14"/>
      <c r="H101" s="16" t="s">
        <v>57</v>
      </c>
    </row>
    <row r="102" spans="1:8" x14ac:dyDescent="0.35">
      <c r="A102" s="14" t="s">
        <v>122</v>
      </c>
      <c r="B102" s="14" t="str">
        <f>VLOOKUP(A102,[1]Sheet1!$A$1:$A$802,1,FALSE)</f>
        <v>3.5.3.08.B02</v>
      </c>
      <c r="C102" s="14" t="s">
        <v>123</v>
      </c>
      <c r="D102" s="15" t="s">
        <v>118</v>
      </c>
      <c r="E102" s="16" t="s">
        <v>124</v>
      </c>
      <c r="F102" s="15" t="s">
        <v>78</v>
      </c>
      <c r="G102" s="14"/>
      <c r="H102" s="16" t="s">
        <v>57</v>
      </c>
    </row>
    <row r="103" spans="1:8" x14ac:dyDescent="0.35">
      <c r="A103" s="14" t="s">
        <v>58</v>
      </c>
      <c r="B103" s="14" t="str">
        <f>VLOOKUP(A103,[1]Sheet1!$A$1:$A$802,1,FALSE)</f>
        <v>1.1.3.10.B21</v>
      </c>
      <c r="C103" s="14" t="s">
        <v>59</v>
      </c>
      <c r="D103" s="15" t="s">
        <v>60</v>
      </c>
      <c r="E103" s="16" t="s">
        <v>61</v>
      </c>
      <c r="F103" s="15" t="s">
        <v>62</v>
      </c>
      <c r="G103" s="15" t="s">
        <v>63</v>
      </c>
      <c r="H103" s="16" t="s">
        <v>57</v>
      </c>
    </row>
    <row r="104" spans="1:8" x14ac:dyDescent="0.35">
      <c r="A104" s="14" t="s">
        <v>64</v>
      </c>
      <c r="B104" s="14" t="str">
        <f>VLOOKUP(A104,[1]Sheet1!$A$1:$A$802,1,FALSE)</f>
        <v>1.1.3.10.B22</v>
      </c>
      <c r="C104" s="14" t="s">
        <v>59</v>
      </c>
      <c r="D104" s="15" t="s">
        <v>60</v>
      </c>
      <c r="E104" s="16" t="s">
        <v>61</v>
      </c>
      <c r="F104" s="15" t="s">
        <v>62</v>
      </c>
      <c r="G104" s="15" t="s">
        <v>63</v>
      </c>
      <c r="H104" s="16" t="s">
        <v>57</v>
      </c>
    </row>
    <row r="105" spans="1:8" x14ac:dyDescent="0.35">
      <c r="A105" s="14" t="s">
        <v>65</v>
      </c>
      <c r="B105" s="14" t="str">
        <f>VLOOKUP(A105,[1]Sheet1!$A$1:$A$802,1,FALSE)</f>
        <v>1.1.3.10.B23</v>
      </c>
      <c r="C105" s="14" t="s">
        <v>59</v>
      </c>
      <c r="D105" s="15" t="s">
        <v>60</v>
      </c>
      <c r="E105" s="16" t="s">
        <v>61</v>
      </c>
      <c r="F105" s="15" t="s">
        <v>62</v>
      </c>
      <c r="G105" s="15" t="s">
        <v>63</v>
      </c>
      <c r="H105" s="16" t="s">
        <v>57</v>
      </c>
    </row>
    <row r="106" spans="1:8" x14ac:dyDescent="0.35">
      <c r="A106" s="14" t="s">
        <v>66</v>
      </c>
      <c r="B106" s="14" t="str">
        <f>VLOOKUP(A106,[1]Sheet1!$A$1:$A$802,1,FALSE)</f>
        <v>1.1.3.10.B24</v>
      </c>
      <c r="C106" s="14" t="s">
        <v>59</v>
      </c>
      <c r="D106" s="15" t="s">
        <v>60</v>
      </c>
      <c r="E106" s="16" t="s">
        <v>61</v>
      </c>
      <c r="F106" s="15" t="s">
        <v>62</v>
      </c>
      <c r="G106" s="15" t="s">
        <v>63</v>
      </c>
      <c r="H106" s="16" t="s">
        <v>57</v>
      </c>
    </row>
    <row r="107" spans="1:8" x14ac:dyDescent="0.35">
      <c r="A107" s="14" t="s">
        <v>75</v>
      </c>
      <c r="B107" s="14" t="str">
        <f>VLOOKUP(A107,[1]Sheet1!$A$1:$A$802,1,FALSE)</f>
        <v>2.1.3.01.B01</v>
      </c>
      <c r="C107" s="14" t="s">
        <v>76</v>
      </c>
      <c r="D107" s="15" t="s">
        <v>77</v>
      </c>
      <c r="E107" s="16" t="s">
        <v>61</v>
      </c>
      <c r="F107" s="15" t="s">
        <v>78</v>
      </c>
      <c r="G107" s="15" t="s">
        <v>79</v>
      </c>
      <c r="H107" s="16" t="s">
        <v>57</v>
      </c>
    </row>
    <row r="108" spans="1:8" x14ac:dyDescent="0.35">
      <c r="A108" s="14" t="s">
        <v>80</v>
      </c>
      <c r="B108" s="14" t="str">
        <f>VLOOKUP(A108,[1]Sheet1!$A$1:$A$802,1,FALSE)</f>
        <v>2.1.3.01.B06</v>
      </c>
      <c r="C108" s="14" t="s">
        <v>76</v>
      </c>
      <c r="D108" s="15" t="s">
        <v>77</v>
      </c>
      <c r="E108" s="16" t="s">
        <v>61</v>
      </c>
      <c r="F108" s="15" t="s">
        <v>78</v>
      </c>
      <c r="G108" s="15" t="s">
        <v>79</v>
      </c>
      <c r="H108" s="16" t="s">
        <v>57</v>
      </c>
    </row>
    <row r="109" spans="1:8" x14ac:dyDescent="0.35">
      <c r="A109" s="14" t="s">
        <v>81</v>
      </c>
      <c r="B109" s="14" t="str">
        <f>VLOOKUP(A109,[1]Sheet1!$A$1:$A$802,1,FALSE)</f>
        <v>2.1.3.06.B01</v>
      </c>
      <c r="C109" s="14" t="s">
        <v>82</v>
      </c>
      <c r="D109" s="15" t="s">
        <v>77</v>
      </c>
      <c r="E109" s="16" t="s">
        <v>61</v>
      </c>
      <c r="F109" s="15" t="s">
        <v>83</v>
      </c>
      <c r="G109" s="15" t="s">
        <v>79</v>
      </c>
      <c r="H109" s="16" t="s">
        <v>57</v>
      </c>
    </row>
    <row r="110" spans="1:8" x14ac:dyDescent="0.35">
      <c r="A110" s="14" t="s">
        <v>84</v>
      </c>
      <c r="B110" s="14" t="str">
        <f>VLOOKUP(A110,[1]Sheet1!$A$1:$A$802,1,FALSE)</f>
        <v>2.1.3.06.B02</v>
      </c>
      <c r="C110" s="14" t="s">
        <v>82</v>
      </c>
      <c r="D110" s="15" t="s">
        <v>77</v>
      </c>
      <c r="E110" s="16" t="s">
        <v>61</v>
      </c>
      <c r="F110" s="15" t="s">
        <v>83</v>
      </c>
      <c r="G110" s="15" t="s">
        <v>79</v>
      </c>
      <c r="H110" s="16" t="s">
        <v>57</v>
      </c>
    </row>
    <row r="112" spans="1:8" x14ac:dyDescent="0.35">
      <c r="H112" s="1">
        <f>COUNTA(H2:H110)</f>
        <v>109</v>
      </c>
    </row>
  </sheetData>
  <sortState xmlns:xlrd2="http://schemas.microsoft.com/office/spreadsheetml/2017/richdata2" ref="A2:H110">
    <sortCondition ref="E2:E110"/>
    <sortCondition ref="A2:A110"/>
  </sortState>
  <pageMargins left="0.31496062992125984" right="0.31496062992125984" top="0.35433070866141736" bottom="0.55118110236220474" header="0.31496062992125984" footer="0.31496062992125984"/>
  <pageSetup paperSize="8" scale="86" orientation="landscape" verticalDpi="0" r:id="rId1"/>
  <headerFooter>
    <oddFooter>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0BC2A031DC949BD80879460CD2518" ma:contentTypeVersion="10" ma:contentTypeDescription="Een nieuw document maken." ma:contentTypeScope="" ma:versionID="45a7fb22462aaaead59378403c15b4bc">
  <xsd:schema xmlns:xsd="http://www.w3.org/2001/XMLSchema" xmlns:xs="http://www.w3.org/2001/XMLSchema" xmlns:p="http://schemas.microsoft.com/office/2006/metadata/properties" xmlns:ns2="c905f8a9-ad7b-4411-9f92-072caf09c190" xmlns:ns3="33f09088-bf8c-4415-a3ec-a67d1ef5fb5f" targetNamespace="http://schemas.microsoft.com/office/2006/metadata/properties" ma:root="true" ma:fieldsID="64d9332f48a7d1b0f29b68c3fd6ea65f" ns2:_="" ns3:_="">
    <xsd:import namespace="c905f8a9-ad7b-4411-9f92-072caf09c190"/>
    <xsd:import namespace="33f09088-bf8c-4415-a3ec-a67d1ef5fb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05f8a9-ad7b-4411-9f92-072caf09c1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f09088-bf8c-4415-a3ec-a67d1ef5f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42A73B-2ACF-48F2-951A-6F6D5D465F92}"/>
</file>

<file path=customXml/itemProps2.xml><?xml version="1.0" encoding="utf-8"?>
<ds:datastoreItem xmlns:ds="http://schemas.openxmlformats.org/officeDocument/2006/customXml" ds:itemID="{98BFFDE6-1681-4C4E-B79E-59F59ED448C8}"/>
</file>

<file path=customXml/itemProps3.xml><?xml version="1.0" encoding="utf-8"?>
<ds:datastoreItem xmlns:ds="http://schemas.openxmlformats.org/officeDocument/2006/customXml" ds:itemID="{D8EF52B1-0F7E-4947-A5B2-199279952A7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4</vt:i4>
      </vt:variant>
    </vt:vector>
  </HeadingPairs>
  <TitlesOfParts>
    <vt:vector size="11" baseType="lpstr">
      <vt:lpstr>Verkort overzicht</vt:lpstr>
      <vt:lpstr>Totalen per SER Stadhuis</vt:lpstr>
      <vt:lpstr>Totalen per Buitenlocatie</vt:lpstr>
      <vt:lpstr>Totalen MERS</vt:lpstr>
      <vt:lpstr>Totalen per SER en VLAN</vt:lpstr>
      <vt:lpstr>Vaste desktops</vt:lpstr>
      <vt:lpstr>Vaste VoIP toestellen</vt:lpstr>
      <vt:lpstr>'Vaste desktops'!Afdrukbereik</vt:lpstr>
      <vt:lpstr>'Vaste VoIP toestellen'!Afdrukbereik</vt:lpstr>
      <vt:lpstr>'Vaste desktops'!Afdruktitels</vt:lpstr>
      <vt:lpstr>'Vaste VoIP toestellen'!Afdruktitels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Haay E.R.</dc:creator>
  <cp:lastModifiedBy>Timmermans M.R. (Maurice)</cp:lastModifiedBy>
  <dcterms:created xsi:type="dcterms:W3CDTF">2021-07-12T11:35:10Z</dcterms:created>
  <dcterms:modified xsi:type="dcterms:W3CDTF">2021-07-20T09:48:05Z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0x0101006830BC2A031DC949BD80879460CD2518</vt:lpwstr>
  </property>
</Properties>
</file>