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S:\projecten 2021\Hilvarenbeek_Oisterwijk_Goirle RAOV\Aanbieding Ralph_Fokko 251021\documenten aanbesteding 291021\Hilv Gelderakkers PvE en inschrijfst defintief 111121\"/>
    </mc:Choice>
  </mc:AlternateContent>
  <xr:revisionPtr revIDLastSave="0" documentId="13_ncr:1_{E5D84D99-28B5-4B72-8A13-B1D47D0819AB}" xr6:coauthVersionLast="47" xr6:coauthVersionMax="47" xr10:uidLastSave="{00000000-0000-0000-0000-000000000000}"/>
  <bookViews>
    <workbookView xWindow="21345" yWindow="3060" windowWidth="17805" windowHeight="21000" xr2:uid="{00000000-000D-0000-FFFF-FFFF00000000}"/>
  </bookViews>
  <sheets>
    <sheet name="HIL_GA_2022" sheetId="3" r:id="rId1"/>
  </sheets>
  <definedNames>
    <definedName name="_xlnm.Print_Area" localSheetId="0">HIL_GA_2022!$A$1:$H$137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3" l="1"/>
  <c r="H71" i="3"/>
  <c r="G75" i="3"/>
  <c r="G17" i="3" l="1"/>
  <c r="G23" i="3"/>
  <c r="G38" i="3"/>
  <c r="G58" i="3"/>
  <c r="G111" i="3" l="1"/>
  <c r="G113" i="3" l="1"/>
  <c r="G85" i="3"/>
  <c r="G86" i="3"/>
  <c r="G87" i="3"/>
  <c r="G79" i="3"/>
  <c r="G80" i="3"/>
  <c r="G81" i="3"/>
  <c r="G82" i="3"/>
  <c r="G68" i="3"/>
  <c r="G64" i="3"/>
  <c r="G61" i="3"/>
  <c r="G60" i="3"/>
  <c r="G59" i="3"/>
  <c r="G57" i="3"/>
  <c r="G54" i="3"/>
  <c r="G53" i="3"/>
  <c r="G52" i="3"/>
  <c r="G51" i="3"/>
  <c r="G48" i="3"/>
  <c r="G47" i="3"/>
  <c r="G46" i="3"/>
  <c r="G43" i="3"/>
  <c r="G42" i="3"/>
  <c r="G41" i="3"/>
  <c r="G65" i="3"/>
  <c r="G69" i="3"/>
  <c r="G72" i="3"/>
  <c r="G73" i="3"/>
  <c r="G74" i="3"/>
  <c r="G109" i="3"/>
  <c r="G107" i="3"/>
  <c r="G105" i="3"/>
  <c r="G103" i="3"/>
  <c r="G28" i="3"/>
  <c r="G27" i="3"/>
  <c r="G21" i="3"/>
  <c r="G91" i="3"/>
  <c r="H90" i="3" s="1"/>
  <c r="G99" i="3"/>
  <c r="G98" i="3"/>
  <c r="G95" i="3"/>
  <c r="G94" i="3"/>
  <c r="G37" i="3"/>
  <c r="G36" i="3"/>
  <c r="G31" i="3"/>
  <c r="G30" i="3"/>
  <c r="G29" i="3"/>
  <c r="G22" i="3"/>
  <c r="G20" i="3"/>
  <c r="H19" i="3" s="1"/>
  <c r="H17" i="3"/>
  <c r="G14" i="3"/>
  <c r="G13" i="3"/>
  <c r="G12" i="3"/>
  <c r="G11" i="3"/>
  <c r="H101" i="3" l="1"/>
  <c r="H93" i="3"/>
  <c r="H97" i="3"/>
  <c r="H78" i="3"/>
  <c r="H67" i="3"/>
  <c r="H63" i="3"/>
  <c r="H40" i="3"/>
  <c r="H45" i="3"/>
  <c r="H50" i="3"/>
  <c r="H84" i="3"/>
  <c r="H56" i="3"/>
  <c r="H25" i="3"/>
  <c r="G116" i="3"/>
  <c r="G118" i="3" s="1"/>
  <c r="H10" i="3"/>
  <c r="H8" i="3" l="1"/>
  <c r="H33" i="3"/>
</calcChain>
</file>

<file path=xl/sharedStrings.xml><?xml version="1.0" encoding="utf-8"?>
<sst xmlns="http://schemas.openxmlformats.org/spreadsheetml/2006/main" count="284" uniqueCount="166">
  <si>
    <t xml:space="preserve">Omschrijving </t>
  </si>
  <si>
    <t>Eenheid</t>
  </si>
  <si>
    <t>Hoeveelheid</t>
  </si>
  <si>
    <t>Verrekenbaar</t>
  </si>
  <si>
    <t>Eenheidsprijs</t>
  </si>
  <si>
    <t>Bedrag</t>
  </si>
  <si>
    <t>subtotalen</t>
  </si>
  <si>
    <t/>
  </si>
  <si>
    <t>100</t>
  </si>
  <si>
    <t>110</t>
  </si>
  <si>
    <t>KLIC-melding en controle</t>
  </si>
  <si>
    <t>stuk</t>
  </si>
  <si>
    <t>N</t>
  </si>
  <si>
    <t>120</t>
  </si>
  <si>
    <t>130</t>
  </si>
  <si>
    <t>140</t>
  </si>
  <si>
    <t>Coördinatie en overleg</t>
  </si>
  <si>
    <t>200</t>
  </si>
  <si>
    <t>Landmeting</t>
  </si>
  <si>
    <t>210</t>
  </si>
  <si>
    <t>300</t>
  </si>
  <si>
    <t>310</t>
  </si>
  <si>
    <t>Aan- en afvoer materieel opgravingsterrein</t>
  </si>
  <si>
    <t>320</t>
  </si>
  <si>
    <t>inrichting en handhaving opgravingsterrein en -basis</t>
  </si>
  <si>
    <t>400</t>
  </si>
  <si>
    <t>410</t>
  </si>
  <si>
    <t>m²</t>
  </si>
  <si>
    <t>V</t>
  </si>
  <si>
    <t>500</t>
  </si>
  <si>
    <t>510</t>
  </si>
  <si>
    <t>520</t>
  </si>
  <si>
    <t xml:space="preserve">Tekening aardewerk </t>
  </si>
  <si>
    <t xml:space="preserve">Foto aardewerk </t>
  </si>
  <si>
    <t>530</t>
  </si>
  <si>
    <t>Tekening metaal</t>
  </si>
  <si>
    <t>Foto metaal</t>
  </si>
  <si>
    <t>röntgenonderzoek metaal</t>
  </si>
  <si>
    <t>540</t>
  </si>
  <si>
    <t>550</t>
  </si>
  <si>
    <t>560</t>
  </si>
  <si>
    <t>600</t>
  </si>
  <si>
    <t>Rapportage</t>
  </si>
  <si>
    <t>700</t>
  </si>
  <si>
    <t>redactie divers</t>
  </si>
  <si>
    <t>800</t>
  </si>
  <si>
    <t>Invoeren van gegevens in ARCHIS</t>
  </si>
  <si>
    <t>monsterbehandeling (per preparaat)</t>
  </si>
  <si>
    <t>440</t>
  </si>
  <si>
    <t xml:space="preserve">Bestekspost             </t>
  </si>
  <si>
    <t>C14-ouderdomsbepaling (AMS)</t>
  </si>
  <si>
    <t>515</t>
  </si>
  <si>
    <t>450</t>
  </si>
  <si>
    <t>545</t>
  </si>
  <si>
    <t>555</t>
  </si>
  <si>
    <t>570</t>
  </si>
  <si>
    <t>900</t>
  </si>
  <si>
    <t>meter</t>
  </si>
  <si>
    <t>Analyseren van botanische macroresten (droog/verkoold), inclusief deelverslag per stuk</t>
  </si>
  <si>
    <t>Analyseren van botanische macroresten (nat/(on)verkoold), inclusief deelverslag per stuk</t>
  </si>
  <si>
    <t>kwantitatieve analyse/pollendiagram per profiel, inclusief deelverslag per stuk</t>
  </si>
  <si>
    <t>Analyse (bewerkt) botmateriaal, inclusief deelverslag per stuk</t>
  </si>
  <si>
    <t>Analyse metaal, inclusief deelverslag per stuk</t>
  </si>
  <si>
    <t>determinatie, analyse, interpretatie, inclusief deelverslag per stuk</t>
  </si>
  <si>
    <t>Handtekening tekenbevoegde:</t>
  </si>
  <si>
    <t>archeobotanische waardering / scan natte monsters, 5 L , inclusief deelverslag per stuk</t>
  </si>
  <si>
    <t>archeobotanische waardering / scan droge monsters (zand), 5 L , inclusief deelverslag per stuk</t>
  </si>
  <si>
    <t>Mobilisatie en demobilisatie</t>
  </si>
  <si>
    <t>Tekening / foto glas</t>
  </si>
  <si>
    <t xml:space="preserve">Voorbereiding veldwerk </t>
  </si>
  <si>
    <t>Archivering en Deponering</t>
  </si>
  <si>
    <t>330</t>
  </si>
  <si>
    <t>Demobilisatie en remobilisatie per keer (bij tussentijdse stop)</t>
  </si>
  <si>
    <t>Totaal exclusief 21 % BTW</t>
  </si>
  <si>
    <t xml:space="preserve">stuk </t>
  </si>
  <si>
    <t>stel</t>
  </si>
  <si>
    <t>990</t>
  </si>
  <si>
    <t>920</t>
  </si>
  <si>
    <t>OSL</t>
  </si>
  <si>
    <t>Ondertekening</t>
  </si>
  <si>
    <t xml:space="preserve">  -</t>
  </si>
  <si>
    <t>Datum:</t>
  </si>
  <si>
    <t>Bedrijfsnaam inschrijver:</t>
  </si>
  <si>
    <t>Naam en Functie tekenbevoegde:</t>
  </si>
  <si>
    <r>
      <t xml:space="preserve">opgraving: </t>
    </r>
    <r>
      <rPr>
        <sz val="8"/>
        <rFont val="Arial"/>
        <family val="2"/>
      </rPr>
      <t>aanleg vlakken, velddocumentatie, fys. geografie, vondstverwerking, dichten</t>
    </r>
  </si>
  <si>
    <r>
      <rPr>
        <b/>
        <sz val="8"/>
        <rFont val="Arial"/>
        <family val="2"/>
      </rPr>
      <t>Opgraving:</t>
    </r>
    <r>
      <rPr>
        <sz val="8"/>
        <rFont val="Arial"/>
        <family val="2"/>
      </rPr>
      <t xml:space="preserve"> digitaliseren veldtekeningen en primaire dataverwerking </t>
    </r>
  </si>
  <si>
    <t>ha</t>
  </si>
  <si>
    <t>910</t>
  </si>
  <si>
    <t>verdichten waterputten en diepe kuilen (op verzoek opdrachtgever)</t>
  </si>
  <si>
    <t>930</t>
  </si>
  <si>
    <t>940</t>
  </si>
  <si>
    <t>documentatie, analyse en event berging dierbegraving  incl. verslaglegging</t>
  </si>
  <si>
    <t>uur</t>
  </si>
  <si>
    <t>week</t>
  </si>
  <si>
    <t>Foto natuursteen / slak / vuursteen</t>
  </si>
  <si>
    <t>Tekening natuursteen / slak / vuursteen</t>
  </si>
  <si>
    <t>Samenstellen draaiboek /  Plan van aanpak</t>
  </si>
  <si>
    <t>Glas  (zie reservering post 990)</t>
  </si>
  <si>
    <t>Metaal (ferro, non ferro, inclusief munten) (zie reservering post 990)</t>
  </si>
  <si>
    <t xml:space="preserve">  - </t>
  </si>
  <si>
    <t>Aardewerk en ceramisch bouwmateriaal (zie reservering stelpost 990)</t>
  </si>
  <si>
    <t>Zoöarcheologie (ook verbrand bot) (zie reservering stelpost 990)</t>
  </si>
  <si>
    <t>Archeobotanie (zie reservering stelpost 990)</t>
  </si>
  <si>
    <t>Palynologie (zie reservering stelpost 990)</t>
  </si>
  <si>
    <t>430</t>
  </si>
  <si>
    <t>Uitwerking, rapportage, redactie, productie, archivering, deponering (totale kosten)</t>
  </si>
  <si>
    <t>Uitvoeren veldwerk: grondwerk en documentatie (totale kosten)</t>
  </si>
  <si>
    <t>Voorbereiding, landmeten, mobilisatie, inrichting opgravingsbasis (totale kosten)</t>
  </si>
  <si>
    <t xml:space="preserve">(stel)posten overig  (totaal stelposten) </t>
  </si>
  <si>
    <t>Niet geëxpliciteerd onderzoek  (specialisten overig en posten 515 t/m 570)</t>
  </si>
  <si>
    <t>Onderzoeksmelding Ew art. 5.11</t>
  </si>
  <si>
    <t>onvoorzien</t>
  </si>
  <si>
    <t>999</t>
  </si>
  <si>
    <t>100-300</t>
  </si>
  <si>
    <t>synthese onderzoek</t>
  </si>
  <si>
    <r>
      <t xml:space="preserve">directievoerend veldoverleg + verslagen (wekelijks 1 x  </t>
    </r>
    <r>
      <rPr>
        <u/>
        <sz val="8"/>
        <rFont val="Arial"/>
        <family val="2"/>
      </rPr>
      <t>à ca 2 u per keer</t>
    </r>
    <r>
      <rPr>
        <sz val="8"/>
        <rFont val="Arial"/>
        <family val="2"/>
      </rPr>
      <t>)</t>
    </r>
  </si>
  <si>
    <t>Uitzetten (hoofd)meetsystemen (alleen indien geen Dgps wordt gebruikt)</t>
  </si>
  <si>
    <t>dendrochronologische datering inclusief context-scan</t>
  </si>
  <si>
    <t>Radiometrisch- en dendrochronologisch onderzoek (inclusief handling)</t>
  </si>
  <si>
    <t>keer</t>
  </si>
  <si>
    <t>Redactie en productie (definitief standaardrapport - opgraven)</t>
  </si>
  <si>
    <r>
      <t>Deponeren van vondsten,documentatie en gegevens (</t>
    </r>
    <r>
      <rPr>
        <b/>
        <sz val="8"/>
        <rFont val="Arial"/>
        <family val="2"/>
      </rPr>
      <t>opgraven</t>
    </r>
    <r>
      <rPr>
        <sz val="8"/>
        <rFont val="Arial"/>
        <family val="2"/>
      </rPr>
      <t>)</t>
    </r>
  </si>
  <si>
    <t>prijs per vierkante meter  (excl. BTW)</t>
  </si>
  <si>
    <r>
      <rPr>
        <b/>
        <i/>
        <u/>
        <sz val="8"/>
        <rFont val="Arial"/>
        <family val="2"/>
      </rPr>
      <t>alle</t>
    </r>
    <r>
      <rPr>
        <b/>
        <i/>
        <sz val="8"/>
        <rFont val="Arial"/>
        <family val="2"/>
      </rPr>
      <t xml:space="preserve"> gele vakken invullen</t>
    </r>
  </si>
  <si>
    <t>De eenheidsprijzen  bevatten alle kosten die nodig zijn voor het uitvoeren van de werkzaamheden, inclusief overhead, uitvoeringskosten, reiskosten, algemene kosten, winst en risico, afschrijvingskosten en dergelijke.</t>
  </si>
  <si>
    <t>prijzen zijn exclusief BTW</t>
  </si>
  <si>
    <r>
      <t xml:space="preserve">Definitief rapport </t>
    </r>
    <r>
      <rPr>
        <u/>
        <sz val="8"/>
        <rFont val="Arial"/>
        <family val="2"/>
      </rPr>
      <t>digitaal en 15 x analoog</t>
    </r>
  </si>
  <si>
    <t>© ArchAeO 2021</t>
  </si>
  <si>
    <t>Analyse glas , inclusief deelverslag per stuk (excl. Kralen)</t>
  </si>
  <si>
    <t>inventarisatie (scan) per preparaat), inclusief deelverslag</t>
  </si>
  <si>
    <t>stelpost publiciteit / open dagen(opgraving Merovingisch grafveld)</t>
  </si>
  <si>
    <r>
      <t xml:space="preserve">De eenheidsprijzen zijn verrekenbaar. De eenheidsprijzen gelden als </t>
    </r>
    <r>
      <rPr>
        <b/>
        <sz val="9"/>
        <rFont val="Arial"/>
        <family val="2"/>
      </rPr>
      <t>maximale</t>
    </r>
    <r>
      <rPr>
        <sz val="9"/>
        <rFont val="Arial"/>
        <family val="2"/>
      </rPr>
      <t xml:space="preserve"> tarieven en zijn als zodanig van toepassing op deze opdracht.  Enkel werkelijk uitgevoerde werkzaamheden en gerealiseerde aantallen kunnen worden gefactureerd.</t>
    </r>
  </si>
  <si>
    <t>De eenheidsprijzen van deze inschrijfstaat liggen voor de duur van deze opdracht vast.</t>
  </si>
  <si>
    <t>Conceptrapport met afbeeldingen en catalogi per hectare opgraven (incl. Merov. Grafveld)</t>
  </si>
  <si>
    <t>berging/zeven crematieresten (prehistorisch en/of Merovingisch)</t>
  </si>
  <si>
    <t>conservering hout, metaal, textiel, leer, bot etc - Merovingisch grafveld en overig</t>
  </si>
  <si>
    <t>415</t>
  </si>
  <si>
    <t>Natuursteen en metaalslakken (zie reservering stelpost 990)</t>
  </si>
  <si>
    <t>analyse vuursteen artefacten, inclusief deelverslag per stuk</t>
  </si>
  <si>
    <t>analyse metaalslakken (per vondstnummer/context), inclusief deelverslag</t>
  </si>
  <si>
    <r>
      <t xml:space="preserve">Analyse natuursteen (brokken tefriet </t>
    </r>
    <r>
      <rPr>
        <i/>
        <sz val="8"/>
        <rFont val="Arial"/>
        <family val="2"/>
      </rPr>
      <t>per vondstnr</t>
    </r>
    <r>
      <rPr>
        <sz val="8"/>
        <rFont val="Arial"/>
        <family val="2"/>
      </rPr>
      <t>), inclusief deelverslag per stuk</t>
    </r>
  </si>
  <si>
    <t>Voorzieningen beveiliging tijdens opgraving Merovingisch grafveld (overig)</t>
  </si>
  <si>
    <t>deelverslag / catalogus sporen en structuren per hectare (ha), alle perioden m.u.v. Mer. grafveld</t>
  </si>
  <si>
    <t>558</t>
  </si>
  <si>
    <t>analyse crematieresten, inclusief deelverslag / catalogus per stuk</t>
  </si>
  <si>
    <t>graf</t>
  </si>
  <si>
    <t>340</t>
  </si>
  <si>
    <t>De inschrijver verklaart dat deze aanbieding wordt gedaan overeenkomstig de bepalingen van het aanbestedingsdocument "Archeologische opgraving Gelderakkers, gemeente Hilvarenbeek",  met inachtneming van de bepalingen en gegevens zoals deze zijn omschreven in genoemd aanbestedingsdocument, het archeologisch programma van eisen en de eventuele nota's van inlichtingen.</t>
  </si>
  <si>
    <t xml:space="preserve">Sporen en structuren: reguliere sporen droge archeologie (paalsporen, waterputten, greppels, kuilen, graven, divers) </t>
  </si>
  <si>
    <t>Uitwerking sporen en structuren per hectare (ha) alle perioden m.u.v. Merov. grafveld</t>
  </si>
  <si>
    <t>Fysisch-antropologisch onderzoek en opgraving crematiegraven en inhumatiegraven</t>
  </si>
  <si>
    <r>
      <t xml:space="preserve">aanleggen, documenteren, interpreteren </t>
    </r>
    <r>
      <rPr>
        <b/>
        <i/>
        <sz val="8"/>
        <rFont val="Arial"/>
        <family val="2"/>
      </rPr>
      <t>doorlopende</t>
    </r>
    <r>
      <rPr>
        <sz val="8"/>
        <rFont val="Arial"/>
        <family val="2"/>
      </rPr>
      <t xml:space="preserve"> profielen (fys. geografie, bodem)</t>
    </r>
  </si>
  <si>
    <r>
      <t xml:space="preserve">Ondergetekende verklaart zich door ondertekening van deze inschrijfstaat bereid tot het leveren van de gevraagde producten en diensten met de daarin vastgelegde tarieven in het kader van de aanbesteding "Archeologische opgraving Gelderakkers, gemeente Hilvarenbeek". De tarieven zijn gebaseerd op </t>
    </r>
    <r>
      <rPr>
        <b/>
        <sz val="9"/>
        <rFont val="Arial"/>
        <family val="2"/>
      </rPr>
      <t>realistische</t>
    </r>
    <r>
      <rPr>
        <sz val="9"/>
        <rFont val="Arial"/>
        <family val="2"/>
      </rPr>
      <t xml:space="preserve"> (marktconforme) </t>
    </r>
    <r>
      <rPr>
        <b/>
        <sz val="9"/>
        <rFont val="Arial"/>
        <family val="2"/>
      </rPr>
      <t>eenheidsprijzen</t>
    </r>
    <r>
      <rPr>
        <sz val="9"/>
        <rFont val="Arial"/>
        <family val="2"/>
      </rPr>
      <t>.</t>
    </r>
  </si>
  <si>
    <t>F. INSCHRIJVINGSSTAAT  Archeologische opgraving Gelderakkers, gemeente Hilvarenbeek</t>
  </si>
  <si>
    <r>
      <rPr>
        <b/>
        <sz val="8"/>
        <rFont val="Arial"/>
        <family val="2"/>
      </rPr>
      <t>Merovingisch grafveld</t>
    </r>
    <r>
      <rPr>
        <sz val="8"/>
        <rFont val="Arial"/>
        <family val="2"/>
      </rPr>
      <t>: deelverslag, catalogus, afbeeldingen Merovingisch grafveld (per graf)</t>
    </r>
  </si>
  <si>
    <t xml:space="preserve">De gemeente Hilvarenbeek reserveert een bedrag voor de '900' stelposten (op deze inschrijvingsstaat niet ingevuld).  Deze kunnen, indien van toepassing, worden verrekend op basis van separate prijsopgraven van de betreffende specialisten, na verzoek en akkoord van de opdrachtgever </t>
  </si>
  <si>
    <t>vs 08-12-2021</t>
  </si>
  <si>
    <t>HERZIENE VERSIE n.a.v. NvI 08-12-2021</t>
  </si>
  <si>
    <t>evaluatieverslag, opleveringsverslag  en overleg (opgraven)</t>
  </si>
  <si>
    <t>512</t>
  </si>
  <si>
    <t>559</t>
  </si>
  <si>
    <r>
      <rPr>
        <b/>
        <sz val="8"/>
        <rFont val="Arial"/>
        <family val="2"/>
      </rPr>
      <t>Merovingisch grafveld:</t>
    </r>
    <r>
      <rPr>
        <sz val="8"/>
        <rFont val="Arial"/>
        <family val="2"/>
      </rPr>
      <t xml:space="preserve"> opgraven, documenteren, bergen per inhumatie graf</t>
    </r>
  </si>
  <si>
    <t>botresten. Verwachting algemeen: botresten / organisch materiaal matig tot slecht geconserveerd.</t>
  </si>
  <si>
    <t>dag</t>
  </si>
  <si>
    <r>
      <rPr>
        <b/>
        <sz val="8"/>
        <rFont val="Arial"/>
        <family val="2"/>
      </rPr>
      <t>Merovingisch grafveld:</t>
    </r>
    <r>
      <rPr>
        <sz val="8"/>
        <rFont val="Arial"/>
        <family val="2"/>
      </rPr>
      <t xml:space="preserve"> veldinzet fysisch antropoloog bij aantreffen redelijk/goed geconserveerde</t>
    </r>
  </si>
  <si>
    <r>
      <rPr>
        <b/>
        <sz val="8"/>
        <rFont val="Arial"/>
        <family val="2"/>
      </rPr>
      <t>Merov. grafveld</t>
    </r>
    <r>
      <rPr>
        <sz val="8"/>
        <rFont val="Arial"/>
        <family val="2"/>
      </rPr>
      <t xml:space="preserve">: bewakingscamera/webcam, hekwerk (200 m), tenten, incl. plaatsing/afvoer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</si>
</sst>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0_-"/>
    <numFmt numFmtId="165" formatCode="[$€-2]\ #,##0.00_-"/>
    <numFmt numFmtId="166" formatCode="&quot;€&quot;\ #,##0_-"/>
    <numFmt numFmtId="167" formatCode="[$€-413]\ #,##0_-"/>
    <numFmt numFmtId="168" formatCode="#,##0.0"/>
  </numFmts>
  <fonts count="27" x14ac:knownFonts="1">
    <font>
      <sz val="10"/>
      <name val="Arial"/>
    </font>
    <font>
      <sz val="10"/>
      <name val="Arial"/>
      <family val="2"/>
    </font>
    <font>
      <b/>
      <sz val="8"/>
      <name val="Arial"/>
      <family val="2"/>
    </font>
    <font>
      <i/>
      <sz val="8"/>
      <name val="Arial"/>
      <family val="2"/>
    </font>
    <font>
      <sz val="8"/>
      <name val="Arial"/>
      <family val="2"/>
    </font>
    <font>
      <b/>
      <sz val="8"/>
      <name val="Arial"/>
      <family val="2"/>
    </font>
    <font>
      <b/>
      <i/>
      <sz val="8"/>
      <name val="Arial"/>
      <family val="2"/>
    </font>
    <font>
      <b/>
      <i/>
      <sz val="8"/>
      <name val="Arial"/>
      <family val="2"/>
    </font>
    <font>
      <i/>
      <sz val="8"/>
      <name val="Arial"/>
      <family val="2"/>
    </font>
    <font>
      <sz val="8"/>
      <name val="Arial"/>
      <family val="2"/>
    </font>
    <font>
      <b/>
      <sz val="8"/>
      <color indexed="8"/>
      <name val="Arial"/>
      <family val="2"/>
    </font>
    <font>
      <sz val="8.0500000000000007"/>
      <color indexed="8"/>
      <name val="Arial"/>
      <family val="2"/>
    </font>
    <font>
      <sz val="8"/>
      <color indexed="8"/>
      <name val="Arial"/>
      <family val="2"/>
    </font>
    <font>
      <u/>
      <sz val="8"/>
      <name val="Arial"/>
      <family val="2"/>
    </font>
    <font>
      <sz val="10"/>
      <name val="Arial"/>
      <family val="2"/>
    </font>
    <font>
      <b/>
      <sz val="12"/>
      <name val="Arial"/>
      <family val="2"/>
    </font>
    <font>
      <b/>
      <sz val="10"/>
      <name val="Arial"/>
      <family val="2"/>
    </font>
    <font>
      <sz val="7"/>
      <name val="Arial"/>
      <family val="2"/>
    </font>
    <font>
      <sz val="9"/>
      <name val="Arial"/>
      <family val="2"/>
    </font>
    <font>
      <b/>
      <sz val="9"/>
      <name val="Arial"/>
      <family val="2"/>
    </font>
    <font>
      <sz val="10"/>
      <color rgb="FFFF0000"/>
      <name val="Arial"/>
      <family val="2"/>
    </font>
    <font>
      <b/>
      <sz val="8"/>
      <color rgb="FFFF0000"/>
      <name val="Arial"/>
      <family val="2"/>
    </font>
    <font>
      <i/>
      <sz val="8"/>
      <color theme="0" tint="-0.34998626667073579"/>
      <name val="Arial"/>
      <family val="2"/>
    </font>
    <font>
      <sz val="8"/>
      <color theme="0" tint="-0.34998626667073579"/>
      <name val="Arial"/>
      <family val="2"/>
    </font>
    <font>
      <b/>
      <sz val="8"/>
      <color theme="0" tint="-0.34998626667073579"/>
      <name val="Arial"/>
      <family val="2"/>
    </font>
    <font>
      <b/>
      <i/>
      <u/>
      <sz val="8"/>
      <name val="Arial"/>
      <family val="2"/>
    </font>
    <font>
      <b/>
      <sz val="12"/>
      <color rgb="FFFF0000"/>
      <name val="Arial"/>
      <family val="2"/>
    </font>
  </fonts>
  <fills count="6">
    <fill>
      <patternFill patternType="none"/>
    </fill>
    <fill>
      <patternFill patternType="gray125"/>
    </fill>
    <fill>
      <patternFill patternType="solid">
        <fgColor indexed="43"/>
        <bgColor indexed="64"/>
      </patternFill>
    </fill>
    <fill>
      <patternFill patternType="solid">
        <fgColor theme="9" tint="0.59999389629810485"/>
        <bgColor indexed="64"/>
      </patternFill>
    </fill>
    <fill>
      <patternFill patternType="solid">
        <fgColor theme="0"/>
        <bgColor indexed="64"/>
      </patternFill>
    </fill>
    <fill>
      <patternFill patternType="solid">
        <fgColor rgb="FFFFFF99"/>
        <bgColor indexed="64"/>
      </patternFill>
    </fill>
  </fills>
  <borders count="48">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top/>
      <bottom/>
      <diagonal/>
    </border>
    <border>
      <left style="hair">
        <color indexed="64"/>
      </left>
      <right style="hair">
        <color indexed="64"/>
      </right>
      <top/>
      <bottom/>
      <diagonal/>
    </border>
    <border>
      <left/>
      <right style="medium">
        <color indexed="64"/>
      </right>
      <top style="hair">
        <color indexed="64"/>
      </top>
      <bottom/>
      <diagonal/>
    </border>
    <border>
      <left style="hair">
        <color indexed="64"/>
      </left>
      <right/>
      <top style="hair">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top style="thin">
        <color indexed="64"/>
      </top>
      <bottom/>
      <diagonal/>
    </border>
    <border>
      <left/>
      <right style="medium">
        <color indexed="64"/>
      </right>
      <top/>
      <bottom/>
      <diagonal/>
    </border>
    <border>
      <left style="medium">
        <color indexed="64"/>
      </left>
      <right/>
      <top/>
      <bottom/>
      <diagonal/>
    </border>
    <border>
      <left style="hair">
        <color indexed="64"/>
      </left>
      <right style="thin">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1" fillId="0" borderId="0"/>
  </cellStyleXfs>
  <cellXfs count="226">
    <xf numFmtId="0" fontId="0" fillId="0" borderId="0" xfId="0"/>
    <xf numFmtId="0" fontId="2" fillId="0" borderId="0" xfId="0" applyFont="1"/>
    <xf numFmtId="0" fontId="3" fillId="0" borderId="0" xfId="0" applyFont="1"/>
    <xf numFmtId="0" fontId="4" fillId="0" borderId="0" xfId="0" applyFont="1"/>
    <xf numFmtId="164" fontId="4" fillId="0" borderId="0" xfId="0" applyNumberFormat="1" applyFont="1"/>
    <xf numFmtId="49" fontId="2" fillId="0" borderId="0" xfId="0" applyNumberFormat="1" applyFont="1" applyBorder="1" applyAlignment="1">
      <alignment horizontal="center" textRotation="60"/>
    </xf>
    <xf numFmtId="0" fontId="5" fillId="0" borderId="0" xfId="0" applyFont="1" applyBorder="1" applyAlignment="1">
      <alignment horizontal="center" textRotation="60"/>
    </xf>
    <xf numFmtId="164" fontId="5" fillId="0" borderId="0" xfId="0" applyNumberFormat="1" applyFont="1" applyBorder="1" applyAlignment="1">
      <alignment horizontal="center" textRotation="60"/>
    </xf>
    <xf numFmtId="165" fontId="5" fillId="0" borderId="0" xfId="0" applyNumberFormat="1" applyFont="1" applyBorder="1" applyAlignment="1">
      <alignment horizontal="center" textRotation="60"/>
    </xf>
    <xf numFmtId="0" fontId="2" fillId="0" borderId="0" xfId="0" applyFont="1" applyBorder="1" applyAlignment="1">
      <alignment textRotation="60"/>
    </xf>
    <xf numFmtId="0" fontId="4" fillId="0" borderId="0" xfId="0" applyFont="1" applyBorder="1" applyAlignment="1">
      <alignment textRotation="60"/>
    </xf>
    <xf numFmtId="0" fontId="4" fillId="0" borderId="0" xfId="0" applyFont="1" applyAlignment="1">
      <alignment textRotation="60"/>
    </xf>
    <xf numFmtId="49" fontId="6" fillId="0" borderId="1" xfId="0" applyNumberFormat="1" applyFont="1" applyBorder="1" applyAlignment="1">
      <alignment horizontal="center" textRotation="48"/>
    </xf>
    <xf numFmtId="0" fontId="5" fillId="0" borderId="2" xfId="0" applyFont="1" applyBorder="1" applyAlignment="1">
      <alignment horizontal="center" textRotation="48"/>
    </xf>
    <xf numFmtId="164" fontId="5" fillId="0" borderId="2" xfId="0" applyNumberFormat="1" applyFont="1" applyBorder="1" applyAlignment="1">
      <alignment horizontal="center" textRotation="48"/>
    </xf>
    <xf numFmtId="165" fontId="5" fillId="0" borderId="2" xfId="0" applyNumberFormat="1" applyFont="1" applyBorder="1" applyAlignment="1">
      <alignment horizontal="center" textRotation="48"/>
    </xf>
    <xf numFmtId="0" fontId="4" fillId="0" borderId="3" xfId="0" applyFont="1" applyBorder="1"/>
    <xf numFmtId="0" fontId="5" fillId="0" borderId="5" xfId="0" applyFont="1" applyBorder="1"/>
    <xf numFmtId="0" fontId="4" fillId="0" borderId="5" xfId="0" applyFont="1" applyBorder="1"/>
    <xf numFmtId="0" fontId="5" fillId="0" borderId="5" xfId="0" applyFont="1" applyBorder="1" applyAlignment="1">
      <alignment horizontal="center"/>
    </xf>
    <xf numFmtId="164" fontId="4" fillId="0" borderId="5" xfId="0" applyNumberFormat="1" applyFont="1" applyBorder="1"/>
    <xf numFmtId="165" fontId="4" fillId="0" borderId="5" xfId="0" applyNumberFormat="1" applyFont="1" applyBorder="1"/>
    <xf numFmtId="0" fontId="4" fillId="0" borderId="6" xfId="0" applyFont="1" applyBorder="1"/>
    <xf numFmtId="49" fontId="6" fillId="0" borderId="4" xfId="0" applyNumberFormat="1" applyFont="1" applyBorder="1"/>
    <xf numFmtId="0" fontId="7" fillId="0" borderId="5" xfId="0" applyFont="1" applyBorder="1"/>
    <xf numFmtId="165" fontId="2" fillId="0" borderId="6" xfId="0" applyNumberFormat="1" applyFont="1" applyBorder="1"/>
    <xf numFmtId="49" fontId="3" fillId="0" borderId="4" xfId="0" applyNumberFormat="1" applyFont="1" applyBorder="1"/>
    <xf numFmtId="0" fontId="8" fillId="0" borderId="5" xfId="0" applyFont="1" applyBorder="1"/>
    <xf numFmtId="0" fontId="7" fillId="0" borderId="5" xfId="0" applyFont="1" applyBorder="1" applyAlignment="1">
      <alignment horizontal="center"/>
    </xf>
    <xf numFmtId="164" fontId="8" fillId="0" borderId="5" xfId="0" applyNumberFormat="1" applyFont="1" applyBorder="1"/>
    <xf numFmtId="0" fontId="3" fillId="0" borderId="5" xfId="0" applyFont="1" applyBorder="1"/>
    <xf numFmtId="0" fontId="9" fillId="0" borderId="5" xfId="0" applyFont="1" applyBorder="1"/>
    <xf numFmtId="3" fontId="4" fillId="0" borderId="5" xfId="0" applyNumberFormat="1" applyFont="1" applyBorder="1"/>
    <xf numFmtId="49" fontId="3" fillId="0" borderId="7" xfId="0" applyNumberFormat="1" applyFont="1" applyBorder="1"/>
    <xf numFmtId="0" fontId="4" fillId="0" borderId="8" xfId="0" applyFont="1" applyBorder="1"/>
    <xf numFmtId="0" fontId="5" fillId="0" borderId="8" xfId="0" applyFont="1" applyBorder="1" applyAlignment="1">
      <alignment horizontal="center"/>
    </xf>
    <xf numFmtId="164" fontId="4" fillId="0" borderId="8" xfId="0" applyNumberFormat="1" applyFont="1" applyBorder="1"/>
    <xf numFmtId="165" fontId="4" fillId="0" borderId="8" xfId="0" applyNumberFormat="1" applyFont="1" applyBorder="1"/>
    <xf numFmtId="0" fontId="4" fillId="0" borderId="9" xfId="0" applyFont="1" applyBorder="1"/>
    <xf numFmtId="0" fontId="9" fillId="0" borderId="8" xfId="0" applyFont="1" applyBorder="1" applyAlignment="1"/>
    <xf numFmtId="0" fontId="2" fillId="0" borderId="5" xfId="0" applyFont="1" applyBorder="1"/>
    <xf numFmtId="0" fontId="2" fillId="0" borderId="5" xfId="0" applyFont="1" applyBorder="1" applyAlignment="1">
      <alignment horizontal="center"/>
    </xf>
    <xf numFmtId="0" fontId="6" fillId="0" borderId="5" xfId="0" applyFont="1" applyBorder="1" applyAlignment="1">
      <alignment horizontal="center"/>
    </xf>
    <xf numFmtId="0" fontId="10" fillId="0" borderId="0" xfId="0" applyNumberFormat="1" applyFont="1" applyFill="1" applyBorder="1" applyAlignment="1" applyProtection="1"/>
    <xf numFmtId="164" fontId="10" fillId="0" borderId="0" xfId="0" applyNumberFormat="1" applyFont="1" applyFill="1" applyBorder="1" applyAlignment="1" applyProtection="1"/>
    <xf numFmtId="166" fontId="10" fillId="0" borderId="0" xfId="0" applyNumberFormat="1" applyFont="1" applyFill="1" applyBorder="1" applyAlignment="1" applyProtection="1"/>
    <xf numFmtId="0" fontId="11" fillId="0" borderId="0" xfId="0" applyFont="1" applyAlignment="1">
      <alignment vertical="center"/>
    </xf>
    <xf numFmtId="0" fontId="12" fillId="0" borderId="0" xfId="0" applyNumberFormat="1" applyFont="1" applyFill="1" applyBorder="1" applyAlignment="1" applyProtection="1"/>
    <xf numFmtId="167" fontId="12" fillId="0" borderId="0" xfId="0" applyNumberFormat="1" applyFont="1" applyFill="1" applyBorder="1" applyAlignment="1" applyProtection="1"/>
    <xf numFmtId="164" fontId="12" fillId="0" borderId="0" xfId="0" applyNumberFormat="1" applyFont="1" applyFill="1" applyBorder="1" applyAlignment="1" applyProtection="1"/>
    <xf numFmtId="166" fontId="12" fillId="0" borderId="0" xfId="0" applyNumberFormat="1" applyFont="1" applyFill="1" applyBorder="1" applyAlignment="1" applyProtection="1"/>
    <xf numFmtId="0" fontId="11" fillId="0" borderId="0" xfId="0" applyFont="1" applyFill="1" applyAlignment="1">
      <alignment vertical="center"/>
    </xf>
    <xf numFmtId="0" fontId="11" fillId="0" borderId="0" xfId="0" applyFont="1" applyFill="1" applyAlignment="1">
      <alignment horizontal="left" vertical="center"/>
    </xf>
    <xf numFmtId="0" fontId="11" fillId="0" borderId="0" xfId="0" applyFont="1" applyAlignment="1">
      <alignment horizontal="left" vertical="center"/>
    </xf>
    <xf numFmtId="0" fontId="11" fillId="0" borderId="5" xfId="0" applyFont="1" applyFill="1" applyBorder="1" applyAlignment="1">
      <alignment vertical="center"/>
    </xf>
    <xf numFmtId="0" fontId="4" fillId="0" borderId="0" xfId="0" applyFont="1" applyBorder="1"/>
    <xf numFmtId="0" fontId="3" fillId="0" borderId="8" xfId="0" applyFont="1" applyBorder="1"/>
    <xf numFmtId="165" fontId="3" fillId="0" borderId="8" xfId="0" applyNumberFormat="1" applyFont="1" applyBorder="1"/>
    <xf numFmtId="49" fontId="3" fillId="0" borderId="4" xfId="0" applyNumberFormat="1" applyFont="1" applyBorder="1" applyAlignment="1">
      <alignment horizontal="left"/>
    </xf>
    <xf numFmtId="49" fontId="3" fillId="0" borderId="10" xfId="0" applyNumberFormat="1" applyFont="1" applyBorder="1"/>
    <xf numFmtId="0" fontId="4" fillId="0" borderId="11" xfId="0" applyFont="1" applyBorder="1"/>
    <xf numFmtId="0" fontId="5" fillId="0" borderId="11" xfId="0" applyFont="1" applyBorder="1" applyAlignment="1">
      <alignment horizontal="center"/>
    </xf>
    <xf numFmtId="164" fontId="4" fillId="0" borderId="12" xfId="0" applyNumberFormat="1" applyFont="1" applyBorder="1"/>
    <xf numFmtId="0" fontId="4" fillId="0" borderId="13" xfId="0" applyFont="1" applyBorder="1"/>
    <xf numFmtId="49" fontId="3" fillId="0" borderId="14" xfId="0" applyNumberFormat="1" applyFont="1" applyBorder="1"/>
    <xf numFmtId="0" fontId="4" fillId="0" borderId="15" xfId="0" applyFont="1" applyBorder="1"/>
    <xf numFmtId="165" fontId="2" fillId="0" borderId="16" xfId="0" applyNumberFormat="1" applyFont="1" applyBorder="1"/>
    <xf numFmtId="3" fontId="5" fillId="0" borderId="0" xfId="0" applyNumberFormat="1" applyFont="1" applyBorder="1" applyAlignment="1">
      <alignment horizontal="center" textRotation="60"/>
    </xf>
    <xf numFmtId="3" fontId="5" fillId="0" borderId="2" xfId="0" applyNumberFormat="1" applyFont="1" applyBorder="1" applyAlignment="1">
      <alignment horizontal="center" textRotation="48"/>
    </xf>
    <xf numFmtId="3" fontId="5" fillId="0" borderId="5" xfId="0" applyNumberFormat="1" applyFont="1" applyBorder="1"/>
    <xf numFmtId="3" fontId="8" fillId="0" borderId="5" xfId="0" applyNumberFormat="1" applyFont="1" applyBorder="1"/>
    <xf numFmtId="3" fontId="3" fillId="0" borderId="5" xfId="0" applyNumberFormat="1" applyFont="1" applyBorder="1"/>
    <xf numFmtId="3" fontId="4" fillId="0" borderId="8" xfId="0" applyNumberFormat="1" applyFont="1" applyBorder="1"/>
    <xf numFmtId="3" fontId="4" fillId="0" borderId="11" xfId="0" applyNumberFormat="1" applyFont="1" applyBorder="1"/>
    <xf numFmtId="3" fontId="12" fillId="0" borderId="0" xfId="0" applyNumberFormat="1" applyFont="1" applyFill="1" applyBorder="1" applyAlignment="1" applyProtection="1"/>
    <xf numFmtId="3" fontId="4" fillId="0" borderId="0" xfId="0" applyNumberFormat="1" applyFont="1"/>
    <xf numFmtId="164" fontId="4" fillId="2" borderId="5" xfId="0" applyNumberFormat="1" applyFont="1" applyFill="1" applyBorder="1"/>
    <xf numFmtId="165" fontId="4" fillId="0" borderId="17" xfId="0" applyNumberFormat="1" applyFont="1" applyBorder="1"/>
    <xf numFmtId="164" fontId="4" fillId="0" borderId="18" xfId="0" applyNumberFormat="1" applyFont="1" applyBorder="1"/>
    <xf numFmtId="164" fontId="4" fillId="0" borderId="19" xfId="0" applyNumberFormat="1" applyFont="1" applyBorder="1"/>
    <xf numFmtId="164" fontId="4" fillId="0" borderId="8" xfId="0" applyNumberFormat="1" applyFont="1" applyFill="1" applyBorder="1"/>
    <xf numFmtId="0" fontId="4" fillId="0" borderId="0" xfId="0" applyFont="1" applyFill="1"/>
    <xf numFmtId="164" fontId="3" fillId="0" borderId="8" xfId="0" applyNumberFormat="1" applyFont="1" applyBorder="1"/>
    <xf numFmtId="0" fontId="6" fillId="0" borderId="8" xfId="0" applyFont="1" applyBorder="1"/>
    <xf numFmtId="165" fontId="4" fillId="0" borderId="0" xfId="0" applyNumberFormat="1" applyFont="1"/>
    <xf numFmtId="164" fontId="4" fillId="0" borderId="5" xfId="0" applyNumberFormat="1" applyFont="1" applyFill="1" applyBorder="1"/>
    <xf numFmtId="49" fontId="6" fillId="0" borderId="14" xfId="0" applyNumberFormat="1" applyFont="1" applyBorder="1"/>
    <xf numFmtId="0" fontId="2" fillId="0" borderId="8" xfId="0" applyFont="1" applyBorder="1"/>
    <xf numFmtId="3" fontId="2" fillId="0" borderId="8" xfId="0" applyNumberFormat="1" applyFont="1" applyBorder="1"/>
    <xf numFmtId="0" fontId="2" fillId="0" borderId="8" xfId="0" applyFont="1" applyBorder="1" applyAlignment="1"/>
    <xf numFmtId="0" fontId="2" fillId="0" borderId="21" xfId="0" applyFont="1" applyBorder="1"/>
    <xf numFmtId="164" fontId="2" fillId="0" borderId="22" xfId="0" applyNumberFormat="1" applyFont="1" applyBorder="1"/>
    <xf numFmtId="165" fontId="6" fillId="0" borderId="16" xfId="0" applyNumberFormat="1" applyFont="1" applyBorder="1"/>
    <xf numFmtId="0" fontId="4" fillId="0" borderId="23" xfId="0" applyFont="1" applyBorder="1"/>
    <xf numFmtId="0" fontId="0" fillId="0" borderId="0" xfId="0" applyBorder="1"/>
    <xf numFmtId="0" fontId="17" fillId="0" borderId="24" xfId="0" applyFont="1" applyBorder="1" applyAlignment="1">
      <alignment horizontal="left" indent="2"/>
    </xf>
    <xf numFmtId="0" fontId="0" fillId="0" borderId="25" xfId="0" applyBorder="1"/>
    <xf numFmtId="3" fontId="12" fillId="0" borderId="25" xfId="0" applyNumberFormat="1" applyFont="1" applyFill="1" applyBorder="1" applyAlignment="1" applyProtection="1"/>
    <xf numFmtId="0" fontId="12" fillId="0" borderId="25" xfId="0" applyNumberFormat="1" applyFont="1" applyFill="1" applyBorder="1" applyAlignment="1" applyProtection="1"/>
    <xf numFmtId="164" fontId="12" fillId="0" borderId="26" xfId="0" applyNumberFormat="1" applyFont="1" applyFill="1" applyBorder="1" applyAlignment="1" applyProtection="1"/>
    <xf numFmtId="0" fontId="4" fillId="0" borderId="27" xfId="0" applyFont="1" applyBorder="1"/>
    <xf numFmtId="0" fontId="4" fillId="0" borderId="28" xfId="0" applyFont="1" applyBorder="1"/>
    <xf numFmtId="3" fontId="4" fillId="0" borderId="28" xfId="0" applyNumberFormat="1" applyFont="1" applyBorder="1"/>
    <xf numFmtId="0" fontId="6" fillId="0" borderId="5" xfId="0" applyFont="1" applyBorder="1"/>
    <xf numFmtId="164" fontId="3" fillId="0" borderId="5" xfId="0" applyNumberFormat="1" applyFont="1" applyBorder="1"/>
    <xf numFmtId="0" fontId="0" fillId="0" borderId="29" xfId="0" applyBorder="1"/>
    <xf numFmtId="164" fontId="2" fillId="0" borderId="5" xfId="0" applyNumberFormat="1" applyFont="1" applyBorder="1"/>
    <xf numFmtId="0" fontId="0" fillId="0" borderId="30" xfId="0" applyBorder="1"/>
    <xf numFmtId="0" fontId="0" fillId="0" borderId="0" xfId="0" applyBorder="1" applyAlignment="1">
      <alignment horizontal="right"/>
    </xf>
    <xf numFmtId="0" fontId="0" fillId="0" borderId="0" xfId="0" applyBorder="1" applyAlignment="1">
      <alignment horizontal="right" vertical="center"/>
    </xf>
    <xf numFmtId="0" fontId="4" fillId="0" borderId="31" xfId="0" applyFont="1" applyBorder="1"/>
    <xf numFmtId="0" fontId="2" fillId="0" borderId="8" xfId="0" applyFont="1" applyBorder="1" applyAlignment="1">
      <alignment horizontal="center"/>
    </xf>
    <xf numFmtId="0" fontId="4" fillId="0" borderId="32" xfId="0" applyFont="1" applyBorder="1"/>
    <xf numFmtId="3" fontId="12" fillId="0" borderId="23" xfId="0" applyNumberFormat="1" applyFont="1" applyFill="1" applyBorder="1" applyAlignment="1" applyProtection="1"/>
    <xf numFmtId="0" fontId="12" fillId="0" borderId="23" xfId="0" applyNumberFormat="1" applyFont="1" applyFill="1" applyBorder="1" applyAlignment="1" applyProtection="1"/>
    <xf numFmtId="164" fontId="12" fillId="0" borderId="33" xfId="0" applyNumberFormat="1" applyFont="1" applyFill="1" applyBorder="1" applyAlignment="1" applyProtection="1"/>
    <xf numFmtId="165" fontId="6" fillId="0" borderId="11" xfId="0" applyNumberFormat="1" applyFont="1" applyBorder="1"/>
    <xf numFmtId="0" fontId="14" fillId="0" borderId="0" xfId="0" applyFont="1" applyBorder="1" applyAlignment="1">
      <alignment horizontal="left"/>
    </xf>
    <xf numFmtId="0" fontId="20" fillId="0" borderId="0" xfId="0" applyFont="1" applyBorder="1" applyAlignment="1">
      <alignment horizontal="left"/>
    </xf>
    <xf numFmtId="0" fontId="14" fillId="0" borderId="0" xfId="0" applyFont="1"/>
    <xf numFmtId="14" fontId="14" fillId="0" borderId="34" xfId="0" applyNumberFormat="1" applyFont="1" applyFill="1" applyBorder="1"/>
    <xf numFmtId="165" fontId="3" fillId="0" borderId="6" xfId="0" applyNumberFormat="1" applyFont="1" applyBorder="1"/>
    <xf numFmtId="0" fontId="2" fillId="0" borderId="11" xfId="0" applyFont="1" applyBorder="1"/>
    <xf numFmtId="165" fontId="6" fillId="0" borderId="6" xfId="0" applyNumberFormat="1" applyFont="1" applyBorder="1"/>
    <xf numFmtId="165" fontId="2" fillId="0" borderId="9" xfId="0" applyNumberFormat="1" applyFont="1" applyBorder="1"/>
    <xf numFmtId="0" fontId="16" fillId="0" borderId="0" xfId="0" applyFont="1" applyBorder="1" applyAlignment="1">
      <alignment horizontal="left"/>
    </xf>
    <xf numFmtId="0" fontId="4" fillId="0" borderId="30" xfId="0" applyFont="1" applyBorder="1"/>
    <xf numFmtId="0" fontId="16" fillId="0" borderId="0" xfId="0" applyFont="1" applyBorder="1"/>
    <xf numFmtId="164" fontId="12" fillId="0" borderId="29" xfId="0" applyNumberFormat="1" applyFont="1" applyFill="1" applyBorder="1" applyAlignment="1" applyProtection="1"/>
    <xf numFmtId="0" fontId="4" fillId="0" borderId="30" xfId="0" applyFont="1" applyBorder="1" applyAlignment="1">
      <alignment vertical="center"/>
    </xf>
    <xf numFmtId="0" fontId="4" fillId="0" borderId="0" xfId="0" applyFont="1" applyBorder="1" applyAlignment="1">
      <alignment vertical="center" wrapText="1"/>
    </xf>
    <xf numFmtId="0" fontId="4" fillId="0" borderId="29" xfId="0" applyFont="1" applyBorder="1" applyAlignment="1">
      <alignment vertical="center" wrapText="1"/>
    </xf>
    <xf numFmtId="0" fontId="14" fillId="0" borderId="0" xfId="0" applyFont="1" applyBorder="1" applyAlignment="1">
      <alignment horizontal="right"/>
    </xf>
    <xf numFmtId="0" fontId="4" fillId="0" borderId="0" xfId="0" applyFont="1" applyBorder="1" applyAlignment="1">
      <alignment wrapText="1"/>
    </xf>
    <xf numFmtId="0" fontId="4" fillId="0" borderId="29" xfId="0" applyFont="1" applyBorder="1" applyAlignment="1">
      <alignment wrapText="1"/>
    </xf>
    <xf numFmtId="0" fontId="3" fillId="0" borderId="30" xfId="0" applyFont="1" applyBorder="1"/>
    <xf numFmtId="0" fontId="14" fillId="0" borderId="0" xfId="0" applyFont="1" applyAlignment="1">
      <alignment horizontal="right"/>
    </xf>
    <xf numFmtId="0" fontId="4" fillId="0" borderId="30" xfId="0" applyFont="1" applyBorder="1" applyAlignment="1">
      <alignment vertical="center" wrapText="1"/>
    </xf>
    <xf numFmtId="166" fontId="12" fillId="0" borderId="0" xfId="0" applyNumberFormat="1" applyFont="1" applyFill="1" applyBorder="1" applyAlignment="1" applyProtection="1">
      <alignment wrapText="1"/>
    </xf>
    <xf numFmtId="167" fontId="12" fillId="0" borderId="0" xfId="0" applyNumberFormat="1" applyFont="1" applyFill="1" applyBorder="1" applyAlignment="1" applyProtection="1">
      <alignment wrapText="1"/>
    </xf>
    <xf numFmtId="0" fontId="4" fillId="0" borderId="0" xfId="0" applyFont="1" applyAlignment="1">
      <alignment wrapText="1"/>
    </xf>
    <xf numFmtId="49" fontId="3" fillId="0" borderId="35" xfId="0" applyNumberFormat="1" applyFont="1" applyBorder="1"/>
    <xf numFmtId="0" fontId="4" fillId="0" borderId="37" xfId="0" applyFont="1" applyBorder="1"/>
    <xf numFmtId="49" fontId="6" fillId="4" borderId="4" xfId="0" applyNumberFormat="1" applyFont="1" applyFill="1" applyBorder="1"/>
    <xf numFmtId="0" fontId="6" fillId="4" borderId="5" xfId="0" applyFont="1" applyFill="1" applyBorder="1"/>
    <xf numFmtId="0" fontId="4" fillId="4" borderId="5" xfId="0" applyFont="1" applyFill="1" applyBorder="1"/>
    <xf numFmtId="3" fontId="4" fillId="4" borderId="5" xfId="0" applyNumberFormat="1" applyFont="1" applyFill="1" applyBorder="1"/>
    <xf numFmtId="0" fontId="5" fillId="4" borderId="5" xfId="0" applyFont="1" applyFill="1" applyBorder="1" applyAlignment="1">
      <alignment horizontal="center"/>
    </xf>
    <xf numFmtId="164" fontId="4" fillId="4" borderId="5" xfId="0" applyNumberFormat="1" applyFont="1" applyFill="1" applyBorder="1"/>
    <xf numFmtId="165" fontId="4" fillId="4" borderId="5" xfId="0" applyNumberFormat="1" applyFont="1" applyFill="1" applyBorder="1"/>
    <xf numFmtId="165" fontId="2" fillId="4" borderId="6" xfId="0" applyNumberFormat="1" applyFont="1" applyFill="1" applyBorder="1"/>
    <xf numFmtId="0" fontId="21" fillId="0" borderId="0" xfId="0" applyFont="1" applyBorder="1" applyAlignment="1">
      <alignment horizontal="left"/>
    </xf>
    <xf numFmtId="0" fontId="14" fillId="0" borderId="39" xfId="0" applyFont="1" applyBorder="1" applyAlignment="1">
      <alignment horizontal="left"/>
    </xf>
    <xf numFmtId="0" fontId="16" fillId="0" borderId="39" xfId="0" applyFont="1" applyBorder="1" applyAlignment="1">
      <alignment horizontal="left"/>
    </xf>
    <xf numFmtId="0" fontId="20" fillId="0" borderId="39" xfId="0" applyFont="1" applyBorder="1" applyAlignment="1">
      <alignment horizontal="left"/>
    </xf>
    <xf numFmtId="49" fontId="3" fillId="0" borderId="4" xfId="0" applyNumberFormat="1" applyFont="1" applyFill="1" applyBorder="1"/>
    <xf numFmtId="0" fontId="4" fillId="0" borderId="5" xfId="0" applyFont="1" applyFill="1" applyBorder="1"/>
    <xf numFmtId="4" fontId="4" fillId="0" borderId="5" xfId="0" applyNumberFormat="1" applyFont="1" applyBorder="1"/>
    <xf numFmtId="164" fontId="23" fillId="0" borderId="8" xfId="0" applyNumberFormat="1" applyFont="1" applyFill="1" applyBorder="1"/>
    <xf numFmtId="165" fontId="23" fillId="0" borderId="8" xfId="0" applyNumberFormat="1" applyFont="1" applyBorder="1"/>
    <xf numFmtId="49" fontId="22" fillId="0" borderId="7" xfId="0" applyNumberFormat="1" applyFont="1" applyBorder="1"/>
    <xf numFmtId="0" fontId="22" fillId="0" borderId="8" xfId="0" applyFont="1" applyBorder="1"/>
    <xf numFmtId="0" fontId="23" fillId="0" borderId="8" xfId="0" applyFont="1" applyBorder="1"/>
    <xf numFmtId="3" fontId="23" fillId="0" borderId="8" xfId="0" applyNumberFormat="1" applyFont="1" applyBorder="1"/>
    <xf numFmtId="0" fontId="24" fillId="0" borderId="8" xfId="0" applyFont="1" applyBorder="1" applyAlignment="1">
      <alignment horizontal="center"/>
    </xf>
    <xf numFmtId="49" fontId="3" fillId="0" borderId="36" xfId="2" applyNumberFormat="1" applyFont="1" applyBorder="1" applyAlignment="1">
      <alignment horizontal="left"/>
    </xf>
    <xf numFmtId="0" fontId="3" fillId="0" borderId="20" xfId="2" applyFont="1" applyBorder="1"/>
    <xf numFmtId="0" fontId="3" fillId="0" borderId="20" xfId="2" applyFont="1" applyBorder="1" applyAlignment="1">
      <alignment horizontal="center"/>
    </xf>
    <xf numFmtId="3" fontId="3" fillId="0" borderId="20" xfId="2" applyNumberFormat="1" applyFont="1" applyBorder="1"/>
    <xf numFmtId="0" fontId="6" fillId="0" borderId="20" xfId="2" applyFont="1" applyBorder="1" applyAlignment="1">
      <alignment horizontal="center"/>
    </xf>
    <xf numFmtId="164" fontId="3" fillId="0" borderId="20" xfId="2" applyNumberFormat="1" applyFont="1" applyFill="1" applyBorder="1"/>
    <xf numFmtId="164" fontId="6" fillId="0" borderId="18" xfId="2" applyNumberFormat="1" applyFont="1" applyBorder="1"/>
    <xf numFmtId="0" fontId="4" fillId="0" borderId="44" xfId="0" applyFont="1" applyBorder="1"/>
    <xf numFmtId="49" fontId="6" fillId="3" borderId="45" xfId="0" applyNumberFormat="1" applyFont="1" applyFill="1" applyBorder="1"/>
    <xf numFmtId="0" fontId="2" fillId="3" borderId="46" xfId="0" applyFont="1" applyFill="1" applyBorder="1"/>
    <xf numFmtId="0" fontId="4" fillId="3" borderId="46" xfId="0" applyFont="1" applyFill="1" applyBorder="1"/>
    <xf numFmtId="3" fontId="4" fillId="3" borderId="46" xfId="0" applyNumberFormat="1" applyFont="1" applyFill="1" applyBorder="1"/>
    <xf numFmtId="0" fontId="5" fillId="3" borderId="46" xfId="0" applyFont="1" applyFill="1" applyBorder="1" applyAlignment="1">
      <alignment horizontal="center"/>
    </xf>
    <xf numFmtId="164" fontId="4" fillId="3" borderId="46" xfId="0" applyNumberFormat="1" applyFont="1" applyFill="1" applyBorder="1"/>
    <xf numFmtId="165" fontId="4" fillId="3" borderId="46" xfId="0" applyNumberFormat="1" applyFont="1" applyFill="1" applyBorder="1"/>
    <xf numFmtId="164" fontId="2" fillId="3" borderId="47" xfId="0" applyNumberFormat="1" applyFont="1" applyFill="1" applyBorder="1"/>
    <xf numFmtId="49" fontId="3" fillId="0" borderId="36" xfId="0" applyNumberFormat="1" applyFont="1" applyBorder="1"/>
    <xf numFmtId="0" fontId="8" fillId="0" borderId="18" xfId="0" applyFont="1" applyBorder="1"/>
    <xf numFmtId="3" fontId="8" fillId="0" borderId="18" xfId="0" applyNumberFormat="1" applyFont="1" applyBorder="1"/>
    <xf numFmtId="0" fontId="7" fillId="0" borderId="18" xfId="0" applyFont="1" applyBorder="1" applyAlignment="1">
      <alignment horizontal="center"/>
    </xf>
    <xf numFmtId="164" fontId="8" fillId="0" borderId="18" xfId="0" applyNumberFormat="1" applyFont="1" applyBorder="1"/>
    <xf numFmtId="165" fontId="4" fillId="0" borderId="18" xfId="0" applyNumberFormat="1" applyFont="1" applyBorder="1"/>
    <xf numFmtId="0" fontId="2" fillId="3" borderId="46" xfId="0" applyFont="1" applyFill="1" applyBorder="1" applyAlignment="1">
      <alignment horizontal="left"/>
    </xf>
    <xf numFmtId="165" fontId="2" fillId="3" borderId="47" xfId="0" applyNumberFormat="1" applyFont="1" applyFill="1" applyBorder="1"/>
    <xf numFmtId="0" fontId="4" fillId="0" borderId="18" xfId="0" applyFont="1" applyBorder="1"/>
    <xf numFmtId="3" fontId="4" fillId="0" borderId="18" xfId="0" applyNumberFormat="1" applyFont="1" applyBorder="1"/>
    <xf numFmtId="0" fontId="5" fillId="0" borderId="18" xfId="0" applyFont="1" applyBorder="1" applyAlignment="1">
      <alignment horizontal="center"/>
    </xf>
    <xf numFmtId="0" fontId="5" fillId="3" borderId="46" xfId="0" applyFont="1" applyFill="1" applyBorder="1"/>
    <xf numFmtId="3" fontId="5" fillId="3" borderId="46" xfId="0" applyNumberFormat="1" applyFont="1" applyFill="1" applyBorder="1"/>
    <xf numFmtId="49" fontId="6" fillId="0" borderId="36" xfId="0" applyNumberFormat="1" applyFont="1" applyBorder="1" applyAlignment="1">
      <alignment horizontal="left"/>
    </xf>
    <xf numFmtId="0" fontId="5" fillId="0" borderId="18" xfId="0" applyFont="1" applyBorder="1"/>
    <xf numFmtId="49" fontId="6" fillId="3" borderId="45" xfId="0" applyNumberFormat="1" applyFont="1" applyFill="1" applyBorder="1" applyAlignment="1">
      <alignment horizontal="left"/>
    </xf>
    <xf numFmtId="0" fontId="4" fillId="0" borderId="30" xfId="0" applyFont="1" applyFill="1" applyBorder="1" applyAlignment="1">
      <alignment vertical="center"/>
    </xf>
    <xf numFmtId="49" fontId="3" fillId="0" borderId="7" xfId="2" applyNumberFormat="1" applyFont="1" applyBorder="1" applyAlignment="1">
      <alignment horizontal="left"/>
    </xf>
    <xf numFmtId="0" fontId="6" fillId="5" borderId="28" xfId="0" applyFont="1" applyFill="1" applyBorder="1"/>
    <xf numFmtId="0" fontId="4" fillId="5" borderId="28" xfId="0" applyFont="1" applyFill="1" applyBorder="1"/>
    <xf numFmtId="164" fontId="2" fillId="5" borderId="28" xfId="0" applyNumberFormat="1" applyFont="1" applyFill="1" applyBorder="1"/>
    <xf numFmtId="49" fontId="6" fillId="0" borderId="1" xfId="0" applyNumberFormat="1" applyFont="1" applyFill="1" applyBorder="1"/>
    <xf numFmtId="0" fontId="2" fillId="0" borderId="2" xfId="0" applyFont="1" applyFill="1" applyBorder="1"/>
    <xf numFmtId="0" fontId="5" fillId="0" borderId="2" xfId="0" applyFont="1" applyFill="1" applyBorder="1"/>
    <xf numFmtId="3" fontId="5" fillId="0" borderId="2" xfId="0" applyNumberFormat="1" applyFont="1" applyFill="1" applyBorder="1"/>
    <xf numFmtId="0" fontId="5" fillId="0" borderId="2" xfId="0" applyFont="1" applyFill="1" applyBorder="1" applyAlignment="1">
      <alignment horizontal="center"/>
    </xf>
    <xf numFmtId="164" fontId="4" fillId="0" borderId="2" xfId="0" applyNumberFormat="1" applyFont="1" applyFill="1" applyBorder="1"/>
    <xf numFmtId="165" fontId="4" fillId="0" borderId="2" xfId="0" applyNumberFormat="1" applyFont="1" applyFill="1" applyBorder="1"/>
    <xf numFmtId="165" fontId="2" fillId="0" borderId="3" xfId="0" applyNumberFormat="1" applyFont="1" applyFill="1" applyBorder="1"/>
    <xf numFmtId="164" fontId="4" fillId="0" borderId="20" xfId="0" applyNumberFormat="1" applyFont="1" applyBorder="1"/>
    <xf numFmtId="0" fontId="0" fillId="0" borderId="40" xfId="0" applyFill="1" applyBorder="1" applyAlignment="1">
      <alignment horizontal="center"/>
    </xf>
    <xf numFmtId="0" fontId="0" fillId="0" borderId="41" xfId="0" applyFill="1" applyBorder="1" applyAlignment="1">
      <alignment horizontal="center"/>
    </xf>
    <xf numFmtId="0" fontId="0" fillId="0" borderId="42" xfId="0" applyFill="1" applyBorder="1" applyAlignment="1">
      <alignment horizontal="center"/>
    </xf>
    <xf numFmtId="0" fontId="0" fillId="5" borderId="40" xfId="0" applyFill="1" applyBorder="1" applyAlignment="1">
      <alignment horizontal="center"/>
    </xf>
    <xf numFmtId="0" fontId="0" fillId="5" borderId="41" xfId="0" applyFill="1" applyBorder="1" applyAlignment="1">
      <alignment horizontal="center"/>
    </xf>
    <xf numFmtId="0" fontId="0" fillId="5" borderId="42" xfId="0" applyFill="1" applyBorder="1" applyAlignment="1">
      <alignment horizontal="center"/>
    </xf>
    <xf numFmtId="14" fontId="0" fillId="5" borderId="40" xfId="0" applyNumberFormat="1" applyFill="1" applyBorder="1" applyAlignment="1">
      <alignment horizontal="center"/>
    </xf>
    <xf numFmtId="0" fontId="18" fillId="0" borderId="0" xfId="0" applyFont="1" applyAlignment="1">
      <alignment vertical="center" wrapText="1"/>
    </xf>
    <xf numFmtId="0" fontId="18" fillId="0" borderId="29" xfId="0" applyFont="1" applyBorder="1" applyAlignment="1">
      <alignment vertical="center" wrapText="1"/>
    </xf>
    <xf numFmtId="0" fontId="15" fillId="0" borderId="43" xfId="0" applyFont="1" applyBorder="1" applyAlignment="1">
      <alignment horizontal="left"/>
    </xf>
    <xf numFmtId="0" fontId="1" fillId="0" borderId="28" xfId="0" applyFont="1" applyBorder="1" applyAlignment="1">
      <alignment horizontal="left"/>
    </xf>
    <xf numFmtId="14" fontId="21" fillId="0" borderId="38" xfId="0" applyNumberFormat="1" applyFont="1" applyFill="1" applyBorder="1"/>
    <xf numFmtId="0" fontId="26" fillId="0" borderId="19" xfId="0" applyFont="1" applyFill="1" applyBorder="1" applyAlignment="1">
      <alignment horizontal="left"/>
    </xf>
    <xf numFmtId="164" fontId="4" fillId="2" borderId="18" xfId="0" applyNumberFormat="1" applyFont="1" applyFill="1" applyBorder="1"/>
    <xf numFmtId="168" fontId="4" fillId="0" borderId="5" xfId="0" applyNumberFormat="1" applyFont="1" applyBorder="1"/>
  </cellXfs>
  <cellStyles count="3">
    <cellStyle name="Standaard" xfId="0" builtinId="0"/>
    <cellStyle name="Standaard 2" xfId="1" xr:uid="{00000000-0005-0000-0000-000001000000}"/>
    <cellStyle name="Standaard_Bijlage J en N bij NvI 260207 aangepast"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45"/>
  <sheetViews>
    <sheetView tabSelected="1" zoomScaleNormal="100" workbookViewId="0">
      <selection activeCell="B143" sqref="B143"/>
    </sheetView>
  </sheetViews>
  <sheetFormatPr defaultRowHeight="11.25" x14ac:dyDescent="0.2"/>
  <cols>
    <col min="1" max="1" width="6.42578125" style="2" customWidth="1"/>
    <col min="2" max="2" width="68.42578125" style="3" customWidth="1"/>
    <col min="3" max="3" width="5.7109375" style="3" customWidth="1"/>
    <col min="4" max="4" width="6.7109375" style="75" customWidth="1"/>
    <col min="5" max="5" width="5.7109375" style="3" customWidth="1"/>
    <col min="6" max="6" width="13.85546875" style="4" customWidth="1"/>
    <col min="7" max="7" width="15.7109375" style="3" customWidth="1"/>
    <col min="8" max="8" width="13.7109375" style="3" customWidth="1"/>
    <col min="9" max="9" width="15.7109375" style="3" customWidth="1"/>
    <col min="10" max="16384" width="9.140625" style="3"/>
  </cols>
  <sheetData>
    <row r="2" spans="1:9" ht="15.75" x14ac:dyDescent="0.25">
      <c r="A2" s="220" t="s">
        <v>153</v>
      </c>
      <c r="B2" s="221"/>
      <c r="C2" s="221"/>
      <c r="D2" s="221"/>
      <c r="E2" s="221"/>
      <c r="F2" s="221"/>
      <c r="G2" s="221"/>
      <c r="H2" s="100" t="s">
        <v>127</v>
      </c>
    </row>
    <row r="3" spans="1:9" ht="15.75" x14ac:dyDescent="0.25">
      <c r="A3" s="223" t="s">
        <v>157</v>
      </c>
      <c r="B3" s="125"/>
      <c r="C3" s="117"/>
      <c r="D3" s="117"/>
      <c r="E3" s="117"/>
      <c r="F3" s="118"/>
      <c r="G3" s="151"/>
      <c r="H3" s="222" t="s">
        <v>156</v>
      </c>
    </row>
    <row r="4" spans="1:9" s="119" customFormat="1" ht="12.75" x14ac:dyDescent="0.2">
      <c r="A4" s="152"/>
      <c r="B4" s="153"/>
      <c r="C4" s="152"/>
      <c r="D4" s="152"/>
      <c r="E4" s="152"/>
      <c r="F4" s="154"/>
      <c r="G4" s="154"/>
      <c r="H4" s="120"/>
    </row>
    <row r="5" spans="1:9" x14ac:dyDescent="0.2">
      <c r="A5" s="199" t="s">
        <v>123</v>
      </c>
      <c r="B5" s="200"/>
      <c r="C5" s="101"/>
      <c r="D5" s="102"/>
      <c r="E5" s="101"/>
      <c r="F5" s="201" t="s">
        <v>125</v>
      </c>
      <c r="G5" s="200"/>
      <c r="H5" s="101"/>
    </row>
    <row r="6" spans="1:9" s="11" customFormat="1" ht="75" customHeight="1" x14ac:dyDescent="0.2">
      <c r="A6" s="5" t="s">
        <v>49</v>
      </c>
      <c r="B6" s="6" t="s">
        <v>0</v>
      </c>
      <c r="C6" s="6" t="s">
        <v>1</v>
      </c>
      <c r="D6" s="67" t="s">
        <v>2</v>
      </c>
      <c r="E6" s="6" t="s">
        <v>3</v>
      </c>
      <c r="F6" s="7" t="s">
        <v>4</v>
      </c>
      <c r="G6" s="8" t="s">
        <v>5</v>
      </c>
      <c r="H6" s="9" t="s">
        <v>6</v>
      </c>
      <c r="I6" s="10"/>
    </row>
    <row r="7" spans="1:9" x14ac:dyDescent="0.2">
      <c r="A7" s="12"/>
      <c r="B7" s="13"/>
      <c r="C7" s="13"/>
      <c r="D7" s="68"/>
      <c r="E7" s="13"/>
      <c r="F7" s="14"/>
      <c r="G7" s="15"/>
      <c r="H7" s="16"/>
    </row>
    <row r="8" spans="1:9" x14ac:dyDescent="0.2">
      <c r="A8" s="196" t="s">
        <v>113</v>
      </c>
      <c r="B8" s="174" t="s">
        <v>107</v>
      </c>
      <c r="C8" s="175" t="s">
        <v>7</v>
      </c>
      <c r="D8" s="176"/>
      <c r="E8" s="177"/>
      <c r="F8" s="178"/>
      <c r="G8" s="179"/>
      <c r="H8" s="188">
        <f>SUM(H10:H22)</f>
        <v>0</v>
      </c>
    </row>
    <row r="9" spans="1:9" x14ac:dyDescent="0.2">
      <c r="A9" s="194"/>
      <c r="B9" s="195"/>
      <c r="C9" s="189"/>
      <c r="D9" s="190"/>
      <c r="E9" s="191"/>
      <c r="F9" s="78"/>
      <c r="G9" s="186"/>
      <c r="H9" s="142"/>
    </row>
    <row r="10" spans="1:9" x14ac:dyDescent="0.2">
      <c r="A10" s="143" t="s">
        <v>8</v>
      </c>
      <c r="B10" s="144" t="s">
        <v>69</v>
      </c>
      <c r="C10" s="145" t="s">
        <v>7</v>
      </c>
      <c r="D10" s="146"/>
      <c r="E10" s="147"/>
      <c r="F10" s="148"/>
      <c r="G10" s="149"/>
      <c r="H10" s="150">
        <f>SUM(G11:G14)</f>
        <v>0</v>
      </c>
    </row>
    <row r="11" spans="1:9" x14ac:dyDescent="0.2">
      <c r="A11" s="26" t="s">
        <v>9</v>
      </c>
      <c r="B11" s="18" t="s">
        <v>10</v>
      </c>
      <c r="C11" s="18" t="s">
        <v>11</v>
      </c>
      <c r="D11" s="32">
        <v>1</v>
      </c>
      <c r="E11" s="19" t="s">
        <v>12</v>
      </c>
      <c r="F11" s="76"/>
      <c r="G11" s="21">
        <f>D11*F11</f>
        <v>0</v>
      </c>
      <c r="H11" s="22"/>
    </row>
    <row r="12" spans="1:9" x14ac:dyDescent="0.2">
      <c r="A12" s="26" t="s">
        <v>13</v>
      </c>
      <c r="B12" s="18" t="s">
        <v>96</v>
      </c>
      <c r="C12" s="18" t="s">
        <v>92</v>
      </c>
      <c r="D12" s="32">
        <v>8</v>
      </c>
      <c r="E12" s="41" t="s">
        <v>28</v>
      </c>
      <c r="F12" s="76"/>
      <c r="G12" s="21">
        <f>D12*F12</f>
        <v>0</v>
      </c>
      <c r="H12" s="22"/>
    </row>
    <row r="13" spans="1:9" x14ac:dyDescent="0.2">
      <c r="A13" s="155" t="s">
        <v>14</v>
      </c>
      <c r="B13" s="156" t="s">
        <v>110</v>
      </c>
      <c r="C13" s="18" t="s">
        <v>11</v>
      </c>
      <c r="D13" s="32">
        <v>1</v>
      </c>
      <c r="E13" s="19" t="s">
        <v>12</v>
      </c>
      <c r="F13" s="76"/>
      <c r="G13" s="21">
        <f>D13*F13</f>
        <v>0</v>
      </c>
      <c r="H13" s="22"/>
    </row>
    <row r="14" spans="1:9" x14ac:dyDescent="0.2">
      <c r="A14" s="26" t="s">
        <v>15</v>
      </c>
      <c r="B14" s="18" t="s">
        <v>16</v>
      </c>
      <c r="C14" s="18" t="s">
        <v>92</v>
      </c>
      <c r="D14" s="32">
        <v>8</v>
      </c>
      <c r="E14" s="41" t="s">
        <v>28</v>
      </c>
      <c r="F14" s="76"/>
      <c r="G14" s="21">
        <f>D14*F14</f>
        <v>0</v>
      </c>
      <c r="H14" s="22"/>
    </row>
    <row r="15" spans="1:9" x14ac:dyDescent="0.2">
      <c r="A15" s="26"/>
      <c r="B15" s="18"/>
      <c r="C15" s="18"/>
      <c r="D15" s="32"/>
      <c r="E15" s="19"/>
      <c r="F15" s="20"/>
      <c r="G15" s="21"/>
      <c r="H15" s="22"/>
    </row>
    <row r="16" spans="1:9" x14ac:dyDescent="0.2">
      <c r="A16" s="23" t="s">
        <v>17</v>
      </c>
      <c r="B16" s="24" t="s">
        <v>18</v>
      </c>
      <c r="C16" s="18" t="s">
        <v>7</v>
      </c>
      <c r="D16" s="32"/>
      <c r="E16" s="19"/>
      <c r="F16" s="20"/>
      <c r="G16" s="21"/>
      <c r="H16" s="22"/>
    </row>
    <row r="17" spans="1:8" x14ac:dyDescent="0.2">
      <c r="A17" s="26" t="s">
        <v>19</v>
      </c>
      <c r="B17" s="18" t="s">
        <v>116</v>
      </c>
      <c r="C17" s="18" t="s">
        <v>11</v>
      </c>
      <c r="D17" s="32">
        <v>1</v>
      </c>
      <c r="E17" s="41" t="s">
        <v>28</v>
      </c>
      <c r="F17" s="76"/>
      <c r="G17" s="21">
        <f>D17*F17</f>
        <v>0</v>
      </c>
      <c r="H17" s="25">
        <f>SUM(G17)</f>
        <v>0</v>
      </c>
    </row>
    <row r="18" spans="1:8" x14ac:dyDescent="0.2">
      <c r="A18" s="26"/>
      <c r="B18" s="18"/>
      <c r="C18" s="18"/>
      <c r="D18" s="32"/>
      <c r="E18" s="19"/>
      <c r="F18" s="20"/>
      <c r="G18" s="21"/>
      <c r="H18" s="22"/>
    </row>
    <row r="19" spans="1:8" x14ac:dyDescent="0.2">
      <c r="A19" s="23" t="s">
        <v>20</v>
      </c>
      <c r="B19" s="103" t="s">
        <v>67</v>
      </c>
      <c r="C19" s="18" t="s">
        <v>7</v>
      </c>
      <c r="D19" s="32"/>
      <c r="E19" s="19"/>
      <c r="F19" s="20"/>
      <c r="G19" s="21"/>
      <c r="H19" s="25">
        <f>SUM(G20:G23)</f>
        <v>0</v>
      </c>
    </row>
    <row r="20" spans="1:8" x14ac:dyDescent="0.2">
      <c r="A20" s="26" t="s">
        <v>21</v>
      </c>
      <c r="B20" s="18" t="s">
        <v>22</v>
      </c>
      <c r="C20" s="18" t="s">
        <v>11</v>
      </c>
      <c r="D20" s="32">
        <v>1</v>
      </c>
      <c r="E20" s="19" t="s">
        <v>12</v>
      </c>
      <c r="F20" s="76"/>
      <c r="G20" s="21">
        <f>D20*F20</f>
        <v>0</v>
      </c>
      <c r="H20" s="22"/>
    </row>
    <row r="21" spans="1:8" x14ac:dyDescent="0.2">
      <c r="A21" s="26" t="s">
        <v>23</v>
      </c>
      <c r="B21" s="18" t="s">
        <v>72</v>
      </c>
      <c r="C21" s="18" t="s">
        <v>74</v>
      </c>
      <c r="D21" s="32">
        <v>1</v>
      </c>
      <c r="E21" s="41" t="s">
        <v>28</v>
      </c>
      <c r="F21" s="76"/>
      <c r="G21" s="21">
        <f>D21*F21</f>
        <v>0</v>
      </c>
      <c r="H21" s="22"/>
    </row>
    <row r="22" spans="1:8" x14ac:dyDescent="0.2">
      <c r="A22" s="26" t="s">
        <v>71</v>
      </c>
      <c r="B22" s="18" t="s">
        <v>24</v>
      </c>
      <c r="C22" s="18" t="s">
        <v>93</v>
      </c>
      <c r="D22" s="32">
        <v>12</v>
      </c>
      <c r="E22" s="41" t="s">
        <v>28</v>
      </c>
      <c r="F22" s="76"/>
      <c r="G22" s="21">
        <f>D22*F22</f>
        <v>0</v>
      </c>
      <c r="H22" s="22"/>
    </row>
    <row r="23" spans="1:8" x14ac:dyDescent="0.2">
      <c r="A23" s="33" t="s">
        <v>146</v>
      </c>
      <c r="B23" s="18" t="s">
        <v>165</v>
      </c>
      <c r="C23" s="18" t="s">
        <v>93</v>
      </c>
      <c r="D23" s="32">
        <v>3</v>
      </c>
      <c r="E23" s="41" t="s">
        <v>28</v>
      </c>
      <c r="F23" s="76"/>
      <c r="G23" s="21">
        <f>D23*F23</f>
        <v>0</v>
      </c>
      <c r="H23" s="38"/>
    </row>
    <row r="24" spans="1:8" x14ac:dyDescent="0.2">
      <c r="A24" s="33"/>
      <c r="B24" s="34"/>
      <c r="C24" s="34"/>
      <c r="D24" s="72"/>
      <c r="E24" s="35"/>
      <c r="F24" s="36"/>
      <c r="G24" s="37"/>
      <c r="H24" s="38"/>
    </row>
    <row r="25" spans="1:8" x14ac:dyDescent="0.2">
      <c r="A25" s="173" t="s">
        <v>25</v>
      </c>
      <c r="B25" s="174" t="s">
        <v>106</v>
      </c>
      <c r="C25" s="192" t="s">
        <v>7</v>
      </c>
      <c r="D25" s="193"/>
      <c r="E25" s="177"/>
      <c r="F25" s="178"/>
      <c r="G25" s="179"/>
      <c r="H25" s="188">
        <f>SUM(G27:G31)</f>
        <v>0</v>
      </c>
    </row>
    <row r="26" spans="1:8" s="81" customFormat="1" x14ac:dyDescent="0.2">
      <c r="A26" s="202"/>
      <c r="B26" s="203"/>
      <c r="C26" s="204"/>
      <c r="D26" s="205"/>
      <c r="E26" s="206"/>
      <c r="F26" s="207"/>
      <c r="G26" s="208"/>
      <c r="H26" s="209"/>
    </row>
    <row r="27" spans="1:8" x14ac:dyDescent="0.2">
      <c r="A27" s="155" t="s">
        <v>26</v>
      </c>
      <c r="B27" s="40" t="s">
        <v>84</v>
      </c>
      <c r="C27" s="18" t="s">
        <v>27</v>
      </c>
      <c r="D27" s="32">
        <v>32000</v>
      </c>
      <c r="E27" s="19" t="s">
        <v>28</v>
      </c>
      <c r="F27" s="76"/>
      <c r="G27" s="21">
        <f t="shared" ref="G27:G31" si="0">D27*F27</f>
        <v>0</v>
      </c>
      <c r="H27" s="22"/>
    </row>
    <row r="28" spans="1:8" x14ac:dyDescent="0.2">
      <c r="A28" s="26" t="s">
        <v>136</v>
      </c>
      <c r="B28" s="18" t="s">
        <v>85</v>
      </c>
      <c r="C28" s="18" t="s">
        <v>27</v>
      </c>
      <c r="D28" s="32">
        <v>32000</v>
      </c>
      <c r="E28" s="19" t="s">
        <v>28</v>
      </c>
      <c r="F28" s="76"/>
      <c r="G28" s="21">
        <f>D28*F28</f>
        <v>0</v>
      </c>
      <c r="H28" s="22"/>
    </row>
    <row r="29" spans="1:8" x14ac:dyDescent="0.2">
      <c r="A29" s="26" t="s">
        <v>104</v>
      </c>
      <c r="B29" s="18" t="s">
        <v>115</v>
      </c>
      <c r="C29" s="18" t="s">
        <v>119</v>
      </c>
      <c r="D29" s="32">
        <v>12</v>
      </c>
      <c r="E29" s="41" t="s">
        <v>28</v>
      </c>
      <c r="F29" s="76"/>
      <c r="G29" s="21">
        <f t="shared" si="0"/>
        <v>0</v>
      </c>
      <c r="H29" s="22"/>
    </row>
    <row r="30" spans="1:8" x14ac:dyDescent="0.2">
      <c r="A30" s="26" t="s">
        <v>48</v>
      </c>
      <c r="B30" s="18" t="s">
        <v>151</v>
      </c>
      <c r="C30" s="18" t="s">
        <v>57</v>
      </c>
      <c r="D30" s="32">
        <v>100</v>
      </c>
      <c r="E30" s="19" t="s">
        <v>28</v>
      </c>
      <c r="F30" s="76"/>
      <c r="G30" s="21">
        <f t="shared" si="0"/>
        <v>0</v>
      </c>
      <c r="H30" s="22"/>
    </row>
    <row r="31" spans="1:8" x14ac:dyDescent="0.2">
      <c r="A31" s="26" t="s">
        <v>52</v>
      </c>
      <c r="B31" s="18" t="s">
        <v>158</v>
      </c>
      <c r="C31" s="18" t="s">
        <v>86</v>
      </c>
      <c r="D31" s="157">
        <v>3.2</v>
      </c>
      <c r="E31" s="41" t="s">
        <v>28</v>
      </c>
      <c r="F31" s="76"/>
      <c r="G31" s="21">
        <f t="shared" si="0"/>
        <v>0</v>
      </c>
      <c r="H31" s="22"/>
    </row>
    <row r="32" spans="1:8" x14ac:dyDescent="0.2">
      <c r="A32" s="33"/>
      <c r="B32" s="34"/>
      <c r="C32" s="34"/>
      <c r="D32" s="72"/>
      <c r="E32" s="35"/>
      <c r="F32" s="36"/>
      <c r="G32" s="37"/>
      <c r="H32" s="38"/>
    </row>
    <row r="33" spans="1:9" x14ac:dyDescent="0.2">
      <c r="A33" s="173" t="s">
        <v>29</v>
      </c>
      <c r="B33" s="187" t="s">
        <v>105</v>
      </c>
      <c r="C33" s="175" t="s">
        <v>7</v>
      </c>
      <c r="D33" s="176"/>
      <c r="E33" s="177"/>
      <c r="F33" s="178"/>
      <c r="G33" s="179"/>
      <c r="H33" s="188">
        <f>SUM(H35:H97)</f>
        <v>0</v>
      </c>
    </row>
    <row r="34" spans="1:9" x14ac:dyDescent="0.2">
      <c r="A34" s="181"/>
      <c r="B34" s="182"/>
      <c r="C34" s="182" t="s">
        <v>7</v>
      </c>
      <c r="D34" s="183"/>
      <c r="E34" s="184"/>
      <c r="F34" s="185"/>
      <c r="G34" s="186"/>
      <c r="H34" s="142"/>
    </row>
    <row r="35" spans="1:9" x14ac:dyDescent="0.2">
      <c r="A35" s="26" t="s">
        <v>30</v>
      </c>
      <c r="B35" s="30" t="s">
        <v>148</v>
      </c>
      <c r="C35" s="27"/>
      <c r="D35" s="70"/>
      <c r="E35" s="28"/>
      <c r="F35" s="29"/>
      <c r="G35" s="21"/>
      <c r="H35" s="25">
        <f>SUM(G36:G38)</f>
        <v>0</v>
      </c>
    </row>
    <row r="36" spans="1:9" x14ac:dyDescent="0.2">
      <c r="A36" s="26"/>
      <c r="B36" s="18" t="s">
        <v>149</v>
      </c>
      <c r="C36" s="18" t="s">
        <v>86</v>
      </c>
      <c r="D36" s="157">
        <v>3.2</v>
      </c>
      <c r="E36" s="41" t="s">
        <v>28</v>
      </c>
      <c r="F36" s="76"/>
      <c r="G36" s="21">
        <f>D36*F36</f>
        <v>0</v>
      </c>
      <c r="H36" s="22"/>
    </row>
    <row r="37" spans="1:9" x14ac:dyDescent="0.2">
      <c r="A37" s="26"/>
      <c r="B37" s="18" t="s">
        <v>142</v>
      </c>
      <c r="C37" s="18" t="s">
        <v>86</v>
      </c>
      <c r="D37" s="157">
        <v>3.2</v>
      </c>
      <c r="E37" s="41" t="s">
        <v>28</v>
      </c>
      <c r="F37" s="76"/>
      <c r="G37" s="21">
        <f>D37*F37</f>
        <v>0</v>
      </c>
      <c r="H37" s="22"/>
    </row>
    <row r="38" spans="1:9" x14ac:dyDescent="0.2">
      <c r="A38" s="26" t="s">
        <v>159</v>
      </c>
      <c r="B38" s="18" t="s">
        <v>154</v>
      </c>
      <c r="C38" s="18" t="s">
        <v>145</v>
      </c>
      <c r="D38" s="157">
        <v>25</v>
      </c>
      <c r="E38" s="41" t="s">
        <v>28</v>
      </c>
      <c r="F38" s="76"/>
      <c r="G38" s="21">
        <f>D38*F38</f>
        <v>0</v>
      </c>
      <c r="H38" s="22"/>
    </row>
    <row r="39" spans="1:9" x14ac:dyDescent="0.2">
      <c r="A39" s="26"/>
      <c r="B39" s="31"/>
      <c r="C39" s="27"/>
      <c r="D39" s="70"/>
      <c r="E39" s="28"/>
      <c r="F39" s="104"/>
      <c r="G39" s="21"/>
      <c r="H39" s="22"/>
    </row>
    <row r="40" spans="1:9" x14ac:dyDescent="0.2">
      <c r="A40" s="58" t="s">
        <v>51</v>
      </c>
      <c r="B40" s="30" t="s">
        <v>118</v>
      </c>
      <c r="C40" s="27" t="s">
        <v>7</v>
      </c>
      <c r="D40" s="70"/>
      <c r="E40" s="28"/>
      <c r="F40" s="104"/>
      <c r="G40" s="21"/>
      <c r="H40" s="25">
        <f>SUM(G41:G43)</f>
        <v>0</v>
      </c>
    </row>
    <row r="41" spans="1:9" x14ac:dyDescent="0.2">
      <c r="A41" s="26"/>
      <c r="B41" s="18" t="s">
        <v>50</v>
      </c>
      <c r="C41" s="18" t="s">
        <v>11</v>
      </c>
      <c r="D41" s="32">
        <v>15</v>
      </c>
      <c r="E41" s="41" t="s">
        <v>28</v>
      </c>
      <c r="F41" s="76"/>
      <c r="G41" s="21">
        <f>D41*F41</f>
        <v>0</v>
      </c>
      <c r="H41" s="22"/>
    </row>
    <row r="42" spans="1:9" x14ac:dyDescent="0.2">
      <c r="A42" s="26"/>
      <c r="B42" s="18" t="s">
        <v>78</v>
      </c>
      <c r="C42" s="18" t="s">
        <v>11</v>
      </c>
      <c r="D42" s="32">
        <v>1</v>
      </c>
      <c r="E42" s="41" t="s">
        <v>28</v>
      </c>
      <c r="F42" s="76"/>
      <c r="G42" s="21">
        <f>D42*F42</f>
        <v>0</v>
      </c>
      <c r="H42" s="22"/>
    </row>
    <row r="43" spans="1:9" x14ac:dyDescent="0.2">
      <c r="A43" s="26"/>
      <c r="B43" s="18" t="s">
        <v>117</v>
      </c>
      <c r="C43" s="18" t="s">
        <v>11</v>
      </c>
      <c r="D43" s="32">
        <v>10</v>
      </c>
      <c r="E43" s="41" t="s">
        <v>28</v>
      </c>
      <c r="F43" s="76"/>
      <c r="G43" s="21">
        <f>D43*F43</f>
        <v>0</v>
      </c>
      <c r="H43" s="22"/>
    </row>
    <row r="44" spans="1:9" x14ac:dyDescent="0.2">
      <c r="A44" s="26"/>
      <c r="B44" s="31"/>
      <c r="C44" s="30"/>
      <c r="D44" s="71"/>
      <c r="E44" s="42"/>
      <c r="F44" s="104"/>
      <c r="G44" s="21"/>
      <c r="H44" s="22"/>
    </row>
    <row r="45" spans="1:9" x14ac:dyDescent="0.2">
      <c r="A45" s="26" t="s">
        <v>31</v>
      </c>
      <c r="B45" s="30" t="s">
        <v>100</v>
      </c>
      <c r="C45" s="30" t="s">
        <v>7</v>
      </c>
      <c r="D45" s="71"/>
      <c r="E45" s="42"/>
      <c r="F45" s="104"/>
      <c r="G45" s="21"/>
      <c r="H45" s="25">
        <f>SUM(G46:G48)</f>
        <v>0</v>
      </c>
    </row>
    <row r="46" spans="1:9" x14ac:dyDescent="0.2">
      <c r="A46" s="26"/>
      <c r="B46" s="18" t="s">
        <v>63</v>
      </c>
      <c r="C46" s="18" t="s">
        <v>11</v>
      </c>
      <c r="D46" s="32">
        <v>7500</v>
      </c>
      <c r="E46" s="41" t="s">
        <v>28</v>
      </c>
      <c r="F46" s="76"/>
      <c r="G46" s="21">
        <f>D46*F46</f>
        <v>0</v>
      </c>
      <c r="H46" s="22"/>
      <c r="I46" s="79"/>
    </row>
    <row r="47" spans="1:9" x14ac:dyDescent="0.2">
      <c r="A47" s="26"/>
      <c r="B47" s="18" t="s">
        <v>32</v>
      </c>
      <c r="C47" s="18" t="s">
        <v>11</v>
      </c>
      <c r="D47" s="32">
        <v>50</v>
      </c>
      <c r="E47" s="41" t="s">
        <v>28</v>
      </c>
      <c r="F47" s="76"/>
      <c r="G47" s="21">
        <f>D47*F47</f>
        <v>0</v>
      </c>
      <c r="H47" s="22"/>
    </row>
    <row r="48" spans="1:9" x14ac:dyDescent="0.2">
      <c r="A48" s="26"/>
      <c r="B48" s="18" t="s">
        <v>33</v>
      </c>
      <c r="C48" s="18" t="s">
        <v>11</v>
      </c>
      <c r="D48" s="32">
        <v>50</v>
      </c>
      <c r="E48" s="41" t="s">
        <v>28</v>
      </c>
      <c r="F48" s="76"/>
      <c r="G48" s="21">
        <f>D48*F48</f>
        <v>0</v>
      </c>
      <c r="H48" s="22"/>
    </row>
    <row r="49" spans="1:8" x14ac:dyDescent="0.2">
      <c r="A49" s="26"/>
      <c r="B49" s="27"/>
      <c r="C49" s="30"/>
      <c r="D49" s="71"/>
      <c r="E49" s="42"/>
      <c r="F49" s="104"/>
      <c r="G49" s="21"/>
      <c r="H49" s="22"/>
    </row>
    <row r="50" spans="1:8" x14ac:dyDescent="0.2">
      <c r="A50" s="26" t="s">
        <v>34</v>
      </c>
      <c r="B50" s="30" t="s">
        <v>98</v>
      </c>
      <c r="C50" s="18" t="s">
        <v>7</v>
      </c>
      <c r="D50" s="32"/>
      <c r="E50" s="41"/>
      <c r="F50" s="20"/>
      <c r="G50" s="21"/>
      <c r="H50" s="25">
        <f>SUM(G51:G54)</f>
        <v>0</v>
      </c>
    </row>
    <row r="51" spans="1:8" x14ac:dyDescent="0.2">
      <c r="A51" s="26"/>
      <c r="B51" s="18" t="s">
        <v>62</v>
      </c>
      <c r="C51" s="18" t="s">
        <v>11</v>
      </c>
      <c r="D51" s="32">
        <v>100</v>
      </c>
      <c r="E51" s="41" t="s">
        <v>28</v>
      </c>
      <c r="F51" s="76"/>
      <c r="G51" s="21">
        <f>D51*F51</f>
        <v>0</v>
      </c>
      <c r="H51" s="22"/>
    </row>
    <row r="52" spans="1:8" x14ac:dyDescent="0.2">
      <c r="A52" s="26"/>
      <c r="B52" s="18" t="s">
        <v>35</v>
      </c>
      <c r="C52" s="18" t="s">
        <v>11</v>
      </c>
      <c r="D52" s="32">
        <v>50</v>
      </c>
      <c r="E52" s="41" t="s">
        <v>28</v>
      </c>
      <c r="F52" s="76"/>
      <c r="G52" s="21">
        <f>D52*F52</f>
        <v>0</v>
      </c>
      <c r="H52" s="22"/>
    </row>
    <row r="53" spans="1:8" x14ac:dyDescent="0.2">
      <c r="A53" s="26"/>
      <c r="B53" s="18" t="s">
        <v>36</v>
      </c>
      <c r="C53" s="18" t="s">
        <v>11</v>
      </c>
      <c r="D53" s="32">
        <v>50</v>
      </c>
      <c r="E53" s="41" t="s">
        <v>28</v>
      </c>
      <c r="F53" s="76"/>
      <c r="G53" s="21">
        <f>D53*F53</f>
        <v>0</v>
      </c>
      <c r="H53" s="22"/>
    </row>
    <row r="54" spans="1:8" x14ac:dyDescent="0.2">
      <c r="A54" s="26"/>
      <c r="B54" s="18" t="s">
        <v>37</v>
      </c>
      <c r="C54" s="18" t="s">
        <v>11</v>
      </c>
      <c r="D54" s="32">
        <v>50</v>
      </c>
      <c r="E54" s="41" t="s">
        <v>28</v>
      </c>
      <c r="F54" s="76"/>
      <c r="G54" s="21">
        <f>D54*F54</f>
        <v>0</v>
      </c>
      <c r="H54" s="22"/>
    </row>
    <row r="55" spans="1:8" x14ac:dyDescent="0.2">
      <c r="A55" s="26"/>
      <c r="B55" s="18"/>
      <c r="C55" s="18"/>
      <c r="D55" s="32"/>
      <c r="E55" s="41"/>
      <c r="F55" s="20"/>
      <c r="G55" s="21"/>
      <c r="H55" s="22"/>
    </row>
    <row r="56" spans="1:8" x14ac:dyDescent="0.2">
      <c r="A56" s="26" t="s">
        <v>38</v>
      </c>
      <c r="B56" s="30" t="s">
        <v>137</v>
      </c>
      <c r="C56" s="30" t="s">
        <v>7</v>
      </c>
      <c r="D56" s="71"/>
      <c r="E56" s="42"/>
      <c r="F56" s="104"/>
      <c r="G56" s="21"/>
      <c r="H56" s="25">
        <f>SUM(G57:G61)</f>
        <v>0</v>
      </c>
    </row>
    <row r="57" spans="1:8" x14ac:dyDescent="0.2">
      <c r="A57" s="26"/>
      <c r="B57" s="18" t="s">
        <v>140</v>
      </c>
      <c r="C57" s="18" t="s">
        <v>11</v>
      </c>
      <c r="D57" s="32">
        <v>100</v>
      </c>
      <c r="E57" s="41" t="s">
        <v>28</v>
      </c>
      <c r="F57" s="76"/>
      <c r="G57" s="21">
        <f>D57*F57</f>
        <v>0</v>
      </c>
      <c r="H57" s="22"/>
    </row>
    <row r="58" spans="1:8" x14ac:dyDescent="0.2">
      <c r="A58" s="26"/>
      <c r="B58" s="18" t="s">
        <v>139</v>
      </c>
      <c r="C58" s="18" t="s">
        <v>11</v>
      </c>
      <c r="D58" s="32">
        <v>50</v>
      </c>
      <c r="E58" s="41"/>
      <c r="F58" s="76"/>
      <c r="G58" s="21">
        <f>D58*F58</f>
        <v>0</v>
      </c>
      <c r="H58" s="22"/>
    </row>
    <row r="59" spans="1:8" x14ac:dyDescent="0.2">
      <c r="A59" s="26"/>
      <c r="B59" s="18" t="s">
        <v>138</v>
      </c>
      <c r="C59" s="18" t="s">
        <v>11</v>
      </c>
      <c r="D59" s="32">
        <v>50</v>
      </c>
      <c r="E59" s="41" t="s">
        <v>28</v>
      </c>
      <c r="F59" s="76"/>
      <c r="G59" s="21">
        <f>D59*F59</f>
        <v>0</v>
      </c>
      <c r="H59" s="22"/>
    </row>
    <row r="60" spans="1:8" x14ac:dyDescent="0.2">
      <c r="A60" s="26"/>
      <c r="B60" s="18" t="s">
        <v>95</v>
      </c>
      <c r="C60" s="18" t="s">
        <v>11</v>
      </c>
      <c r="D60" s="32">
        <v>25</v>
      </c>
      <c r="E60" s="41" t="s">
        <v>28</v>
      </c>
      <c r="F60" s="76"/>
      <c r="G60" s="21">
        <f>D60*F60</f>
        <v>0</v>
      </c>
      <c r="H60" s="22"/>
    </row>
    <row r="61" spans="1:8" x14ac:dyDescent="0.2">
      <c r="A61" s="26"/>
      <c r="B61" s="18" t="s">
        <v>94</v>
      </c>
      <c r="C61" s="18" t="s">
        <v>11</v>
      </c>
      <c r="D61" s="32">
        <v>25</v>
      </c>
      <c r="E61" s="41" t="s">
        <v>28</v>
      </c>
      <c r="F61" s="76"/>
      <c r="G61" s="21">
        <f>D61*F61</f>
        <v>0</v>
      </c>
      <c r="H61" s="22"/>
    </row>
    <row r="62" spans="1:8" x14ac:dyDescent="0.2">
      <c r="A62" s="26"/>
      <c r="B62" s="18"/>
      <c r="C62" s="18"/>
      <c r="D62" s="32"/>
      <c r="E62" s="19"/>
      <c r="F62" s="20"/>
      <c r="G62" s="21"/>
      <c r="H62" s="22"/>
    </row>
    <row r="63" spans="1:8" x14ac:dyDescent="0.2">
      <c r="A63" s="58" t="s">
        <v>53</v>
      </c>
      <c r="B63" s="30" t="s">
        <v>97</v>
      </c>
      <c r="C63" s="27" t="s">
        <v>7</v>
      </c>
      <c r="D63" s="70"/>
      <c r="E63" s="28"/>
      <c r="F63" s="104"/>
      <c r="G63" s="21"/>
      <c r="H63" s="25">
        <f>SUM(G64:G65)</f>
        <v>0</v>
      </c>
    </row>
    <row r="64" spans="1:8" x14ac:dyDescent="0.2">
      <c r="A64" s="26"/>
      <c r="B64" s="18" t="s">
        <v>128</v>
      </c>
      <c r="C64" s="18" t="s">
        <v>11</v>
      </c>
      <c r="D64" s="32">
        <v>10</v>
      </c>
      <c r="E64" s="41" t="s">
        <v>28</v>
      </c>
      <c r="F64" s="76"/>
      <c r="G64" s="21">
        <f>D64*F64</f>
        <v>0</v>
      </c>
      <c r="H64" s="22"/>
    </row>
    <row r="65" spans="1:8" x14ac:dyDescent="0.2">
      <c r="A65" s="26"/>
      <c r="B65" s="18" t="s">
        <v>68</v>
      </c>
      <c r="C65" s="18" t="s">
        <v>11</v>
      </c>
      <c r="D65" s="32">
        <v>10</v>
      </c>
      <c r="E65" s="19" t="s">
        <v>28</v>
      </c>
      <c r="F65" s="76"/>
      <c r="G65" s="21">
        <f>D65*F65</f>
        <v>0</v>
      </c>
      <c r="H65" s="22"/>
    </row>
    <row r="66" spans="1:8" x14ac:dyDescent="0.2">
      <c r="A66" s="26"/>
      <c r="B66" s="18"/>
      <c r="C66" s="18"/>
      <c r="D66" s="32"/>
      <c r="E66" s="19"/>
      <c r="F66" s="20"/>
      <c r="G66" s="21"/>
      <c r="H66" s="22"/>
    </row>
    <row r="67" spans="1:8" x14ac:dyDescent="0.2">
      <c r="A67" s="26" t="s">
        <v>39</v>
      </c>
      <c r="B67" s="30" t="s">
        <v>101</v>
      </c>
      <c r="C67" s="27" t="s">
        <v>7</v>
      </c>
      <c r="D67" s="70"/>
      <c r="E67" s="28"/>
      <c r="F67" s="104"/>
      <c r="G67" s="21"/>
      <c r="H67" s="25">
        <f>SUM(G68:G69)</f>
        <v>0</v>
      </c>
    </row>
    <row r="68" spans="1:8" x14ac:dyDescent="0.2">
      <c r="A68" s="26"/>
      <c r="B68" s="18" t="s">
        <v>61</v>
      </c>
      <c r="C68" s="18" t="s">
        <v>11</v>
      </c>
      <c r="D68" s="32">
        <v>100</v>
      </c>
      <c r="E68" s="41" t="s">
        <v>28</v>
      </c>
      <c r="F68" s="76"/>
      <c r="G68" s="21">
        <f>D68*F68</f>
        <v>0</v>
      </c>
      <c r="H68" s="22"/>
    </row>
    <row r="69" spans="1:8" x14ac:dyDescent="0.2">
      <c r="A69" s="26"/>
      <c r="B69" s="18" t="s">
        <v>91</v>
      </c>
      <c r="C69" s="18" t="s">
        <v>11</v>
      </c>
      <c r="D69" s="32">
        <v>1</v>
      </c>
      <c r="E69" s="19" t="s">
        <v>28</v>
      </c>
      <c r="F69" s="76"/>
      <c r="G69" s="21">
        <f>D69*F69</f>
        <v>0</v>
      </c>
      <c r="H69" s="22"/>
    </row>
    <row r="70" spans="1:8" x14ac:dyDescent="0.2">
      <c r="A70" s="26"/>
      <c r="B70" s="18"/>
      <c r="C70" s="18"/>
      <c r="D70" s="32"/>
      <c r="E70" s="19"/>
      <c r="F70" s="20"/>
      <c r="G70" s="21"/>
      <c r="H70" s="22"/>
    </row>
    <row r="71" spans="1:8" x14ac:dyDescent="0.2">
      <c r="A71" s="26" t="s">
        <v>54</v>
      </c>
      <c r="B71" s="30" t="s">
        <v>150</v>
      </c>
      <c r="C71" s="30"/>
      <c r="D71" s="71"/>
      <c r="E71" s="42"/>
      <c r="F71" s="82"/>
      <c r="G71" s="30"/>
      <c r="H71" s="25">
        <f>SUM(G72:G75)</f>
        <v>0</v>
      </c>
    </row>
    <row r="72" spans="1:8" x14ac:dyDescent="0.2">
      <c r="A72" s="26"/>
      <c r="B72" s="18" t="s">
        <v>134</v>
      </c>
      <c r="C72" s="18" t="s">
        <v>11</v>
      </c>
      <c r="D72" s="32">
        <v>10</v>
      </c>
      <c r="E72" s="41" t="s">
        <v>28</v>
      </c>
      <c r="F72" s="76"/>
      <c r="G72" s="77">
        <f>D72*F72</f>
        <v>0</v>
      </c>
      <c r="H72" s="22"/>
    </row>
    <row r="73" spans="1:8" x14ac:dyDescent="0.2">
      <c r="A73" s="26"/>
      <c r="B73" s="18" t="s">
        <v>144</v>
      </c>
      <c r="C73" s="18" t="s">
        <v>11</v>
      </c>
      <c r="D73" s="32">
        <v>10</v>
      </c>
      <c r="E73" s="41" t="s">
        <v>28</v>
      </c>
      <c r="F73" s="76"/>
      <c r="G73" s="77">
        <f>D73*F73</f>
        <v>0</v>
      </c>
      <c r="H73" s="22"/>
    </row>
    <row r="74" spans="1:8" x14ac:dyDescent="0.2">
      <c r="A74" s="26" t="s">
        <v>143</v>
      </c>
      <c r="B74" s="18" t="s">
        <v>161</v>
      </c>
      <c r="C74" s="18" t="s">
        <v>11</v>
      </c>
      <c r="D74" s="32">
        <v>25</v>
      </c>
      <c r="E74" s="41" t="s">
        <v>28</v>
      </c>
      <c r="F74" s="76"/>
      <c r="G74" s="77">
        <f>D74*F74</f>
        <v>0</v>
      </c>
      <c r="H74" s="22"/>
    </row>
    <row r="75" spans="1:8" x14ac:dyDescent="0.2">
      <c r="A75" s="26" t="s">
        <v>160</v>
      </c>
      <c r="B75" s="18" t="s">
        <v>164</v>
      </c>
      <c r="C75" s="18" t="s">
        <v>163</v>
      </c>
      <c r="D75" s="225">
        <v>2.5</v>
      </c>
      <c r="E75" s="41" t="s">
        <v>28</v>
      </c>
      <c r="F75" s="224"/>
      <c r="G75" s="77">
        <f>D75*F75</f>
        <v>0</v>
      </c>
      <c r="H75" s="22"/>
    </row>
    <row r="76" spans="1:8" x14ac:dyDescent="0.2">
      <c r="A76" s="26"/>
      <c r="B76" s="18" t="s">
        <v>162</v>
      </c>
      <c r="C76" s="18"/>
      <c r="D76" s="32"/>
      <c r="E76" s="19"/>
      <c r="F76" s="78"/>
      <c r="G76" s="21"/>
      <c r="H76" s="22"/>
    </row>
    <row r="77" spans="1:8" x14ac:dyDescent="0.2">
      <c r="A77" s="26"/>
      <c r="B77" s="18"/>
      <c r="C77" s="18"/>
      <c r="D77" s="32"/>
      <c r="E77" s="19"/>
      <c r="F77" s="210"/>
      <c r="G77" s="21"/>
      <c r="H77" s="22"/>
    </row>
    <row r="78" spans="1:8" x14ac:dyDescent="0.2">
      <c r="A78" s="26" t="s">
        <v>40</v>
      </c>
      <c r="B78" s="30" t="s">
        <v>102</v>
      </c>
      <c r="C78" s="27" t="s">
        <v>7</v>
      </c>
      <c r="D78" s="70"/>
      <c r="E78" s="28"/>
      <c r="F78" s="82"/>
      <c r="G78" s="21"/>
      <c r="H78" s="25">
        <f>SUM(G79:G82)</f>
        <v>0</v>
      </c>
    </row>
    <row r="79" spans="1:8" x14ac:dyDescent="0.2">
      <c r="A79" s="26"/>
      <c r="B79" s="18" t="s">
        <v>66</v>
      </c>
      <c r="C79" s="18" t="s">
        <v>11</v>
      </c>
      <c r="D79" s="32">
        <v>10</v>
      </c>
      <c r="E79" s="41" t="s">
        <v>28</v>
      </c>
      <c r="F79" s="76"/>
      <c r="G79" s="77">
        <f>D79*F79</f>
        <v>0</v>
      </c>
      <c r="H79" s="22"/>
    </row>
    <row r="80" spans="1:8" x14ac:dyDescent="0.2">
      <c r="A80" s="26"/>
      <c r="B80" s="18" t="s">
        <v>65</v>
      </c>
      <c r="C80" s="18" t="s">
        <v>11</v>
      </c>
      <c r="D80" s="32">
        <v>10</v>
      </c>
      <c r="E80" s="41" t="s">
        <v>28</v>
      </c>
      <c r="F80" s="76"/>
      <c r="G80" s="77">
        <f>D80*F80</f>
        <v>0</v>
      </c>
      <c r="H80" s="22"/>
    </row>
    <row r="81" spans="1:8" x14ac:dyDescent="0.2">
      <c r="A81" s="26"/>
      <c r="B81" s="18" t="s">
        <v>58</v>
      </c>
      <c r="C81" s="18" t="s">
        <v>11</v>
      </c>
      <c r="D81" s="32">
        <v>5</v>
      </c>
      <c r="E81" s="41" t="s">
        <v>28</v>
      </c>
      <c r="F81" s="76"/>
      <c r="G81" s="77">
        <f>D81*F81</f>
        <v>0</v>
      </c>
      <c r="H81" s="22"/>
    </row>
    <row r="82" spans="1:8" x14ac:dyDescent="0.2">
      <c r="A82" s="26"/>
      <c r="B82" s="18" t="s">
        <v>59</v>
      </c>
      <c r="C82" s="18" t="s">
        <v>11</v>
      </c>
      <c r="D82" s="32">
        <v>5</v>
      </c>
      <c r="E82" s="41" t="s">
        <v>28</v>
      </c>
      <c r="F82" s="76"/>
      <c r="G82" s="77">
        <f>D82*F82</f>
        <v>0</v>
      </c>
      <c r="H82" s="22"/>
    </row>
    <row r="83" spans="1:8" x14ac:dyDescent="0.2">
      <c r="A83" s="26"/>
      <c r="B83" s="18"/>
      <c r="C83" s="18"/>
      <c r="D83" s="32"/>
      <c r="E83" s="41"/>
      <c r="F83" s="210"/>
      <c r="G83" s="21"/>
      <c r="H83" s="22"/>
    </row>
    <row r="84" spans="1:8" x14ac:dyDescent="0.2">
      <c r="A84" s="26" t="s">
        <v>55</v>
      </c>
      <c r="B84" s="30" t="s">
        <v>103</v>
      </c>
      <c r="C84" s="30" t="s">
        <v>11</v>
      </c>
      <c r="D84" s="71">
        <v>5</v>
      </c>
      <c r="E84" s="42" t="s">
        <v>28</v>
      </c>
      <c r="F84" s="82"/>
      <c r="G84" s="77"/>
      <c r="H84" s="25">
        <f>SUM(G85:G87)</f>
        <v>0</v>
      </c>
    </row>
    <row r="85" spans="1:8" x14ac:dyDescent="0.2">
      <c r="A85" s="26"/>
      <c r="B85" s="51" t="s">
        <v>47</v>
      </c>
      <c r="C85" s="18" t="s">
        <v>11</v>
      </c>
      <c r="D85" s="32">
        <v>25</v>
      </c>
      <c r="E85" s="41" t="s">
        <v>28</v>
      </c>
      <c r="F85" s="76"/>
      <c r="G85" s="77">
        <f>D85*F85</f>
        <v>0</v>
      </c>
      <c r="H85" s="22"/>
    </row>
    <row r="86" spans="1:8" x14ac:dyDescent="0.2">
      <c r="A86" s="26"/>
      <c r="B86" s="54" t="s">
        <v>129</v>
      </c>
      <c r="C86" s="18" t="s">
        <v>11</v>
      </c>
      <c r="D86" s="32">
        <v>5</v>
      </c>
      <c r="E86" s="41" t="s">
        <v>28</v>
      </c>
      <c r="F86" s="76"/>
      <c r="G86" s="77">
        <f>D86*F86</f>
        <v>0</v>
      </c>
      <c r="H86" s="22"/>
    </row>
    <row r="87" spans="1:8" x14ac:dyDescent="0.2">
      <c r="A87" s="26"/>
      <c r="B87" s="54" t="s">
        <v>60</v>
      </c>
      <c r="C87" s="18" t="s">
        <v>11</v>
      </c>
      <c r="D87" s="32">
        <v>2</v>
      </c>
      <c r="E87" s="41" t="s">
        <v>28</v>
      </c>
      <c r="F87" s="76"/>
      <c r="G87" s="77">
        <f>D87*F87</f>
        <v>0</v>
      </c>
      <c r="H87" s="22"/>
    </row>
    <row r="88" spans="1:8" x14ac:dyDescent="0.2">
      <c r="A88" s="26"/>
      <c r="B88" s="18"/>
      <c r="C88" s="18"/>
      <c r="D88" s="32"/>
      <c r="E88" s="19"/>
      <c r="F88" s="78"/>
      <c r="G88" s="21"/>
      <c r="H88" s="22"/>
    </row>
    <row r="89" spans="1:8" x14ac:dyDescent="0.2">
      <c r="A89" s="23" t="s">
        <v>41</v>
      </c>
      <c r="B89" s="17" t="s">
        <v>42</v>
      </c>
      <c r="C89" s="18" t="s">
        <v>7</v>
      </c>
      <c r="D89" s="32"/>
      <c r="E89" s="19"/>
      <c r="F89" s="20"/>
      <c r="G89" s="21"/>
      <c r="H89" s="22"/>
    </row>
    <row r="90" spans="1:8" x14ac:dyDescent="0.2">
      <c r="A90" s="26"/>
      <c r="B90" s="30" t="s">
        <v>114</v>
      </c>
      <c r="C90" s="30"/>
      <c r="D90" s="71"/>
      <c r="E90" s="42"/>
      <c r="F90" s="104"/>
      <c r="G90" s="21"/>
      <c r="H90" s="25">
        <f>SUM(G91:G91)</f>
        <v>0</v>
      </c>
    </row>
    <row r="91" spans="1:8" x14ac:dyDescent="0.2">
      <c r="A91" s="26"/>
      <c r="B91" s="18" t="s">
        <v>133</v>
      </c>
      <c r="C91" s="18" t="s">
        <v>86</v>
      </c>
      <c r="D91" s="157">
        <v>3.2</v>
      </c>
      <c r="E91" s="41" t="s">
        <v>28</v>
      </c>
      <c r="F91" s="76"/>
      <c r="G91" s="21">
        <f>D91*F91</f>
        <v>0</v>
      </c>
      <c r="H91" s="22"/>
    </row>
    <row r="92" spans="1:8" x14ac:dyDescent="0.2">
      <c r="A92" s="26"/>
      <c r="B92" s="18"/>
      <c r="C92" s="18"/>
      <c r="D92" s="32"/>
      <c r="E92" s="19"/>
      <c r="F92" s="20"/>
      <c r="G92" s="21"/>
      <c r="H92" s="22"/>
    </row>
    <row r="93" spans="1:8" x14ac:dyDescent="0.2">
      <c r="A93" s="23" t="s">
        <v>43</v>
      </c>
      <c r="B93" s="40" t="s">
        <v>120</v>
      </c>
      <c r="C93" s="17" t="s">
        <v>7</v>
      </c>
      <c r="D93" s="69"/>
      <c r="E93" s="19"/>
      <c r="F93" s="106"/>
      <c r="G93" s="21"/>
      <c r="H93" s="25">
        <f>SUM(G94:G95)</f>
        <v>0</v>
      </c>
    </row>
    <row r="94" spans="1:8" x14ac:dyDescent="0.2">
      <c r="A94" s="26"/>
      <c r="B94" s="18" t="s">
        <v>44</v>
      </c>
      <c r="C94" s="18" t="s">
        <v>92</v>
      </c>
      <c r="D94" s="32">
        <v>12</v>
      </c>
      <c r="E94" s="41" t="s">
        <v>28</v>
      </c>
      <c r="F94" s="76"/>
      <c r="G94" s="21">
        <f>D94*F94</f>
        <v>0</v>
      </c>
      <c r="H94" s="22"/>
    </row>
    <row r="95" spans="1:8" x14ac:dyDescent="0.2">
      <c r="A95" s="26"/>
      <c r="B95" s="18" t="s">
        <v>126</v>
      </c>
      <c r="C95" s="18" t="s">
        <v>11</v>
      </c>
      <c r="D95" s="32">
        <v>15</v>
      </c>
      <c r="E95" s="41" t="s">
        <v>28</v>
      </c>
      <c r="F95" s="76"/>
      <c r="G95" s="21">
        <f>D95*F95</f>
        <v>0</v>
      </c>
      <c r="H95" s="22"/>
    </row>
    <row r="96" spans="1:8" x14ac:dyDescent="0.2">
      <c r="A96" s="26"/>
      <c r="B96" s="18"/>
      <c r="C96" s="18"/>
      <c r="D96" s="32"/>
      <c r="E96" s="19"/>
      <c r="F96" s="20"/>
      <c r="G96" s="21"/>
      <c r="H96" s="22"/>
    </row>
    <row r="97" spans="1:13" x14ac:dyDescent="0.2">
      <c r="A97" s="23" t="s">
        <v>45</v>
      </c>
      <c r="B97" s="40" t="s">
        <v>70</v>
      </c>
      <c r="C97" s="17" t="s">
        <v>7</v>
      </c>
      <c r="D97" s="69"/>
      <c r="E97" s="19"/>
      <c r="F97" s="106"/>
      <c r="G97" s="21"/>
      <c r="H97" s="25">
        <f>SUM(G98:G99)</f>
        <v>0</v>
      </c>
      <c r="M97" s="81"/>
    </row>
    <row r="98" spans="1:13" x14ac:dyDescent="0.2">
      <c r="A98" s="26"/>
      <c r="B98" s="18" t="s">
        <v>121</v>
      </c>
      <c r="C98" s="18" t="s">
        <v>86</v>
      </c>
      <c r="D98" s="157">
        <v>3.2</v>
      </c>
      <c r="E98" s="41" t="s">
        <v>28</v>
      </c>
      <c r="F98" s="76"/>
      <c r="G98" s="21">
        <f>D98*F98</f>
        <v>0</v>
      </c>
      <c r="H98" s="22"/>
    </row>
    <row r="99" spans="1:13" x14ac:dyDescent="0.2">
      <c r="A99" s="26"/>
      <c r="B99" s="18" t="s">
        <v>46</v>
      </c>
      <c r="C99" s="18" t="s">
        <v>11</v>
      </c>
      <c r="D99" s="32">
        <v>1</v>
      </c>
      <c r="E99" s="19" t="s">
        <v>12</v>
      </c>
      <c r="F99" s="76"/>
      <c r="G99" s="21">
        <f>D99*F99</f>
        <v>0</v>
      </c>
      <c r="H99" s="22"/>
    </row>
    <row r="100" spans="1:13" x14ac:dyDescent="0.2">
      <c r="A100" s="33"/>
      <c r="B100" s="34"/>
      <c r="C100" s="34"/>
      <c r="D100" s="72"/>
      <c r="E100" s="35"/>
      <c r="F100" s="80"/>
      <c r="G100" s="37"/>
      <c r="H100" s="38"/>
    </row>
    <row r="101" spans="1:13" x14ac:dyDescent="0.2">
      <c r="A101" s="173" t="s">
        <v>56</v>
      </c>
      <c r="B101" s="174" t="s">
        <v>108</v>
      </c>
      <c r="C101" s="175"/>
      <c r="D101" s="176"/>
      <c r="E101" s="177"/>
      <c r="F101" s="178"/>
      <c r="G101" s="179"/>
      <c r="H101" s="180">
        <f>SUM(G103:G114)</f>
        <v>0</v>
      </c>
    </row>
    <row r="102" spans="1:13" x14ac:dyDescent="0.2">
      <c r="A102" s="165"/>
      <c r="B102" s="166"/>
      <c r="C102" s="167"/>
      <c r="D102" s="168"/>
      <c r="E102" s="169"/>
      <c r="F102" s="170"/>
      <c r="G102" s="171"/>
      <c r="H102" s="172"/>
    </row>
    <row r="103" spans="1:13" x14ac:dyDescent="0.2">
      <c r="A103" s="198" t="s">
        <v>87</v>
      </c>
      <c r="B103" s="30" t="s">
        <v>88</v>
      </c>
      <c r="C103" s="18" t="s">
        <v>75</v>
      </c>
      <c r="D103" s="32"/>
      <c r="E103" s="41"/>
      <c r="F103" s="80"/>
      <c r="G103" s="37">
        <f>F103</f>
        <v>0</v>
      </c>
      <c r="H103" s="22"/>
    </row>
    <row r="104" spans="1:13" x14ac:dyDescent="0.2">
      <c r="A104" s="198"/>
      <c r="B104" s="18"/>
      <c r="C104" s="18"/>
      <c r="D104" s="32"/>
      <c r="E104" s="41"/>
      <c r="F104" s="85"/>
      <c r="G104" s="21"/>
      <c r="H104" s="123"/>
    </row>
    <row r="105" spans="1:13" x14ac:dyDescent="0.2">
      <c r="A105" s="33" t="s">
        <v>77</v>
      </c>
      <c r="B105" s="56" t="s">
        <v>135</v>
      </c>
      <c r="C105" s="34" t="s">
        <v>75</v>
      </c>
      <c r="D105" s="72"/>
      <c r="E105" s="111"/>
      <c r="F105" s="80"/>
      <c r="G105" s="37">
        <f>F105</f>
        <v>0</v>
      </c>
      <c r="H105" s="121"/>
    </row>
    <row r="106" spans="1:13" x14ac:dyDescent="0.2">
      <c r="A106" s="33"/>
      <c r="B106" s="34"/>
      <c r="C106" s="34"/>
      <c r="D106" s="72"/>
      <c r="E106" s="111"/>
      <c r="F106" s="80"/>
      <c r="G106" s="37"/>
      <c r="H106" s="123"/>
    </row>
    <row r="107" spans="1:13" x14ac:dyDescent="0.2">
      <c r="A107" s="33" t="s">
        <v>89</v>
      </c>
      <c r="B107" s="30" t="s">
        <v>141</v>
      </c>
      <c r="C107" s="34" t="s">
        <v>75</v>
      </c>
      <c r="D107" s="72"/>
      <c r="E107" s="111"/>
      <c r="F107" s="80"/>
      <c r="G107" s="37">
        <f>F107</f>
        <v>0</v>
      </c>
      <c r="H107" s="22"/>
    </row>
    <row r="108" spans="1:13" x14ac:dyDescent="0.2">
      <c r="A108" s="33"/>
      <c r="B108" s="56"/>
      <c r="C108" s="34"/>
      <c r="D108" s="72"/>
      <c r="E108" s="111"/>
      <c r="F108" s="80"/>
      <c r="G108" s="37"/>
      <c r="H108" s="38"/>
    </row>
    <row r="109" spans="1:13" x14ac:dyDescent="0.2">
      <c r="A109" s="33" t="s">
        <v>90</v>
      </c>
      <c r="B109" s="56" t="s">
        <v>130</v>
      </c>
      <c r="C109" s="34" t="s">
        <v>75</v>
      </c>
      <c r="D109" s="72"/>
      <c r="E109" s="111"/>
      <c r="F109" s="80"/>
      <c r="G109" s="37">
        <f>F109</f>
        <v>0</v>
      </c>
      <c r="H109" s="124"/>
    </row>
    <row r="110" spans="1:13" x14ac:dyDescent="0.2">
      <c r="A110" s="33"/>
      <c r="B110" s="56"/>
      <c r="C110" s="34"/>
      <c r="D110" s="72"/>
      <c r="E110" s="111"/>
      <c r="F110" s="80"/>
      <c r="G110" s="37"/>
      <c r="H110" s="38"/>
    </row>
    <row r="111" spans="1:13" x14ac:dyDescent="0.2">
      <c r="A111" s="33" t="s">
        <v>76</v>
      </c>
      <c r="B111" s="56" t="s">
        <v>109</v>
      </c>
      <c r="C111" s="34" t="s">
        <v>75</v>
      </c>
      <c r="D111" s="72"/>
      <c r="E111" s="111"/>
      <c r="F111" s="80"/>
      <c r="G111" s="37">
        <f>F111</f>
        <v>0</v>
      </c>
      <c r="H111" s="38"/>
    </row>
    <row r="112" spans="1:13" x14ac:dyDescent="0.2">
      <c r="A112" s="160"/>
      <c r="B112" s="161"/>
      <c r="C112" s="162"/>
      <c r="D112" s="163"/>
      <c r="E112" s="164"/>
      <c r="F112" s="158"/>
      <c r="G112" s="159"/>
      <c r="H112" s="38"/>
    </row>
    <row r="113" spans="1:11" x14ac:dyDescent="0.2">
      <c r="A113" s="33" t="s">
        <v>112</v>
      </c>
      <c r="B113" s="56" t="s">
        <v>111</v>
      </c>
      <c r="C113" s="34" t="s">
        <v>75</v>
      </c>
      <c r="D113" s="72"/>
      <c r="E113" s="111"/>
      <c r="F113" s="80"/>
      <c r="G113" s="37">
        <f>F113</f>
        <v>0</v>
      </c>
      <c r="H113" s="38"/>
    </row>
    <row r="114" spans="1:11" x14ac:dyDescent="0.2">
      <c r="A114" s="33"/>
      <c r="B114" s="56"/>
      <c r="C114" s="34"/>
      <c r="D114" s="72"/>
      <c r="E114" s="111"/>
      <c r="F114" s="80"/>
      <c r="G114" s="37"/>
      <c r="H114" s="38"/>
    </row>
    <row r="115" spans="1:11" ht="12" thickBot="1" x14ac:dyDescent="0.25">
      <c r="A115" s="141"/>
      <c r="B115" s="34"/>
      <c r="C115" s="34"/>
      <c r="D115" s="72"/>
      <c r="E115" s="35"/>
      <c r="F115" s="36"/>
      <c r="G115" s="37"/>
      <c r="H115" s="110"/>
    </row>
    <row r="116" spans="1:11" ht="12" thickBot="1" x14ac:dyDescent="0.25">
      <c r="A116" s="59"/>
      <c r="B116" s="122" t="s">
        <v>73</v>
      </c>
      <c r="C116" s="60"/>
      <c r="D116" s="73"/>
      <c r="E116" s="61"/>
      <c r="F116" s="62"/>
      <c r="G116" s="66">
        <f>SUM(G11:G114)</f>
        <v>0</v>
      </c>
      <c r="H116" s="63"/>
      <c r="I116" s="84"/>
    </row>
    <row r="117" spans="1:11" ht="12" thickBot="1" x14ac:dyDescent="0.25">
      <c r="A117" s="64"/>
      <c r="B117" s="56"/>
      <c r="C117" s="34"/>
      <c r="D117" s="72"/>
      <c r="E117" s="39"/>
      <c r="F117" s="36"/>
      <c r="G117" s="57"/>
      <c r="H117" s="65"/>
    </row>
    <row r="118" spans="1:11" s="1" customFormat="1" ht="12" thickBot="1" x14ac:dyDescent="0.25">
      <c r="A118" s="86"/>
      <c r="B118" s="83" t="s">
        <v>122</v>
      </c>
      <c r="C118" s="87"/>
      <c r="D118" s="88"/>
      <c r="E118" s="89"/>
      <c r="F118" s="91"/>
      <c r="G118" s="92">
        <f>G116/(D27)</f>
        <v>0</v>
      </c>
      <c r="H118" s="90"/>
    </row>
    <row r="119" spans="1:11" s="1" customFormat="1" ht="12" thickBot="1" x14ac:dyDescent="0.25">
      <c r="A119" s="86"/>
      <c r="B119" s="83"/>
      <c r="C119" s="87"/>
      <c r="D119" s="88"/>
      <c r="E119" s="89"/>
      <c r="F119" s="91"/>
      <c r="G119" s="116"/>
      <c r="H119" s="90"/>
    </row>
    <row r="120" spans="1:11" x14ac:dyDescent="0.2">
      <c r="A120" s="112"/>
      <c r="B120" s="93"/>
      <c r="C120" s="93"/>
      <c r="D120" s="113"/>
      <c r="E120" s="114"/>
      <c r="F120" s="114"/>
      <c r="G120" s="114"/>
      <c r="H120" s="115"/>
      <c r="I120" s="50"/>
      <c r="J120" s="48"/>
    </row>
    <row r="121" spans="1:11" ht="15.75" customHeight="1" x14ac:dyDescent="0.2">
      <c r="A121" s="126"/>
      <c r="B121" s="127" t="s">
        <v>79</v>
      </c>
      <c r="C121" s="55"/>
      <c r="D121" s="74"/>
      <c r="E121" s="47"/>
      <c r="F121" s="47"/>
      <c r="G121" s="47"/>
      <c r="H121" s="128"/>
      <c r="I121" s="49"/>
      <c r="J121" s="50"/>
      <c r="K121" s="48"/>
    </row>
    <row r="122" spans="1:11" ht="9.75" customHeight="1" x14ac:dyDescent="0.2">
      <c r="A122" s="126"/>
      <c r="B122" s="55"/>
      <c r="C122" s="55"/>
      <c r="D122" s="74"/>
      <c r="E122" s="47"/>
      <c r="F122" s="47"/>
      <c r="G122" s="47"/>
      <c r="H122" s="128"/>
      <c r="I122" s="49"/>
      <c r="J122" s="50"/>
      <c r="K122" s="48"/>
    </row>
    <row r="123" spans="1:11" ht="42" customHeight="1" x14ac:dyDescent="0.2">
      <c r="A123" s="129" t="s">
        <v>80</v>
      </c>
      <c r="B123" s="218" t="s">
        <v>152</v>
      </c>
      <c r="C123" s="218"/>
      <c r="D123" s="218"/>
      <c r="E123" s="218"/>
      <c r="F123" s="218"/>
      <c r="G123" s="218"/>
      <c r="H123" s="219"/>
      <c r="I123" s="49"/>
      <c r="J123" s="50"/>
      <c r="K123" s="48"/>
    </row>
    <row r="124" spans="1:11" ht="34.5" customHeight="1" x14ac:dyDescent="0.2">
      <c r="A124" s="129" t="s">
        <v>80</v>
      </c>
      <c r="B124" s="218" t="s">
        <v>131</v>
      </c>
      <c r="C124" s="218"/>
      <c r="D124" s="218"/>
      <c r="E124" s="218"/>
      <c r="F124" s="218"/>
      <c r="G124" s="218"/>
      <c r="H124" s="219"/>
      <c r="I124" s="49"/>
      <c r="J124" s="50"/>
      <c r="K124" s="48"/>
    </row>
    <row r="125" spans="1:11" ht="35.25" customHeight="1" x14ac:dyDescent="0.2">
      <c r="A125" s="129" t="s">
        <v>80</v>
      </c>
      <c r="B125" s="218" t="s">
        <v>124</v>
      </c>
      <c r="C125" s="218"/>
      <c r="D125" s="218"/>
      <c r="E125" s="218"/>
      <c r="F125" s="218"/>
      <c r="G125" s="218"/>
      <c r="H125" s="219"/>
      <c r="I125" s="49"/>
      <c r="J125" s="50"/>
      <c r="K125" s="48"/>
    </row>
    <row r="126" spans="1:11" ht="35.25" customHeight="1" x14ac:dyDescent="0.2">
      <c r="A126" s="129" t="s">
        <v>99</v>
      </c>
      <c r="B126" s="218" t="s">
        <v>155</v>
      </c>
      <c r="C126" s="218"/>
      <c r="D126" s="218"/>
      <c r="E126" s="218"/>
      <c r="F126" s="218"/>
      <c r="G126" s="218"/>
      <c r="H126" s="219"/>
      <c r="I126" s="49"/>
      <c r="J126" s="50"/>
      <c r="K126" s="48"/>
    </row>
    <row r="127" spans="1:11" ht="28.5" customHeight="1" x14ac:dyDescent="0.2">
      <c r="A127" s="197" t="s">
        <v>99</v>
      </c>
      <c r="B127" s="218" t="s">
        <v>132</v>
      </c>
      <c r="C127" s="218"/>
      <c r="D127" s="218"/>
      <c r="E127" s="218"/>
      <c r="F127" s="218"/>
      <c r="G127" s="218"/>
      <c r="H127" s="219"/>
      <c r="I127" s="49"/>
      <c r="J127" s="50"/>
      <c r="K127" s="48"/>
    </row>
    <row r="128" spans="1:11" s="140" customFormat="1" ht="36" customHeight="1" x14ac:dyDescent="0.2">
      <c r="A128" s="137" t="s">
        <v>80</v>
      </c>
      <c r="B128" s="218" t="s">
        <v>147</v>
      </c>
      <c r="C128" s="218"/>
      <c r="D128" s="218"/>
      <c r="E128" s="218"/>
      <c r="F128" s="218"/>
      <c r="G128" s="218"/>
      <c r="H128" s="219"/>
      <c r="I128" s="138"/>
      <c r="J128" s="139"/>
    </row>
    <row r="129" spans="1:11" x14ac:dyDescent="0.2">
      <c r="A129" s="129"/>
      <c r="B129" s="130"/>
      <c r="C129" s="130"/>
      <c r="D129" s="130"/>
      <c r="E129" s="130"/>
      <c r="F129" s="130"/>
      <c r="G129" s="130"/>
      <c r="H129" s="131"/>
      <c r="I129" s="44"/>
      <c r="J129" s="45"/>
      <c r="K129" s="48"/>
    </row>
    <row r="130" spans="1:11" ht="20.100000000000001" customHeight="1" x14ac:dyDescent="0.2">
      <c r="A130" s="107"/>
      <c r="B130" s="55"/>
      <c r="C130" s="132" t="s">
        <v>81</v>
      </c>
      <c r="D130" s="94"/>
      <c r="E130" s="217"/>
      <c r="F130" s="215"/>
      <c r="G130" s="215"/>
      <c r="H130" s="216"/>
      <c r="I130" s="49"/>
      <c r="J130" s="50"/>
      <c r="K130" s="48"/>
    </row>
    <row r="131" spans="1:11" ht="11.25" customHeight="1" x14ac:dyDescent="0.2">
      <c r="A131" s="126"/>
      <c r="B131" s="133"/>
      <c r="C131" s="133"/>
      <c r="D131" s="133"/>
      <c r="E131" s="133"/>
      <c r="F131" s="133"/>
      <c r="G131" s="133"/>
      <c r="H131" s="134"/>
      <c r="I131" s="49"/>
      <c r="J131" s="50"/>
      <c r="K131" s="48"/>
    </row>
    <row r="132" spans="1:11" ht="20.100000000000001" customHeight="1" x14ac:dyDescent="0.2">
      <c r="A132" s="107"/>
      <c r="B132" s="55"/>
      <c r="C132" s="132" t="s">
        <v>82</v>
      </c>
      <c r="D132" s="94"/>
      <c r="E132" s="214"/>
      <c r="F132" s="215"/>
      <c r="G132" s="215"/>
      <c r="H132" s="216"/>
      <c r="I132" s="49"/>
      <c r="J132" s="50"/>
      <c r="K132" s="48"/>
    </row>
    <row r="133" spans="1:11" ht="11.25" customHeight="1" x14ac:dyDescent="0.2">
      <c r="A133" s="107"/>
      <c r="B133" s="55"/>
      <c r="C133" s="108"/>
      <c r="D133" s="94"/>
      <c r="E133" s="94"/>
      <c r="F133" s="94"/>
      <c r="G133" s="94"/>
      <c r="H133" s="105"/>
      <c r="I133" s="49"/>
      <c r="J133" s="50"/>
      <c r="K133" s="48"/>
    </row>
    <row r="134" spans="1:11" ht="20.100000000000001" customHeight="1" x14ac:dyDescent="0.2">
      <c r="A134" s="135"/>
      <c r="B134"/>
      <c r="C134" s="136" t="s">
        <v>83</v>
      </c>
      <c r="D134"/>
      <c r="E134" s="214"/>
      <c r="F134" s="215"/>
      <c r="G134" s="215"/>
      <c r="H134" s="216"/>
      <c r="I134" s="44"/>
      <c r="J134" s="45"/>
      <c r="K134" s="48"/>
    </row>
    <row r="135" spans="1:11" ht="12.75" x14ac:dyDescent="0.2">
      <c r="A135" s="107"/>
      <c r="B135" s="55"/>
      <c r="C135" s="108"/>
      <c r="D135" s="94"/>
      <c r="E135" s="94"/>
      <c r="F135" s="94"/>
      <c r="G135" s="94"/>
      <c r="H135" s="105"/>
      <c r="I135" s="49"/>
      <c r="J135" s="50"/>
      <c r="K135" s="48"/>
    </row>
    <row r="136" spans="1:11" ht="81" customHeight="1" x14ac:dyDescent="0.2">
      <c r="A136" s="107"/>
      <c r="B136" s="55"/>
      <c r="C136" s="109" t="s">
        <v>64</v>
      </c>
      <c r="D136" s="94"/>
      <c r="E136" s="211"/>
      <c r="F136" s="212"/>
      <c r="G136" s="212"/>
      <c r="H136" s="213"/>
      <c r="I136" s="49"/>
      <c r="J136" s="50"/>
      <c r="K136" s="48"/>
    </row>
    <row r="137" spans="1:11" ht="13.5" thickBot="1" x14ac:dyDescent="0.25">
      <c r="A137" s="95"/>
      <c r="B137" s="96"/>
      <c r="C137" s="96"/>
      <c r="D137" s="97"/>
      <c r="E137" s="98"/>
      <c r="F137" s="98"/>
      <c r="G137" s="98"/>
      <c r="H137" s="99"/>
      <c r="I137" s="44"/>
      <c r="J137" s="45"/>
      <c r="K137" s="48"/>
    </row>
    <row r="138" spans="1:11" x14ac:dyDescent="0.2">
      <c r="A138" s="51"/>
      <c r="B138" s="52"/>
      <c r="C138" s="51"/>
      <c r="D138" s="74"/>
      <c r="E138" s="47"/>
      <c r="F138" s="47"/>
      <c r="G138" s="47"/>
      <c r="H138" s="47"/>
      <c r="I138" s="49"/>
      <c r="J138" s="50"/>
      <c r="K138" s="48"/>
    </row>
    <row r="139" spans="1:11" x14ac:dyDescent="0.2">
      <c r="A139" s="51"/>
      <c r="B139" s="52"/>
      <c r="C139" s="51"/>
      <c r="D139" s="74"/>
      <c r="E139" s="47"/>
      <c r="F139" s="47"/>
      <c r="G139" s="47"/>
      <c r="H139" s="47"/>
      <c r="I139" s="49"/>
      <c r="J139" s="50"/>
      <c r="K139" s="48"/>
    </row>
    <row r="140" spans="1:11" x14ac:dyDescent="0.2">
      <c r="A140" s="46"/>
      <c r="B140" s="53"/>
      <c r="C140" s="46"/>
      <c r="D140" s="74"/>
      <c r="E140" s="47"/>
      <c r="F140" s="47"/>
      <c r="G140" s="43"/>
      <c r="H140" s="43"/>
      <c r="I140" s="44"/>
      <c r="J140" s="45"/>
      <c r="K140" s="48"/>
    </row>
    <row r="141" spans="1:11" x14ac:dyDescent="0.2">
      <c r="A141" s="46"/>
      <c r="B141" s="46"/>
      <c r="C141" s="46"/>
      <c r="D141" s="74"/>
      <c r="E141" s="47"/>
      <c r="F141" s="47"/>
      <c r="G141" s="47"/>
      <c r="H141" s="47"/>
      <c r="I141" s="49"/>
      <c r="J141" s="50"/>
      <c r="K141" s="48"/>
    </row>
    <row r="142" spans="1:11" x14ac:dyDescent="0.2">
      <c r="A142" s="46"/>
      <c r="B142" s="46"/>
      <c r="C142" s="46"/>
      <c r="D142" s="74"/>
      <c r="E142" s="47"/>
      <c r="F142" s="47"/>
      <c r="G142" s="47"/>
      <c r="H142" s="47"/>
      <c r="I142" s="49"/>
      <c r="J142" s="50"/>
      <c r="K142" s="48"/>
    </row>
    <row r="143" spans="1:11" x14ac:dyDescent="0.2">
      <c r="A143" s="46"/>
      <c r="B143" s="46"/>
      <c r="C143" s="46"/>
      <c r="D143" s="74"/>
      <c r="E143" s="47"/>
      <c r="F143" s="47"/>
      <c r="G143" s="43"/>
      <c r="H143" s="43"/>
      <c r="I143" s="44"/>
      <c r="J143" s="45"/>
      <c r="K143" s="48"/>
    </row>
    <row r="144" spans="1:11" x14ac:dyDescent="0.2">
      <c r="A144" s="46"/>
      <c r="B144" s="46"/>
      <c r="C144" s="46"/>
      <c r="D144" s="74"/>
      <c r="E144" s="47"/>
      <c r="F144" s="47"/>
      <c r="G144" s="47"/>
      <c r="H144" s="47"/>
      <c r="I144" s="49"/>
      <c r="J144" s="50"/>
      <c r="K144" s="48"/>
    </row>
    <row r="145" spans="1:11" x14ac:dyDescent="0.2">
      <c r="A145" s="46"/>
      <c r="B145" s="46"/>
      <c r="C145" s="46"/>
      <c r="D145" s="74"/>
      <c r="E145" s="47"/>
      <c r="F145" s="47"/>
      <c r="G145" s="47"/>
      <c r="H145" s="47"/>
      <c r="I145" s="49"/>
      <c r="J145" s="50"/>
      <c r="K145" s="48"/>
    </row>
  </sheetData>
  <sheetProtection algorithmName="SHA-512" hashValue="7CJv1fwZ0eUDMPSyz/AaKYyiSv9o3LgtQ7l0BklXBstK+VD4l/upsp4D91itFjeUBJOg0uGiRtz1PMVrnTDSnQ==" saltValue="1AiL4P5z10CPP6HTbQwDhg==" spinCount="100000" sheet="1" objects="1" scenarios="1"/>
  <protectedRanges>
    <protectedRange sqref="E130:H136" name="Bereik2"/>
    <protectedRange sqref="F11:F99" name="Bereik1"/>
  </protectedRanges>
  <mergeCells count="11">
    <mergeCell ref="A2:G2"/>
    <mergeCell ref="B123:H123"/>
    <mergeCell ref="B124:H124"/>
    <mergeCell ref="B125:H125"/>
    <mergeCell ref="B127:H127"/>
    <mergeCell ref="B126:H126"/>
    <mergeCell ref="E136:H136"/>
    <mergeCell ref="E134:H134"/>
    <mergeCell ref="E132:H132"/>
    <mergeCell ref="E130:H130"/>
    <mergeCell ref="B128:H128"/>
  </mergeCells>
  <pageMargins left="0.74803149606299213" right="0.74803149606299213" top="0.98425196850393704" bottom="0.98425196850393704" header="0.51181102362204722" footer="0.51181102362204722"/>
  <pageSetup paperSize="9" scale="65" orientation="portrait" r:id="rId1"/>
  <headerFooter alignWithMargins="0"/>
  <rowBreaks count="1" manualBreakCount="1">
    <brk id="88" max="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HIL_GA_2022</vt:lpstr>
      <vt:lpstr>HIL_GA_2022!Afdrukbereik</vt:lpstr>
    </vt:vector>
  </TitlesOfParts>
  <Company>ArchAeO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 Kortlang</dc:creator>
  <cp:lastModifiedBy>Fokko</cp:lastModifiedBy>
  <cp:lastPrinted>2021-10-29T10:07:26Z</cp:lastPrinted>
  <dcterms:created xsi:type="dcterms:W3CDTF">2006-11-15T15:35:20Z</dcterms:created>
  <dcterms:modified xsi:type="dcterms:W3CDTF">2021-12-08T17:30:45Z</dcterms:modified>
</cp:coreProperties>
</file>