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n.tno.nl\data\sv\sv-027005\Kluis\1 MARCOM\Realisatie 2015 ev\9 Videobedrijven en Foto\1 Video aanbesteding 2021\1 Leidraad fase 1 en fase 2\Fase 2 tm april 2022\Download Tenderned 7dec\"/>
    </mc:Choice>
  </mc:AlternateContent>
  <xr:revisionPtr revIDLastSave="0" documentId="13_ncr:1_{B2B8F9CA-FA93-424D-A653-899943C97CCF}" xr6:coauthVersionLast="45" xr6:coauthVersionMax="47" xr10:uidLastSave="{00000000-0000-0000-0000-000000000000}"/>
  <workbookProtection workbookAlgorithmName="SHA-512" workbookHashValue="LgOJ1Hb9I1NzxYUcKEaYCl2hI1gnbdYVfb226G4bkKYw9Fqo0CtfzCjR/J9N5dYdX1KKw+La9uf/CJJhuJL+2g==" workbookSaltValue="0zSGwDMHMOlcBWif37aLFw==" workbookSpinCount="100000" lockStructure="1"/>
  <bookViews>
    <workbookView xWindow="-110" yWindow="-110" windowWidth="25820" windowHeight="14020" tabRatio="382" xr2:uid="{6CB3356F-E846-49CE-B15E-5319BC979C1F}"/>
  </bookViews>
  <sheets>
    <sheet name="1.Perceel 1 (video)" sheetId="11" r:id="rId1"/>
    <sheet name="2.Onderdeel 1 perceel 1 (video)" sheetId="13" r:id="rId2"/>
  </sheets>
  <definedNames>
    <definedName name="_xlnm.Print_Area" localSheetId="0">'1.Perceel 1 (video)'!$A$1:$D$50</definedName>
    <definedName name="_xlnm.Print_Area" localSheetId="1">'2.Onderdeel 1 perceel 1 (video)'!$A$2:$Q$16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3" l="1"/>
  <c r="O15" i="13" s="1"/>
  <c r="B23" i="11" l="1"/>
  <c r="B24" i="11"/>
  <c r="G14" i="13" l="1"/>
  <c r="F14" i="13"/>
  <c r="E14" i="13"/>
  <c r="D14" i="13"/>
  <c r="C14" i="13" l="1"/>
  <c r="B14" i="13"/>
  <c r="P14" i="13"/>
  <c r="N14" i="13"/>
  <c r="M14" i="13"/>
  <c r="L14" i="13"/>
  <c r="K14" i="13"/>
  <c r="P15" i="13" l="1"/>
  <c r="N15" i="13"/>
  <c r="M15" i="13"/>
  <c r="L15" i="13"/>
  <c r="K15" i="13"/>
  <c r="G15" i="13"/>
  <c r="F15" i="13"/>
  <c r="D15" i="13"/>
  <c r="C15" i="13"/>
  <c r="B15" i="13"/>
  <c r="J13" i="13"/>
  <c r="A13" i="13"/>
  <c r="A8" i="13"/>
  <c r="J12" i="13"/>
  <c r="J11" i="13"/>
  <c r="J10" i="13"/>
  <c r="J9" i="13"/>
  <c r="J8" i="13"/>
  <c r="A10" i="13"/>
  <c r="A12" i="13"/>
  <c r="A11" i="13"/>
  <c r="A9" i="13"/>
  <c r="Q15" i="13" l="1"/>
  <c r="E15" i="13"/>
  <c r="H15" i="13" s="1"/>
  <c r="B7" i="11" s="1"/>
  <c r="C7" i="11" l="1"/>
  <c r="C9" i="11" s="1"/>
  <c r="B9" i="11"/>
  <c r="B22" i="11"/>
  <c r="B25" i="11" s="1"/>
  <c r="D27" i="11" l="1"/>
  <c r="D11" i="11"/>
</calcChain>
</file>

<file path=xl/sharedStrings.xml><?xml version="1.0" encoding="utf-8"?>
<sst xmlns="http://schemas.openxmlformats.org/spreadsheetml/2006/main" count="94" uniqueCount="66">
  <si>
    <t>Naam rechtsgeldig vertegenwoordiger</t>
  </si>
  <si>
    <t>Functie rechtsgeldig vertegenwoordiger</t>
  </si>
  <si>
    <t>Datum</t>
  </si>
  <si>
    <t>Handtekening</t>
  </si>
  <si>
    <t>Functie benaming</t>
  </si>
  <si>
    <t>Cameraman/-vrouw</t>
  </si>
  <si>
    <t>Project manager</t>
  </si>
  <si>
    <t>Creative director</t>
  </si>
  <si>
    <t>Geluidsman/-vrouw</t>
  </si>
  <si>
    <t>Concept ontwikkeling</t>
  </si>
  <si>
    <t>ENG set</t>
  </si>
  <si>
    <t>CAMJO set</t>
  </si>
  <si>
    <t>Editor incl. montageset</t>
  </si>
  <si>
    <t>Tarief excl. btw</t>
  </si>
  <si>
    <t>Product</t>
  </si>
  <si>
    <t xml:space="preserve">Huur autocue </t>
  </si>
  <si>
    <t xml:space="preserve">Huur chromakey </t>
  </si>
  <si>
    <t xml:space="preserve">Zender set </t>
  </si>
  <si>
    <t xml:space="preserve">Prime lens </t>
  </si>
  <si>
    <t xml:space="preserve">GoPro of gelijkwaardig </t>
  </si>
  <si>
    <t>Kleine studio voor interview en eventueel chromakey</t>
  </si>
  <si>
    <t>Oplevering video</t>
  </si>
  <si>
    <t>Tarief per uur excl. btw</t>
  </si>
  <si>
    <t>Lichtset incl. lichtbalk(en) en reflectiescherm(en)</t>
  </si>
  <si>
    <t>Full HD Montage + audio mixage + basis kleurcorrectie (incl. ruimte, editor, apparatuur, renderen, verwerken TNO huisstijl) *</t>
  </si>
  <si>
    <t xml:space="preserve">Drone (incl. bediening &amp; certificaat 'openbaar') </t>
  </si>
  <si>
    <t>Aantal punten onderdeel 2</t>
  </si>
  <si>
    <t>Totaal uurtarief excl. btw</t>
  </si>
  <si>
    <t>Uurtarief</t>
  </si>
  <si>
    <t>aantal in te zetten uren</t>
  </si>
  <si>
    <t>Totaal uren</t>
  </si>
  <si>
    <t>Totaal budget excl. BTW</t>
  </si>
  <si>
    <t>Stockmuziek selecteren en verwerken</t>
  </si>
  <si>
    <t>Concept-, storyboard/storyline/scriptontwikkeling</t>
  </si>
  <si>
    <t>Voice-over aanleveren en verwerken</t>
  </si>
  <si>
    <t>Totaal tarief excl. btw</t>
  </si>
  <si>
    <t>Onderdeel 1 Kosten dienstverlening conform 'basis' video o.b.v. ENG set</t>
  </si>
  <si>
    <t>Onderdeel 1 Kosten dienstverlening conform 'basis' video o.b.v. CAMJO</t>
  </si>
  <si>
    <t>O.b.v. ENG set</t>
  </si>
  <si>
    <t>O.b.v.CAMJO</t>
  </si>
  <si>
    <r>
      <t xml:space="preserve">* </t>
    </r>
    <r>
      <rPr>
        <u/>
        <sz val="10"/>
        <color theme="1"/>
        <rFont val="Calibri"/>
        <family val="2"/>
        <scheme val="minor"/>
      </rPr>
      <t>Audiomixage</t>
    </r>
    <r>
      <rPr>
        <sz val="10"/>
        <color theme="1"/>
        <rFont val="Calibri"/>
        <family val="2"/>
        <scheme val="minor"/>
      </rPr>
      <t xml:space="preserve"> houdt in: gebalanceerde mix/muziek/effecten/stem etc. op R128norm.
   </t>
    </r>
    <r>
      <rPr>
        <u/>
        <sz val="10"/>
        <color theme="1"/>
        <rFont val="Calibri"/>
        <family val="2"/>
        <scheme val="minor"/>
      </rPr>
      <t xml:space="preserve"> Kleurcorrectie</t>
    </r>
    <r>
      <rPr>
        <sz val="10"/>
        <color theme="1"/>
        <rFont val="Calibri"/>
        <family val="2"/>
        <scheme val="minor"/>
      </rPr>
      <t xml:space="preserve"> houdt in: Slog en RAW terugbrengen naar REC709 RGB.
</t>
    </r>
  </si>
  <si>
    <t xml:space="preserve">VERBERGEN IN PRIJZENBLAD!! </t>
  </si>
  <si>
    <t>Full HD Montage + audio mixage + basis kleurcorrectie (incl. editruimte, editor, apparatuur, verwerken TNO huisstijl) *</t>
  </si>
  <si>
    <t>Camera Sony F5 of gelijkwaardig incl. toebehoren</t>
  </si>
  <si>
    <t>Gemiddeld aantal videoproducties per jaar (indicatief) *</t>
  </si>
  <si>
    <t>* het aantal genoemde videoproducties per jaar is indicatief. Inschrijver kan hier geen rechten aan ontlenen.</t>
  </si>
  <si>
    <r>
      <t>Onderdeel 3: Kosten extra's</t>
    </r>
    <r>
      <rPr>
        <b/>
        <sz val="12"/>
        <color theme="0"/>
        <rFont val="Calibri"/>
        <family val="2"/>
        <scheme val="minor"/>
      </rPr>
      <t xml:space="preserve"> 
(in geval van meerwerk)</t>
    </r>
  </si>
  <si>
    <t>Prijs TP onderdeel 2:</t>
  </si>
  <si>
    <t>Prijs TP onderdeel 1:</t>
  </si>
  <si>
    <t>Bandbreedte (minimale - maximale uurtarieven) excl. btw</t>
  </si>
  <si>
    <t>€ 50 - € 125,-</t>
  </si>
  <si>
    <r>
      <rPr>
        <b/>
        <sz val="18"/>
        <color theme="0"/>
        <rFont val="Calibri"/>
        <family val="2"/>
        <scheme val="minor"/>
      </rPr>
      <t>Onderdeel 1: Kosten dienstverlening conform 'basis' video</t>
    </r>
    <r>
      <rPr>
        <b/>
        <sz val="14"/>
        <color theme="0"/>
        <rFont val="Calibri"/>
        <family val="2"/>
        <scheme val="minor"/>
      </rPr>
      <t xml:space="preserve"> 
</t>
    </r>
    <r>
      <rPr>
        <b/>
        <sz val="12"/>
        <color theme="0"/>
        <rFont val="Calibri"/>
        <family val="2"/>
        <scheme val="minor"/>
      </rPr>
      <t>(behorende bij bijlage C09 perceel 1) 
Totaal aantal te behalen punten = 300</t>
    </r>
  </si>
  <si>
    <t xml:space="preserve">ENG set: 
bestaande uit draagbare apparatuur incl. max. 2 personen (cameraman/-vrouw en geluidtechnicus) en max. 1 persoon (regisseur/redacteur)
</t>
  </si>
  <si>
    <t xml:space="preserve">Ondertitelen
</t>
  </si>
  <si>
    <t>CAMJO: 
bestaande uit draagbare apparatuur incl. max. 1 persoon (cameraman/-vrouw/ geluidtechnicus/)</t>
  </si>
  <si>
    <t>Pmin tot</t>
  </si>
  <si>
    <t>Pmax tot</t>
  </si>
  <si>
    <t>Regisseur</t>
  </si>
  <si>
    <t>Voor akkoord Inschrijver</t>
  </si>
  <si>
    <t xml:space="preserve">Naam Organisatie </t>
  </si>
  <si>
    <t>TOTALE KOSTEN
Perceel 1
OPLEVERING VIDEO O.B.V. 
ENG SET</t>
  </si>
  <si>
    <t>TOTALE KOSTEN
Perceel1
OPLEVERING VIDEO O.B.V. 
CAMJO</t>
  </si>
  <si>
    <r>
      <t>Onderdeel 2: Kosten per functie</t>
    </r>
    <r>
      <rPr>
        <b/>
        <sz val="12"/>
        <color theme="0"/>
        <rFont val="Calibri"/>
        <family val="2"/>
        <scheme val="minor"/>
      </rPr>
      <t xml:space="preserve"> 
(in geval van meer-/minderwerk)</t>
    </r>
    <r>
      <rPr>
        <b/>
        <sz val="18"/>
        <color theme="0"/>
        <rFont val="Calibri"/>
        <family val="2"/>
        <scheme val="minor"/>
      </rPr>
      <t xml:space="preserve">
</t>
    </r>
    <r>
      <rPr>
        <b/>
        <sz val="12"/>
        <color theme="0"/>
        <rFont val="Calibri"/>
        <family val="2"/>
        <scheme val="minor"/>
      </rPr>
      <t>Totaal aantal te behalen punten = 100</t>
    </r>
  </si>
  <si>
    <r>
      <t xml:space="preserve">Dit is een beveilgd werkblad, Inschrijver dient alleen de </t>
    </r>
    <r>
      <rPr>
        <b/>
        <u/>
        <sz val="14"/>
        <color rgb="FFFF0000"/>
        <rFont val="Calibri"/>
        <family val="2"/>
        <scheme val="minor"/>
      </rPr>
      <t>ORANJE</t>
    </r>
    <r>
      <rPr>
        <b/>
        <sz val="14"/>
        <color rgb="FFFF0000"/>
        <rFont val="Calibri"/>
        <family val="2"/>
        <scheme val="minor"/>
      </rPr>
      <t xml:space="preserve"> cellen in te vullen</t>
    </r>
  </si>
  <si>
    <r>
      <t xml:space="preserve">Bijlage A04 </t>
    </r>
    <r>
      <rPr>
        <b/>
        <sz val="18"/>
        <color rgb="FFFF0000"/>
        <rFont val="Calibri"/>
        <family val="2"/>
        <scheme val="minor"/>
      </rPr>
      <t>aangepast</t>
    </r>
    <r>
      <rPr>
        <b/>
        <sz val="18"/>
        <color theme="0"/>
        <rFont val="Calibri"/>
        <family val="2"/>
        <scheme val="minor"/>
      </rPr>
      <t xml:space="preserve"> Prijzenblad Videobedrijven
 Perceel 1 Video </t>
    </r>
  </si>
  <si>
    <r>
      <t xml:space="preserve">Prijzenblad </t>
    </r>
    <r>
      <rPr>
        <b/>
        <sz val="18"/>
        <color rgb="FFFF0000"/>
        <rFont val="Calibri"/>
        <family val="2"/>
        <scheme val="minor"/>
      </rPr>
      <t>aangepast</t>
    </r>
    <r>
      <rPr>
        <sz val="18"/>
        <color rgb="FFFF0000"/>
        <rFont val="Calibri"/>
        <family val="2"/>
        <scheme val="minor"/>
      </rPr>
      <t xml:space="preserve"> </t>
    </r>
    <r>
      <rPr>
        <b/>
        <sz val="18"/>
        <color theme="0"/>
        <rFont val="Calibri"/>
        <family val="2"/>
        <scheme val="minor"/>
      </rPr>
      <t>Perceel 1 opgave onderdeel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</si>
</sst>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name val="Calibri"/>
      <family val="2"/>
    </font>
    <font>
      <b/>
      <sz val="18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15" fillId="0" borderId="0" xfId="0" applyFont="1" applyFill="1" applyBorder="1" applyAlignment="1" applyProtection="1">
      <alignment vertical="top" wrapText="1"/>
      <protection hidden="1"/>
    </xf>
    <xf numFmtId="0" fontId="15" fillId="0" borderId="0" xfId="0" applyFont="1" applyBorder="1" applyAlignment="1" applyProtection="1">
      <alignment vertical="top" wrapText="1"/>
      <protection hidden="1"/>
    </xf>
    <xf numFmtId="0" fontId="20" fillId="0" borderId="20" xfId="0" applyFont="1" applyBorder="1" applyProtection="1">
      <protection hidden="1"/>
    </xf>
    <xf numFmtId="164" fontId="20" fillId="0" borderId="18" xfId="0" applyNumberFormat="1" applyFont="1" applyBorder="1" applyAlignment="1" applyProtection="1">
      <alignment horizontal="left" vertical="center"/>
      <protection hidden="1"/>
    </xf>
    <xf numFmtId="164" fontId="20" fillId="0" borderId="11" xfId="0" applyNumberFormat="1" applyFont="1" applyBorder="1" applyAlignment="1" applyProtection="1">
      <alignment horizontal="left" vertical="center"/>
      <protection hidden="1"/>
    </xf>
    <xf numFmtId="0" fontId="20" fillId="0" borderId="24" xfId="0" applyFont="1" applyBorder="1" applyProtection="1">
      <protection hidden="1"/>
    </xf>
    <xf numFmtId="0" fontId="20" fillId="4" borderId="25" xfId="0" applyFont="1" applyFill="1" applyBorder="1" applyProtection="1">
      <protection hidden="1"/>
    </xf>
    <xf numFmtId="0" fontId="21" fillId="0" borderId="0" xfId="0" applyFont="1" applyProtection="1">
      <protection hidden="1"/>
    </xf>
    <xf numFmtId="0" fontId="22" fillId="0" borderId="0" xfId="0" applyFont="1" applyFill="1" applyBorder="1" applyAlignment="1" applyProtection="1">
      <alignment vertical="top" wrapText="1"/>
      <protection hidden="1"/>
    </xf>
    <xf numFmtId="0" fontId="19" fillId="4" borderId="13" xfId="0" applyFont="1" applyFill="1" applyBorder="1" applyAlignment="1" applyProtection="1">
      <alignment horizontal="center" vertical="top" wrapText="1"/>
      <protection hidden="1"/>
    </xf>
    <xf numFmtId="164" fontId="19" fillId="4" borderId="12" xfId="0" applyNumberFormat="1" applyFont="1" applyFill="1" applyBorder="1" applyAlignment="1" applyProtection="1">
      <alignment horizontal="left" vertical="center"/>
      <protection hidden="1"/>
    </xf>
    <xf numFmtId="0" fontId="22" fillId="0" borderId="10" xfId="0" applyFont="1" applyFill="1" applyBorder="1" applyAlignment="1" applyProtection="1">
      <alignment vertical="top" wrapText="1"/>
      <protection hidden="1"/>
    </xf>
    <xf numFmtId="0" fontId="24" fillId="9" borderId="16" xfId="0" applyFont="1" applyFill="1" applyBorder="1" applyAlignment="1" applyProtection="1">
      <alignment horizontal="left" vertical="center" wrapText="1"/>
      <protection hidden="1"/>
    </xf>
    <xf numFmtId="0" fontId="24" fillId="9" borderId="23" xfId="0" applyFont="1" applyFill="1" applyBorder="1" applyAlignment="1" applyProtection="1">
      <alignment horizontal="center" vertical="center" wrapText="1"/>
      <protection hidden="1"/>
    </xf>
    <xf numFmtId="0" fontId="24" fillId="9" borderId="29" xfId="0" applyFont="1" applyFill="1" applyBorder="1" applyAlignment="1" applyProtection="1">
      <alignment horizontal="center" vertical="center" wrapText="1"/>
      <protection hidden="1"/>
    </xf>
    <xf numFmtId="0" fontId="8" fillId="9" borderId="17" xfId="0" applyFont="1" applyFill="1" applyBorder="1" applyAlignment="1" applyProtection="1">
      <alignment vertical="center" wrapText="1"/>
      <protection hidden="1"/>
    </xf>
    <xf numFmtId="0" fontId="8" fillId="9" borderId="19" xfId="0" applyFont="1" applyFill="1" applyBorder="1" applyAlignment="1" applyProtection="1">
      <alignment vertical="center" wrapText="1"/>
      <protection hidden="1"/>
    </xf>
    <xf numFmtId="0" fontId="8" fillId="9" borderId="20" xfId="0" applyFont="1" applyFill="1" applyBorder="1" applyAlignment="1" applyProtection="1">
      <alignment vertical="center" wrapText="1"/>
      <protection hidden="1"/>
    </xf>
    <xf numFmtId="0" fontId="24" fillId="9" borderId="30" xfId="0" applyFont="1" applyFill="1" applyBorder="1" applyAlignment="1" applyProtection="1">
      <alignment horizontal="left" vertical="center" wrapText="1"/>
      <protection hidden="1"/>
    </xf>
    <xf numFmtId="0" fontId="24" fillId="9" borderId="10" xfId="0" applyFont="1" applyFill="1" applyBorder="1" applyAlignment="1" applyProtection="1">
      <alignment horizontal="center" vertical="center" wrapText="1"/>
      <protection hidden="1"/>
    </xf>
    <xf numFmtId="0" fontId="24" fillId="9" borderId="38" xfId="0" applyFont="1" applyFill="1" applyBorder="1" applyAlignment="1" applyProtection="1">
      <alignment horizontal="left" vertical="center" wrapText="1"/>
      <protection hidden="1"/>
    </xf>
    <xf numFmtId="0" fontId="24" fillId="9" borderId="39" xfId="0" applyFont="1" applyFill="1" applyBorder="1" applyAlignment="1" applyProtection="1">
      <alignment horizontal="center" vertical="center" wrapText="1"/>
      <protection hidden="1"/>
    </xf>
    <xf numFmtId="0" fontId="2" fillId="0" borderId="22" xfId="0" applyFont="1" applyFill="1" applyBorder="1" applyAlignment="1" applyProtection="1">
      <alignment horizontal="center" vertical="center" wrapText="1"/>
      <protection hidden="1"/>
    </xf>
    <xf numFmtId="0" fontId="2" fillId="0" borderId="28" xfId="0" applyFont="1" applyFill="1" applyBorder="1" applyAlignment="1" applyProtection="1">
      <alignment horizontal="center" vertical="center" wrapText="1"/>
      <protection hidden="1"/>
    </xf>
    <xf numFmtId="0" fontId="24" fillId="11" borderId="16" xfId="0" applyFont="1" applyFill="1" applyBorder="1" applyAlignment="1" applyProtection="1">
      <alignment horizontal="left" vertical="center" wrapText="1"/>
      <protection hidden="1"/>
    </xf>
    <xf numFmtId="0" fontId="9" fillId="8" borderId="17" xfId="0" applyFont="1" applyFill="1" applyBorder="1" applyAlignment="1" applyProtection="1">
      <alignment vertical="center" wrapText="1"/>
      <protection hidden="1"/>
    </xf>
    <xf numFmtId="0" fontId="24" fillId="6" borderId="36" xfId="0" applyFont="1" applyFill="1" applyBorder="1" applyAlignment="1" applyProtection="1">
      <alignment horizontal="left" vertical="center" wrapText="1"/>
      <protection hidden="1"/>
    </xf>
    <xf numFmtId="0" fontId="24" fillId="6" borderId="37" xfId="0" applyFont="1" applyFill="1" applyBorder="1" applyAlignment="1" applyProtection="1">
      <alignment horizontal="left" vertical="center" wrapText="1"/>
      <protection hidden="1"/>
    </xf>
    <xf numFmtId="0" fontId="8" fillId="9" borderId="26" xfId="0" applyFont="1" applyFill="1" applyBorder="1" applyAlignment="1" applyProtection="1">
      <alignment vertical="top" wrapText="1"/>
      <protection hidden="1"/>
    </xf>
    <xf numFmtId="0" fontId="8" fillId="9" borderId="8" xfId="0" applyFont="1" applyFill="1" applyBorder="1" applyAlignment="1" applyProtection="1">
      <alignment vertical="top" wrapText="1"/>
      <protection hidden="1"/>
    </xf>
    <xf numFmtId="0" fontId="8" fillId="9" borderId="19" xfId="0" applyFont="1" applyFill="1" applyBorder="1" applyAlignment="1" applyProtection="1">
      <alignment vertical="top" wrapText="1"/>
      <protection hidden="1"/>
    </xf>
    <xf numFmtId="0" fontId="16" fillId="9" borderId="17" xfId="0" applyFont="1" applyFill="1" applyBorder="1" applyAlignment="1" applyProtection="1">
      <alignment horizontal="center" vertical="center" wrapText="1"/>
      <protection hidden="1"/>
    </xf>
    <xf numFmtId="0" fontId="20" fillId="0" borderId="25" xfId="0" applyFont="1" applyBorder="1" applyProtection="1">
      <protection hidden="1"/>
    </xf>
    <xf numFmtId="0" fontId="20" fillId="0" borderId="12" xfId="0" applyFont="1" applyBorder="1" applyProtection="1">
      <protection hidden="1"/>
    </xf>
    <xf numFmtId="0" fontId="20" fillId="10" borderId="23" xfId="0" applyFont="1" applyFill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hidden="1"/>
    </xf>
    <xf numFmtId="0" fontId="24" fillId="9" borderId="17" xfId="0" applyFont="1" applyFill="1" applyBorder="1" applyAlignment="1" applyProtection="1">
      <alignment vertical="center" wrapText="1"/>
      <protection hidden="1"/>
    </xf>
    <xf numFmtId="0" fontId="24" fillId="9" borderId="6" xfId="0" applyFont="1" applyFill="1" applyBorder="1" applyAlignment="1" applyProtection="1">
      <alignment vertical="center" wrapText="1"/>
      <protection hidden="1"/>
    </xf>
    <xf numFmtId="164" fontId="27" fillId="7" borderId="17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7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6" fillId="11" borderId="40" xfId="0" applyFont="1" applyFill="1" applyBorder="1" applyProtection="1">
      <protection hidden="1"/>
    </xf>
    <xf numFmtId="0" fontId="0" fillId="11" borderId="41" xfId="0" applyFill="1" applyBorder="1" applyProtection="1">
      <protection hidden="1"/>
    </xf>
    <xf numFmtId="0" fontId="0" fillId="11" borderId="22" xfId="0" applyFill="1" applyBorder="1" applyProtection="1">
      <protection hidden="1"/>
    </xf>
    <xf numFmtId="0" fontId="6" fillId="0" borderId="0" xfId="0" applyFont="1" applyProtection="1">
      <protection hidden="1"/>
    </xf>
    <xf numFmtId="0" fontId="26" fillId="0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Alignment="1" applyProtection="1">
      <alignment horizontal="left" vertical="center"/>
      <protection hidden="1"/>
    </xf>
    <xf numFmtId="0" fontId="3" fillId="0" borderId="0" xfId="0" applyFont="1" applyFill="1" applyProtection="1">
      <protection hidden="1"/>
    </xf>
    <xf numFmtId="44" fontId="16" fillId="0" borderId="22" xfId="0" applyNumberFormat="1" applyFont="1" applyFill="1" applyBorder="1" applyAlignment="1" applyProtection="1">
      <alignment vertical="center" wrapText="1"/>
      <protection hidden="1"/>
    </xf>
    <xf numFmtId="44" fontId="16" fillId="0" borderId="2" xfId="0" applyNumberFormat="1" applyFont="1" applyFill="1" applyBorder="1" applyAlignment="1" applyProtection="1">
      <alignment vertical="center" wrapText="1"/>
      <protection hidden="1"/>
    </xf>
    <xf numFmtId="0" fontId="12" fillId="3" borderId="0" xfId="0" applyFont="1" applyFill="1" applyProtection="1">
      <protection hidden="1"/>
    </xf>
    <xf numFmtId="0" fontId="12" fillId="0" borderId="0" xfId="0" applyFont="1" applyFill="1" applyAlignment="1" applyProtection="1">
      <alignment horizontal="left" vertical="center"/>
      <protection hidden="1"/>
    </xf>
    <xf numFmtId="44" fontId="16" fillId="0" borderId="7" xfId="0" applyNumberFormat="1" applyFont="1" applyFill="1" applyBorder="1" applyAlignment="1" applyProtection="1">
      <alignment vertical="center" wrapText="1"/>
      <protection hidden="1"/>
    </xf>
    <xf numFmtId="44" fontId="16" fillId="0" borderId="3" xfId="0" applyNumberFormat="1" applyFont="1" applyFill="1" applyBorder="1" applyAlignment="1" applyProtection="1">
      <alignment vertical="center" wrapText="1"/>
      <protection hidden="1"/>
    </xf>
    <xf numFmtId="0" fontId="12" fillId="0" borderId="0" xfId="0" applyFont="1" applyFill="1" applyProtection="1">
      <protection hidden="1"/>
    </xf>
    <xf numFmtId="0" fontId="16" fillId="0" borderId="0" xfId="0" applyNumberFormat="1" applyFont="1" applyFill="1" applyBorder="1" applyAlignment="1" applyProtection="1">
      <alignment vertical="center" wrapText="1"/>
      <protection hidden="1"/>
    </xf>
    <xf numFmtId="44" fontId="10" fillId="7" borderId="6" xfId="1" applyNumberFormat="1" applyFont="1" applyFill="1" applyBorder="1" applyAlignment="1" applyProtection="1">
      <alignment vertical="center"/>
      <protection hidden="1"/>
    </xf>
    <xf numFmtId="0" fontId="12" fillId="3" borderId="0" xfId="0" applyFont="1" applyFill="1" applyAlignment="1" applyProtection="1">
      <protection hidden="1"/>
    </xf>
    <xf numFmtId="0" fontId="0" fillId="3" borderId="0" xfId="0" applyFill="1" applyProtection="1">
      <protection hidden="1"/>
    </xf>
    <xf numFmtId="0" fontId="5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7" fillId="0" borderId="2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Border="1" applyAlignment="1" applyProtection="1">
      <alignment vertical="center" wrapText="1"/>
      <protection hidden="1"/>
    </xf>
    <xf numFmtId="0" fontId="3" fillId="3" borderId="0" xfId="0" applyFont="1" applyFill="1" applyProtection="1">
      <protection hidden="1"/>
    </xf>
    <xf numFmtId="0" fontId="12" fillId="3" borderId="0" xfId="0" applyFont="1" applyFill="1" applyAlignment="1" applyProtection="1">
      <alignment horizontal="left"/>
      <protection hidden="1"/>
    </xf>
    <xf numFmtId="44" fontId="17" fillId="3" borderId="33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34" xfId="0" applyFont="1" applyFill="1" applyBorder="1" applyAlignment="1" applyProtection="1">
      <alignment horizontal="center" vertical="center" wrapText="1"/>
      <protection hidden="1"/>
    </xf>
    <xf numFmtId="44" fontId="17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Protection="1">
      <protection hidden="1"/>
    </xf>
    <xf numFmtId="44" fontId="17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17" fillId="2" borderId="1" xfId="0" applyNumberFormat="1" applyFont="1" applyFill="1" applyBorder="1" applyAlignment="1" applyProtection="1">
      <alignment horizontal="right" vertical="center" wrapText="1"/>
      <protection hidden="1"/>
    </xf>
    <xf numFmtId="44" fontId="0" fillId="0" borderId="0" xfId="0" applyNumberFormat="1" applyFill="1" applyBorder="1" applyProtection="1">
      <protection hidden="1"/>
    </xf>
    <xf numFmtId="0" fontId="0" fillId="0" borderId="0" xfId="0" applyFill="1" applyBorder="1" applyProtection="1">
      <protection hidden="1"/>
    </xf>
    <xf numFmtId="44" fontId="4" fillId="7" borderId="6" xfId="1" applyNumberFormat="1" applyFont="1" applyFill="1" applyBorder="1" applyAlignment="1" applyProtection="1">
      <alignment vertical="center"/>
      <protection hidden="1"/>
    </xf>
    <xf numFmtId="44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44" fontId="8" fillId="10" borderId="2" xfId="0" applyNumberFormat="1" applyFont="1" applyFill="1" applyBorder="1" applyAlignment="1" applyProtection="1">
      <alignment horizontal="center" vertical="center" wrapText="1"/>
      <protection locked="0"/>
    </xf>
    <xf numFmtId="44" fontId="8" fillId="1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8" borderId="6" xfId="0" applyFont="1" applyFill="1" applyBorder="1" applyAlignment="1" applyProtection="1">
      <alignment horizontal="center" vertical="center" wrapText="1"/>
      <protection hidden="1"/>
    </xf>
    <xf numFmtId="0" fontId="9" fillId="8" borderId="4" xfId="0" applyFont="1" applyFill="1" applyBorder="1" applyAlignment="1" applyProtection="1">
      <alignment horizontal="center" vertical="center" wrapText="1"/>
      <protection hidden="1"/>
    </xf>
    <xf numFmtId="0" fontId="6" fillId="11" borderId="40" xfId="0" applyFont="1" applyFill="1" applyBorder="1" applyAlignment="1" applyProtection="1">
      <alignment vertical="center"/>
      <protection hidden="1"/>
    </xf>
    <xf numFmtId="0" fontId="0" fillId="11" borderId="41" xfId="0" applyFill="1" applyBorder="1" applyAlignment="1" applyProtection="1">
      <alignment vertical="center"/>
      <protection hidden="1"/>
    </xf>
    <xf numFmtId="0" fontId="0" fillId="11" borderId="22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42" xfId="0" applyFill="1" applyBorder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24" xfId="0" applyBorder="1" applyAlignment="1" applyProtection="1">
      <alignment vertical="center"/>
      <protection hidden="1"/>
    </xf>
    <xf numFmtId="0" fontId="20" fillId="0" borderId="10" xfId="0" applyFont="1" applyFill="1" applyBorder="1" applyProtection="1">
      <protection hidden="1"/>
    </xf>
    <xf numFmtId="0" fontId="20" fillId="0" borderId="10" xfId="0" applyFont="1" applyFill="1" applyBorder="1" applyAlignment="1" applyProtection="1">
      <alignment horizontal="center" vertical="center"/>
      <protection hidden="1"/>
    </xf>
    <xf numFmtId="0" fontId="20" fillId="0" borderId="22" xfId="0" applyFont="1" applyFill="1" applyBorder="1" applyProtection="1">
      <protection hidden="1"/>
    </xf>
    <xf numFmtId="0" fontId="20" fillId="0" borderId="1" xfId="0" applyFont="1" applyFill="1" applyBorder="1" applyProtection="1">
      <protection hidden="1"/>
    </xf>
    <xf numFmtId="0" fontId="20" fillId="0" borderId="22" xfId="0" applyFont="1" applyFill="1" applyBorder="1" applyAlignment="1" applyProtection="1">
      <alignment horizontal="center" vertical="center"/>
      <protection hidden="1"/>
    </xf>
    <xf numFmtId="0" fontId="20" fillId="0" borderId="1" xfId="0" applyFont="1" applyFill="1" applyBorder="1" applyAlignment="1" applyProtection="1">
      <alignment horizontal="center" vertical="center"/>
      <protection hidden="1"/>
    </xf>
    <xf numFmtId="0" fontId="20" fillId="0" borderId="27" xfId="0" applyFont="1" applyFill="1" applyBorder="1" applyProtection="1">
      <protection hidden="1"/>
    </xf>
    <xf numFmtId="0" fontId="20" fillId="0" borderId="15" xfId="0" applyFont="1" applyFill="1" applyBorder="1" applyProtection="1">
      <protection hidden="1"/>
    </xf>
    <xf numFmtId="0" fontId="20" fillId="0" borderId="15" xfId="0" applyFont="1" applyFill="1" applyBorder="1" applyAlignment="1" applyProtection="1">
      <alignment horizontal="center" vertical="center"/>
      <protection hidden="1"/>
    </xf>
    <xf numFmtId="0" fontId="20" fillId="0" borderId="27" xfId="0" applyFont="1" applyFill="1" applyBorder="1" applyAlignment="1" applyProtection="1">
      <alignment horizontal="center" vertical="center"/>
      <protection hidden="1"/>
    </xf>
    <xf numFmtId="0" fontId="22" fillId="0" borderId="0" xfId="0" applyFont="1" applyProtection="1">
      <protection hidden="1"/>
    </xf>
    <xf numFmtId="44" fontId="5" fillId="10" borderId="26" xfId="0" applyNumberFormat="1" applyFont="1" applyFill="1" applyBorder="1" applyAlignment="1" applyProtection="1">
      <alignment vertical="center" wrapText="1"/>
      <protection locked="0"/>
    </xf>
    <xf numFmtId="44" fontId="5" fillId="10" borderId="9" xfId="0" applyNumberFormat="1" applyFont="1" applyFill="1" applyBorder="1" applyAlignment="1" applyProtection="1">
      <alignment vertical="center" wrapText="1"/>
      <protection locked="0"/>
    </xf>
    <xf numFmtId="0" fontId="20" fillId="10" borderId="23" xfId="0" applyFont="1" applyFill="1" applyBorder="1" applyAlignment="1" applyProtection="1">
      <alignment horizontal="center" vertical="center"/>
      <protection locked="0" hidden="1"/>
    </xf>
    <xf numFmtId="0" fontId="9" fillId="8" borderId="4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9" fillId="8" borderId="5" xfId="0" applyFont="1" applyFill="1" applyBorder="1" applyAlignment="1" applyProtection="1">
      <alignment horizontal="center" vertical="center" wrapText="1"/>
      <protection hidden="1"/>
    </xf>
    <xf numFmtId="0" fontId="9" fillId="8" borderId="6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44" fontId="3" fillId="10" borderId="7" xfId="1" applyFont="1" applyFill="1" applyBorder="1" applyAlignment="1" applyProtection="1">
      <alignment horizontal="left" vertical="center" wrapText="1"/>
      <protection locked="0"/>
    </xf>
    <xf numFmtId="44" fontId="3" fillId="10" borderId="3" xfId="1" applyFont="1" applyFill="1" applyBorder="1" applyAlignment="1" applyProtection="1">
      <alignment horizontal="left" vertical="center" wrapText="1"/>
      <protection locked="0"/>
    </xf>
    <xf numFmtId="44" fontId="3" fillId="10" borderId="1" xfId="1" applyFont="1" applyFill="1" applyBorder="1" applyAlignment="1" applyProtection="1">
      <alignment horizontal="left" vertical="center" wrapText="1"/>
      <protection locked="0"/>
    </xf>
    <xf numFmtId="44" fontId="3" fillId="10" borderId="2" xfId="1" applyFont="1" applyFill="1" applyBorder="1" applyAlignment="1" applyProtection="1">
      <alignment horizontal="left" vertical="center" wrapText="1"/>
      <protection locked="0"/>
    </xf>
    <xf numFmtId="0" fontId="9" fillId="5" borderId="31" xfId="0" applyFont="1" applyFill="1" applyBorder="1" applyAlignment="1" applyProtection="1">
      <alignment horizontal="center" vertical="center" wrapText="1"/>
      <protection hidden="1"/>
    </xf>
    <xf numFmtId="0" fontId="9" fillId="5" borderId="32" xfId="0" applyFont="1" applyFill="1" applyBorder="1" applyAlignment="1" applyProtection="1">
      <alignment horizontal="center" vertical="center" wrapText="1"/>
      <protection hidden="1"/>
    </xf>
    <xf numFmtId="0" fontId="9" fillId="5" borderId="35" xfId="0" applyFont="1" applyFill="1" applyBorder="1" applyAlignment="1" applyProtection="1">
      <alignment horizontal="center" vertical="center" wrapText="1"/>
      <protection hidden="1"/>
    </xf>
    <xf numFmtId="0" fontId="25" fillId="8" borderId="4" xfId="0" applyFont="1" applyFill="1" applyBorder="1" applyAlignment="1" applyProtection="1">
      <alignment horizontal="center" vertical="center" wrapText="1"/>
      <protection hidden="1"/>
    </xf>
    <xf numFmtId="0" fontId="25" fillId="8" borderId="5" xfId="0" applyFont="1" applyFill="1" applyBorder="1" applyAlignment="1" applyProtection="1">
      <alignment horizontal="center" vertical="center" wrapText="1"/>
      <protection hidden="1"/>
    </xf>
    <xf numFmtId="0" fontId="25" fillId="8" borderId="6" xfId="0" applyFont="1" applyFill="1" applyBorder="1" applyAlignment="1" applyProtection="1">
      <alignment horizontal="center" vertical="center" wrapText="1"/>
      <protection hidden="1"/>
    </xf>
    <xf numFmtId="10" fontId="4" fillId="7" borderId="4" xfId="1" applyNumberFormat="1" applyFont="1" applyFill="1" applyBorder="1" applyAlignment="1" applyProtection="1">
      <alignment horizontal="right" vertical="center" wrapText="1"/>
      <protection hidden="1"/>
    </xf>
    <xf numFmtId="10" fontId="4" fillId="7" borderId="5" xfId="1" applyNumberFormat="1" applyFont="1" applyFill="1" applyBorder="1" applyAlignment="1" applyProtection="1">
      <alignment horizontal="right" vertical="center" wrapText="1"/>
      <protection hidden="1"/>
    </xf>
    <xf numFmtId="0" fontId="0" fillId="0" borderId="14" xfId="0" applyFont="1" applyBorder="1" applyAlignment="1" applyProtection="1">
      <alignment horizontal="left" vertical="top" wrapText="1"/>
      <protection hidden="1"/>
    </xf>
    <xf numFmtId="0" fontId="0" fillId="0" borderId="0" xfId="0" applyFont="1" applyBorder="1" applyAlignment="1" applyProtection="1">
      <alignment horizontal="left" vertical="top" wrapText="1"/>
      <protection hidden="1"/>
    </xf>
    <xf numFmtId="0" fontId="18" fillId="2" borderId="45" xfId="0" applyFont="1" applyFill="1" applyBorder="1" applyAlignment="1" applyProtection="1">
      <alignment horizontal="center" vertical="center" wrapText="1"/>
      <protection hidden="1"/>
    </xf>
    <xf numFmtId="0" fontId="18" fillId="2" borderId="14" xfId="0" applyFont="1" applyFill="1" applyBorder="1" applyAlignment="1" applyProtection="1">
      <alignment horizontal="center" vertical="center" wrapText="1"/>
      <protection hidden="1"/>
    </xf>
    <xf numFmtId="0" fontId="9" fillId="8" borderId="13" xfId="0" applyFont="1" applyFill="1" applyBorder="1" applyAlignment="1" applyProtection="1">
      <alignment horizontal="center" vertical="center" wrapText="1"/>
      <protection hidden="1"/>
    </xf>
    <xf numFmtId="0" fontId="9" fillId="8" borderId="43" xfId="0" applyFont="1" applyFill="1" applyBorder="1" applyAlignment="1" applyProtection="1">
      <alignment horizontal="center" vertical="center" wrapText="1"/>
      <protection hidden="1"/>
    </xf>
    <xf numFmtId="0" fontId="9" fillId="8" borderId="44" xfId="0" applyFont="1" applyFill="1" applyBorder="1" applyAlignment="1" applyProtection="1">
      <alignment horizontal="center" vertical="center" wrapText="1"/>
      <protection hidden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F2B3E-1F98-4937-9E45-F97374E7B6D9}">
  <sheetPr>
    <pageSetUpPr fitToPage="1"/>
  </sheetPr>
  <dimension ref="A1:AC50"/>
  <sheetViews>
    <sheetView showGridLines="0" tabSelected="1" zoomScale="70" zoomScaleNormal="70" workbookViewId="0">
      <selection activeCell="B15" sqref="B15"/>
    </sheetView>
  </sheetViews>
  <sheetFormatPr defaultColWidth="8.81640625" defaultRowHeight="14.5" x14ac:dyDescent="0.35"/>
  <cols>
    <col min="1" max="1" width="44" style="40" customWidth="1"/>
    <col min="2" max="2" width="35.1796875" style="40" customWidth="1"/>
    <col min="3" max="3" width="26.1796875" style="40" customWidth="1"/>
    <col min="4" max="4" width="28.6328125" style="40" customWidth="1"/>
    <col min="5" max="5" width="27" style="40" customWidth="1"/>
    <col min="6" max="6" width="32.54296875" style="40" customWidth="1"/>
    <col min="7" max="16384" width="8.81640625" style="40"/>
  </cols>
  <sheetData>
    <row r="1" spans="1:29" ht="76.25" customHeight="1" thickBot="1" x14ac:dyDescent="0.4">
      <c r="A1" s="106" t="s">
        <v>64</v>
      </c>
      <c r="B1" s="108"/>
      <c r="C1" s="109"/>
    </row>
    <row r="2" spans="1:29" ht="21" x14ac:dyDescent="0.5">
      <c r="A2" s="41"/>
      <c r="C2" s="42"/>
      <c r="D2" s="43"/>
      <c r="F2" s="43"/>
      <c r="G2" s="43"/>
      <c r="H2" s="43"/>
      <c r="I2" s="43"/>
      <c r="J2" s="43"/>
      <c r="K2" s="43"/>
      <c r="L2" s="43"/>
      <c r="M2" s="43"/>
      <c r="N2" s="43"/>
      <c r="AC2" s="43"/>
    </row>
    <row r="3" spans="1:29" ht="18.5" x14ac:dyDescent="0.45">
      <c r="A3" s="44" t="s">
        <v>63</v>
      </c>
      <c r="B3" s="45"/>
      <c r="C3" s="45"/>
      <c r="D3" s="46"/>
    </row>
    <row r="4" spans="1:29" ht="19" thickBot="1" x14ac:dyDescent="0.5">
      <c r="A4" s="47"/>
      <c r="E4" s="43"/>
      <c r="F4" s="43"/>
      <c r="G4" s="43"/>
      <c r="H4" s="43"/>
      <c r="I4" s="43"/>
      <c r="J4" s="43"/>
    </row>
    <row r="5" spans="1:29" ht="76.25" customHeight="1" thickBot="1" x14ac:dyDescent="0.7">
      <c r="A5" s="118" t="s">
        <v>51</v>
      </c>
      <c r="B5" s="119"/>
      <c r="C5" s="120"/>
      <c r="E5" s="48"/>
      <c r="F5" s="43"/>
      <c r="G5" s="43"/>
      <c r="H5" s="43"/>
      <c r="I5" s="43"/>
      <c r="J5" s="43"/>
    </row>
    <row r="6" spans="1:29" s="49" customFormat="1" ht="32" customHeight="1" x14ac:dyDescent="0.45">
      <c r="A6" s="13" t="s">
        <v>21</v>
      </c>
      <c r="B6" s="14" t="s">
        <v>38</v>
      </c>
      <c r="C6" s="15" t="s">
        <v>39</v>
      </c>
      <c r="E6" s="50"/>
      <c r="F6" s="50"/>
      <c r="G6" s="51"/>
      <c r="H6" s="51"/>
      <c r="I6" s="51"/>
      <c r="J6" s="51"/>
    </row>
    <row r="7" spans="1:29" ht="26.5" customHeight="1" x14ac:dyDescent="0.45">
      <c r="A7" s="13" t="s">
        <v>13</v>
      </c>
      <c r="B7" s="52">
        <f>'2.Onderdeel 1 perceel 1 (video)'!H15</f>
        <v>0</v>
      </c>
      <c r="C7" s="53">
        <f>'2.Onderdeel 1 perceel 1 (video)'!Q15</f>
        <v>0</v>
      </c>
      <c r="D7" s="54"/>
    </row>
    <row r="8" spans="1:29" s="49" customFormat="1" ht="64.25" customHeight="1" x14ac:dyDescent="0.45">
      <c r="A8" s="13" t="s">
        <v>44</v>
      </c>
      <c r="B8" s="23">
        <v>12</v>
      </c>
      <c r="C8" s="24">
        <v>23</v>
      </c>
      <c r="D8" s="55"/>
      <c r="E8" s="50"/>
      <c r="F8" s="50"/>
      <c r="G8" s="51"/>
    </row>
    <row r="9" spans="1:29" ht="26.5" customHeight="1" thickBot="1" x14ac:dyDescent="0.5">
      <c r="A9" s="19" t="s">
        <v>35</v>
      </c>
      <c r="B9" s="56">
        <f>SUM(B7*B8)</f>
        <v>0</v>
      </c>
      <c r="C9" s="57">
        <f>SUM(C7*C8)</f>
        <v>0</v>
      </c>
      <c r="D9" s="58"/>
    </row>
    <row r="10" spans="1:29" ht="45.65" customHeight="1" thickBot="1" x14ac:dyDescent="0.5">
      <c r="A10" s="123" t="s">
        <v>45</v>
      </c>
      <c r="B10" s="124"/>
      <c r="C10" s="59"/>
      <c r="D10" s="54"/>
    </row>
    <row r="11" spans="1:29" s="43" customFormat="1" ht="32" customHeight="1" thickBot="1" x14ac:dyDescent="0.5">
      <c r="A11" s="121" t="s">
        <v>48</v>
      </c>
      <c r="B11" s="122"/>
      <c r="C11" s="122"/>
      <c r="D11" s="60">
        <f>SUM(B9:C9)</f>
        <v>0</v>
      </c>
      <c r="E11" s="61"/>
      <c r="F11" s="62"/>
      <c r="G11" s="62"/>
      <c r="H11" s="62"/>
      <c r="I11" s="62"/>
      <c r="J11" s="62"/>
      <c r="K11" s="62"/>
      <c r="L11" s="62"/>
    </row>
    <row r="12" spans="1:29" ht="15" thickBot="1" x14ac:dyDescent="0.4"/>
    <row r="13" spans="1:29" s="63" customFormat="1" ht="70.25" customHeight="1" thickBot="1" x14ac:dyDescent="0.4">
      <c r="A13" s="106" t="s">
        <v>62</v>
      </c>
      <c r="B13" s="108"/>
      <c r="C13" s="109"/>
    </row>
    <row r="14" spans="1:29" s="49" customFormat="1" ht="86.5" customHeight="1" x14ac:dyDescent="0.45">
      <c r="A14" s="13" t="s">
        <v>4</v>
      </c>
      <c r="B14" s="20" t="s">
        <v>22</v>
      </c>
      <c r="C14" s="15" t="s">
        <v>49</v>
      </c>
      <c r="D14" s="64"/>
    </row>
    <row r="15" spans="1:29" s="51" customFormat="1" ht="19.25" customHeight="1" x14ac:dyDescent="0.45">
      <c r="A15" s="13" t="s">
        <v>9</v>
      </c>
      <c r="B15" s="78"/>
      <c r="C15" s="65" t="s">
        <v>50</v>
      </c>
      <c r="D15" s="66"/>
      <c r="E15" s="67"/>
      <c r="F15" s="67"/>
      <c r="G15" s="68"/>
      <c r="H15" s="67"/>
      <c r="I15" s="67"/>
    </row>
    <row r="16" spans="1:29" s="51" customFormat="1" ht="19.25" customHeight="1" x14ac:dyDescent="0.45">
      <c r="A16" s="13" t="s">
        <v>6</v>
      </c>
      <c r="B16" s="78"/>
      <c r="C16" s="65" t="s">
        <v>50</v>
      </c>
      <c r="D16" s="66"/>
      <c r="F16" s="67"/>
      <c r="G16" s="67"/>
      <c r="H16" s="67"/>
    </row>
    <row r="17" spans="1:5" s="51" customFormat="1" ht="19.25" customHeight="1" x14ac:dyDescent="0.45">
      <c r="A17" s="13" t="s">
        <v>7</v>
      </c>
      <c r="B17" s="78"/>
      <c r="C17" s="65" t="s">
        <v>50</v>
      </c>
      <c r="D17" s="66"/>
    </row>
    <row r="18" spans="1:5" s="51" customFormat="1" ht="19.25" customHeight="1" x14ac:dyDescent="0.45">
      <c r="A18" s="13" t="s">
        <v>57</v>
      </c>
      <c r="B18" s="78"/>
      <c r="C18" s="65" t="s">
        <v>50</v>
      </c>
      <c r="D18" s="66"/>
    </row>
    <row r="19" spans="1:5" s="51" customFormat="1" ht="19.25" customHeight="1" x14ac:dyDescent="0.45">
      <c r="A19" s="13" t="s">
        <v>5</v>
      </c>
      <c r="B19" s="78"/>
      <c r="C19" s="65" t="s">
        <v>50</v>
      </c>
      <c r="D19" s="66"/>
    </row>
    <row r="20" spans="1:5" s="51" customFormat="1" ht="19.25" customHeight="1" x14ac:dyDescent="0.45">
      <c r="A20" s="13" t="s">
        <v>8</v>
      </c>
      <c r="B20" s="78"/>
      <c r="C20" s="65" t="s">
        <v>50</v>
      </c>
      <c r="D20" s="66"/>
    </row>
    <row r="21" spans="1:5" s="51" customFormat="1" ht="19.25" customHeight="1" x14ac:dyDescent="0.45">
      <c r="A21" s="13" t="s">
        <v>12</v>
      </c>
      <c r="B21" s="78"/>
      <c r="C21" s="65" t="s">
        <v>50</v>
      </c>
      <c r="D21" s="66"/>
    </row>
    <row r="22" spans="1:5" s="51" customFormat="1" ht="19.25" customHeight="1" thickBot="1" x14ac:dyDescent="0.5">
      <c r="A22" s="19" t="s">
        <v>27</v>
      </c>
      <c r="B22" s="69">
        <f>SUM(B15:B21)</f>
        <v>0</v>
      </c>
      <c r="C22" s="70"/>
    </row>
    <row r="23" spans="1:5" s="51" customFormat="1" ht="19.25" hidden="1" customHeight="1" x14ac:dyDescent="0.45">
      <c r="A23" s="25" t="s">
        <v>55</v>
      </c>
      <c r="B23" s="71">
        <f>7*50</f>
        <v>350</v>
      </c>
      <c r="C23" s="125" t="s">
        <v>41</v>
      </c>
      <c r="D23" s="72"/>
    </row>
    <row r="24" spans="1:5" s="51" customFormat="1" ht="19.25" hidden="1" customHeight="1" x14ac:dyDescent="0.45">
      <c r="A24" s="25" t="s">
        <v>56</v>
      </c>
      <c r="B24" s="73">
        <f>7*125</f>
        <v>875</v>
      </c>
      <c r="C24" s="126"/>
    </row>
    <row r="25" spans="1:5" s="51" customFormat="1" ht="19.25" hidden="1" customHeight="1" x14ac:dyDescent="0.45">
      <c r="A25" s="13" t="s">
        <v>26</v>
      </c>
      <c r="B25" s="74">
        <f>100*((B24-B22)/(B24-B23))</f>
        <v>166.66666666666669</v>
      </c>
      <c r="C25" s="126"/>
    </row>
    <row r="26" spans="1:5" s="43" customFormat="1" ht="21" customHeight="1" thickBot="1" x14ac:dyDescent="0.4">
      <c r="A26" s="1"/>
      <c r="B26" s="75"/>
      <c r="C26" s="2"/>
      <c r="D26" s="76"/>
    </row>
    <row r="27" spans="1:5" s="43" customFormat="1" ht="32" customHeight="1" thickBot="1" x14ac:dyDescent="0.4">
      <c r="A27" s="121" t="s">
        <v>47</v>
      </c>
      <c r="B27" s="122"/>
      <c r="C27" s="122"/>
      <c r="D27" s="77">
        <f>SUM(B22)</f>
        <v>0</v>
      </c>
      <c r="E27" s="42"/>
    </row>
    <row r="28" spans="1:5" ht="15" customHeight="1" thickBot="1" x14ac:dyDescent="0.4"/>
    <row r="29" spans="1:5" s="63" customFormat="1" ht="49.25" customHeight="1" thickBot="1" x14ac:dyDescent="0.5">
      <c r="A29" s="106" t="s">
        <v>46</v>
      </c>
      <c r="B29" s="107"/>
      <c r="C29" s="64"/>
    </row>
    <row r="30" spans="1:5" s="49" customFormat="1" ht="40.25" customHeight="1" x14ac:dyDescent="0.45">
      <c r="A30" s="21" t="s">
        <v>14</v>
      </c>
      <c r="B30" s="22" t="s">
        <v>22</v>
      </c>
      <c r="C30" s="64"/>
    </row>
    <row r="31" spans="1:5" ht="29" customHeight="1" x14ac:dyDescent="0.35">
      <c r="A31" s="13" t="s">
        <v>15</v>
      </c>
      <c r="B31" s="79">
        <v>0</v>
      </c>
    </row>
    <row r="32" spans="1:5" ht="29" customHeight="1" x14ac:dyDescent="0.35">
      <c r="A32" s="13" t="s">
        <v>16</v>
      </c>
      <c r="B32" s="79">
        <v>0</v>
      </c>
    </row>
    <row r="33" spans="1:4" ht="29" customHeight="1" x14ac:dyDescent="0.35">
      <c r="A33" s="13" t="s">
        <v>17</v>
      </c>
      <c r="B33" s="79">
        <v>0</v>
      </c>
    </row>
    <row r="34" spans="1:4" ht="29" customHeight="1" x14ac:dyDescent="0.35">
      <c r="A34" s="13" t="s">
        <v>18</v>
      </c>
      <c r="B34" s="79">
        <v>0</v>
      </c>
    </row>
    <row r="35" spans="1:4" ht="29" customHeight="1" x14ac:dyDescent="0.35">
      <c r="A35" s="13" t="s">
        <v>25</v>
      </c>
      <c r="B35" s="79">
        <v>0</v>
      </c>
    </row>
    <row r="36" spans="1:4" ht="29" customHeight="1" x14ac:dyDescent="0.35">
      <c r="A36" s="13" t="s">
        <v>19</v>
      </c>
      <c r="B36" s="79">
        <v>0</v>
      </c>
    </row>
    <row r="37" spans="1:4" ht="37.5" customHeight="1" x14ac:dyDescent="0.35">
      <c r="A37" s="13" t="s">
        <v>43</v>
      </c>
      <c r="B37" s="79">
        <v>0</v>
      </c>
    </row>
    <row r="38" spans="1:4" ht="41" customHeight="1" x14ac:dyDescent="0.35">
      <c r="A38" s="13" t="s">
        <v>23</v>
      </c>
      <c r="B38" s="79">
        <v>0</v>
      </c>
    </row>
    <row r="39" spans="1:4" ht="42" customHeight="1" x14ac:dyDescent="0.35">
      <c r="A39" s="13" t="s">
        <v>20</v>
      </c>
      <c r="B39" s="79">
        <v>0</v>
      </c>
      <c r="C39" s="43"/>
      <c r="D39" s="43"/>
    </row>
    <row r="40" spans="1:4" ht="29" customHeight="1" x14ac:dyDescent="0.35">
      <c r="A40" s="13" t="s">
        <v>10</v>
      </c>
      <c r="B40" s="79">
        <v>0</v>
      </c>
      <c r="C40" s="110"/>
      <c r="D40" s="43"/>
    </row>
    <row r="41" spans="1:4" ht="29" customHeight="1" x14ac:dyDescent="0.35">
      <c r="A41" s="13" t="s">
        <v>11</v>
      </c>
      <c r="B41" s="79">
        <v>0</v>
      </c>
      <c r="C41" s="110"/>
      <c r="D41" s="43"/>
    </row>
    <row r="42" spans="1:4" ht="71.400000000000006" customHeight="1" thickBot="1" x14ac:dyDescent="0.4">
      <c r="A42" s="19" t="s">
        <v>24</v>
      </c>
      <c r="B42" s="80">
        <v>0</v>
      </c>
      <c r="C42" s="110"/>
      <c r="D42" s="43"/>
    </row>
    <row r="44" spans="1:4" ht="13.25" customHeight="1" thickBot="1" x14ac:dyDescent="0.4"/>
    <row r="45" spans="1:4" ht="23.5" x14ac:dyDescent="0.35">
      <c r="A45" s="115" t="s">
        <v>58</v>
      </c>
      <c r="B45" s="116"/>
      <c r="C45" s="116"/>
      <c r="D45" s="117"/>
    </row>
    <row r="46" spans="1:4" ht="32.5" customHeight="1" x14ac:dyDescent="0.35">
      <c r="A46" s="27" t="s">
        <v>59</v>
      </c>
      <c r="B46" s="113"/>
      <c r="C46" s="113"/>
      <c r="D46" s="114"/>
    </row>
    <row r="47" spans="1:4" ht="42.65" customHeight="1" x14ac:dyDescent="0.35">
      <c r="A47" s="27" t="s">
        <v>0</v>
      </c>
      <c r="B47" s="113"/>
      <c r="C47" s="113"/>
      <c r="D47" s="114"/>
    </row>
    <row r="48" spans="1:4" ht="42" customHeight="1" x14ac:dyDescent="0.35">
      <c r="A48" s="27" t="s">
        <v>1</v>
      </c>
      <c r="B48" s="113"/>
      <c r="C48" s="113"/>
      <c r="D48" s="114"/>
    </row>
    <row r="49" spans="1:4" ht="33" customHeight="1" x14ac:dyDescent="0.35">
      <c r="A49" s="27" t="s">
        <v>2</v>
      </c>
      <c r="B49" s="113"/>
      <c r="C49" s="113"/>
      <c r="D49" s="114"/>
    </row>
    <row r="50" spans="1:4" ht="91.25" customHeight="1" thickBot="1" x14ac:dyDescent="0.4">
      <c r="A50" s="28" t="s">
        <v>3</v>
      </c>
      <c r="B50" s="111"/>
      <c r="C50" s="111"/>
      <c r="D50" s="112"/>
    </row>
  </sheetData>
  <sheetProtection algorithmName="SHA-512" hashValue="EjlPhPVaZsq0hHDkHyyktwsJiQ+l7dsbntvcwphwGPzFKB/2vJY+wA8+eYSfxO/2lSjMEFof5P4s/2EXM0XI+A==" saltValue="6RDHC9jjHmv3H6zSf+5DYg==" spinCount="100000" sheet="1" selectLockedCells="1"/>
  <mergeCells count="15">
    <mergeCell ref="A29:B29"/>
    <mergeCell ref="A1:C1"/>
    <mergeCell ref="C40:C42"/>
    <mergeCell ref="B50:D50"/>
    <mergeCell ref="B46:D46"/>
    <mergeCell ref="B47:D47"/>
    <mergeCell ref="B48:D48"/>
    <mergeCell ref="B49:D49"/>
    <mergeCell ref="A45:D45"/>
    <mergeCell ref="A5:C5"/>
    <mergeCell ref="A11:C11"/>
    <mergeCell ref="A27:C27"/>
    <mergeCell ref="A10:B10"/>
    <mergeCell ref="A13:C13"/>
    <mergeCell ref="C23:C25"/>
  </mergeCells>
  <dataValidations count="1">
    <dataValidation type="decimal" allowBlank="1" showInputMessage="1" showErrorMessage="1" errorTitle="Waarde buiten bandbreedte" error="Het opgegeven uurtarief valt buiten de bandbreedte! Kies opnieuw." sqref="B15:B21" xr:uid="{F0E6C430-D994-4223-84EF-FC6A059CDEA8}">
      <formula1>50</formula1>
      <formula2>125</formula2>
    </dataValidation>
  </dataValidations>
  <pageMargins left="0.31496062992125984" right="0" top="0" bottom="0" header="0.31496062992125984" footer="0.31496062992125984"/>
  <pageSetup paperSize="9" scale="47" orientation="portrait" r:id="rId1"/>
  <ignoredErrors>
    <ignoredError sqref="D27 D1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2779F-808B-4BD1-8D98-33462A29883F}">
  <sheetPr>
    <pageSetUpPr fitToPage="1"/>
  </sheetPr>
  <dimension ref="A1:Q16"/>
  <sheetViews>
    <sheetView showGridLines="0" zoomScale="60" zoomScaleNormal="60" workbookViewId="0">
      <selection activeCell="K8" sqref="K8"/>
    </sheetView>
  </sheetViews>
  <sheetFormatPr defaultColWidth="8.81640625" defaultRowHeight="14.5" x14ac:dyDescent="0.35"/>
  <cols>
    <col min="1" max="1" width="46.81640625" style="40" customWidth="1"/>
    <col min="2" max="7" width="25.6328125" style="40" customWidth="1"/>
    <col min="8" max="8" width="29.90625" style="40" customWidth="1"/>
    <col min="9" max="9" width="2.1796875" style="40" customWidth="1"/>
    <col min="10" max="10" width="41.1796875" style="43" customWidth="1"/>
    <col min="11" max="11" width="29.1796875" style="40" customWidth="1"/>
    <col min="12" max="12" width="24.54296875" style="40" customWidth="1"/>
    <col min="13" max="13" width="26.81640625" style="40" customWidth="1"/>
    <col min="14" max="14" width="24.1796875" style="40" customWidth="1"/>
    <col min="15" max="15" width="26.36328125" style="40" customWidth="1"/>
    <col min="16" max="16" width="33.36328125" style="40" customWidth="1"/>
    <col min="17" max="17" width="31.453125" style="40" customWidth="1"/>
    <col min="18" max="16384" width="8.81640625" style="40"/>
  </cols>
  <sheetData>
    <row r="1" spans="1:17" ht="15" thickBot="1" x14ac:dyDescent="0.4"/>
    <row r="2" spans="1:17" ht="76.25" customHeight="1" thickBot="1" x14ac:dyDescent="0.4">
      <c r="A2" s="127" t="s">
        <v>65</v>
      </c>
      <c r="B2" s="128"/>
      <c r="C2" s="129"/>
      <c r="D2" s="127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81"/>
      <c r="Q2" s="82"/>
    </row>
    <row r="3" spans="1:17" s="86" customFormat="1" ht="30.5" customHeight="1" x14ac:dyDescent="0.35">
      <c r="A3" s="83" t="s">
        <v>63</v>
      </c>
      <c r="B3" s="84"/>
      <c r="C3" s="84"/>
      <c r="D3" s="85"/>
    </row>
    <row r="4" spans="1:17" s="90" customFormat="1" ht="22" customHeight="1" thickBot="1" x14ac:dyDescent="0.4">
      <c r="A4" s="87"/>
      <c r="B4" s="88"/>
      <c r="C4" s="89"/>
      <c r="D4" s="89"/>
      <c r="H4" s="86"/>
    </row>
    <row r="5" spans="1:17" ht="176" customHeight="1" thickBot="1" x14ac:dyDescent="0.4">
      <c r="A5" s="26" t="s">
        <v>36</v>
      </c>
      <c r="B5" s="29" t="s">
        <v>52</v>
      </c>
      <c r="C5" s="30" t="s">
        <v>33</v>
      </c>
      <c r="D5" s="30" t="s">
        <v>34</v>
      </c>
      <c r="E5" s="30" t="s">
        <v>32</v>
      </c>
      <c r="F5" s="30" t="s">
        <v>53</v>
      </c>
      <c r="G5" s="30" t="s">
        <v>42</v>
      </c>
      <c r="H5" s="91"/>
      <c r="I5" s="10"/>
      <c r="J5" s="26" t="s">
        <v>37</v>
      </c>
      <c r="K5" s="31" t="s">
        <v>54</v>
      </c>
      <c r="L5" s="31" t="s">
        <v>33</v>
      </c>
      <c r="M5" s="31" t="s">
        <v>34</v>
      </c>
      <c r="N5" s="31" t="s">
        <v>32</v>
      </c>
      <c r="O5" s="31" t="s">
        <v>53</v>
      </c>
      <c r="P5" s="31" t="s">
        <v>42</v>
      </c>
    </row>
    <row r="6" spans="1:17" ht="33.65" customHeight="1" thickBot="1" x14ac:dyDescent="0.4">
      <c r="A6" s="17" t="s">
        <v>28</v>
      </c>
      <c r="B6" s="104">
        <v>0</v>
      </c>
      <c r="C6" s="104">
        <v>0</v>
      </c>
      <c r="D6" s="104">
        <v>0</v>
      </c>
      <c r="E6" s="104">
        <v>0</v>
      </c>
      <c r="F6" s="104">
        <v>0</v>
      </c>
      <c r="G6" s="104">
        <v>0</v>
      </c>
      <c r="H6" s="3"/>
      <c r="I6" s="7"/>
      <c r="J6" s="17" t="s">
        <v>28</v>
      </c>
      <c r="K6" s="103">
        <v>0</v>
      </c>
      <c r="L6" s="104">
        <v>0</v>
      </c>
      <c r="M6" s="104">
        <v>0</v>
      </c>
      <c r="N6" s="104">
        <v>0</v>
      </c>
      <c r="O6" s="104">
        <v>0</v>
      </c>
      <c r="P6" s="104">
        <v>0</v>
      </c>
      <c r="Q6" s="33"/>
    </row>
    <row r="7" spans="1:17" ht="42.65" customHeight="1" thickBot="1" x14ac:dyDescent="0.4">
      <c r="A7" s="17"/>
      <c r="B7" s="38" t="s">
        <v>29</v>
      </c>
      <c r="C7" s="37" t="s">
        <v>29</v>
      </c>
      <c r="D7" s="37" t="s">
        <v>29</v>
      </c>
      <c r="E7" s="37" t="s">
        <v>29</v>
      </c>
      <c r="F7" s="37" t="s">
        <v>29</v>
      </c>
      <c r="G7" s="37" t="s">
        <v>29</v>
      </c>
      <c r="H7" s="6"/>
      <c r="I7" s="7"/>
      <c r="J7" s="16"/>
      <c r="K7" s="37" t="s">
        <v>29</v>
      </c>
      <c r="L7" s="37" t="s">
        <v>29</v>
      </c>
      <c r="M7" s="37" t="s">
        <v>29</v>
      </c>
      <c r="N7" s="37" t="s">
        <v>29</v>
      </c>
      <c r="O7" s="37" t="s">
        <v>29</v>
      </c>
      <c r="P7" s="37" t="s">
        <v>29</v>
      </c>
      <c r="Q7" s="33"/>
    </row>
    <row r="8" spans="1:17" ht="119" customHeight="1" thickBot="1" x14ac:dyDescent="0.4">
      <c r="A8" s="17" t="str">
        <f>B5</f>
        <v xml:space="preserve">ENG set: 
bestaande uit draagbare apparatuur incl. max. 2 personen (cameraman/-vrouw en geluidtechnicus) en max. 1 persoon (regisseur/redacteur)
</v>
      </c>
      <c r="B8" s="35"/>
      <c r="C8" s="92"/>
      <c r="D8" s="92"/>
      <c r="E8" s="92"/>
      <c r="F8" s="92"/>
      <c r="G8" s="92"/>
      <c r="H8" s="3"/>
      <c r="I8" s="7"/>
      <c r="J8" s="18" t="str">
        <f>K5</f>
        <v>CAMJO: 
bestaande uit draagbare apparatuur incl. max. 1 persoon (cameraman/-vrouw/ geluidtechnicus/)</v>
      </c>
      <c r="K8" s="105"/>
      <c r="L8" s="93"/>
      <c r="M8" s="93"/>
      <c r="N8" s="93"/>
      <c r="O8" s="93"/>
      <c r="P8" s="93"/>
      <c r="Q8" s="33"/>
    </row>
    <row r="9" spans="1:17" ht="73" customHeight="1" thickBot="1" x14ac:dyDescent="0.4">
      <c r="A9" s="17" t="str">
        <f>C5</f>
        <v>Concept-, storyboard/storyline/scriptontwikkeling</v>
      </c>
      <c r="B9" s="94"/>
      <c r="C9" s="35"/>
      <c r="D9" s="95"/>
      <c r="E9" s="95"/>
      <c r="F9" s="95"/>
      <c r="G9" s="95"/>
      <c r="H9" s="3"/>
      <c r="I9" s="7"/>
      <c r="J9" s="17" t="str">
        <f>L5</f>
        <v>Concept-, storyboard/storyline/scriptontwikkeling</v>
      </c>
      <c r="K9" s="96"/>
      <c r="L9" s="105"/>
      <c r="M9" s="97"/>
      <c r="N9" s="97"/>
      <c r="O9" s="97"/>
      <c r="P9" s="97"/>
      <c r="Q9" s="33"/>
    </row>
    <row r="10" spans="1:17" ht="73" customHeight="1" thickBot="1" x14ac:dyDescent="0.4">
      <c r="A10" s="17" t="str">
        <f>D5</f>
        <v>Voice-over aanleveren en verwerken</v>
      </c>
      <c r="B10" s="94"/>
      <c r="C10" s="95"/>
      <c r="D10" s="35"/>
      <c r="E10" s="97"/>
      <c r="F10" s="97"/>
      <c r="G10" s="97"/>
      <c r="H10" s="3"/>
      <c r="I10" s="7"/>
      <c r="J10" s="17" t="str">
        <f>M5</f>
        <v>Voice-over aanleveren en verwerken</v>
      </c>
      <c r="K10" s="96"/>
      <c r="L10" s="97"/>
      <c r="M10" s="105"/>
      <c r="N10" s="97"/>
      <c r="O10" s="97"/>
      <c r="P10" s="97"/>
      <c r="Q10" s="33"/>
    </row>
    <row r="11" spans="1:17" ht="73" customHeight="1" thickBot="1" x14ac:dyDescent="0.4">
      <c r="A11" s="17" t="str">
        <f>E5</f>
        <v>Stockmuziek selecteren en verwerken</v>
      </c>
      <c r="B11" s="94"/>
      <c r="C11" s="95"/>
      <c r="D11" s="97"/>
      <c r="E11" s="35"/>
      <c r="F11" s="97"/>
      <c r="G11" s="97"/>
      <c r="H11" s="3"/>
      <c r="I11" s="7"/>
      <c r="J11" s="17" t="str">
        <f>N5</f>
        <v>Stockmuziek selecteren en verwerken</v>
      </c>
      <c r="K11" s="96"/>
      <c r="L11" s="97"/>
      <c r="M11" s="97"/>
      <c r="N11" s="105"/>
      <c r="O11" s="97"/>
      <c r="P11" s="97"/>
      <c r="Q11" s="33"/>
    </row>
    <row r="12" spans="1:17" ht="73" customHeight="1" thickBot="1" x14ac:dyDescent="0.4">
      <c r="A12" s="17" t="str">
        <f>F5</f>
        <v xml:space="preserve">Ondertitelen
</v>
      </c>
      <c r="B12" s="98"/>
      <c r="C12" s="99"/>
      <c r="D12" s="100"/>
      <c r="E12" s="100"/>
      <c r="F12" s="35"/>
      <c r="G12" s="97"/>
      <c r="H12" s="3"/>
      <c r="I12" s="7"/>
      <c r="J12" s="17" t="str">
        <f>O5</f>
        <v xml:space="preserve">Ondertitelen
</v>
      </c>
      <c r="K12" s="101"/>
      <c r="L12" s="100"/>
      <c r="M12" s="100"/>
      <c r="N12" s="100"/>
      <c r="O12" s="105"/>
      <c r="P12" s="97"/>
      <c r="Q12" s="33"/>
    </row>
    <row r="13" spans="1:17" ht="98" customHeight="1" thickBot="1" x14ac:dyDescent="0.4">
      <c r="A13" s="17" t="str">
        <f>G5</f>
        <v>Full HD Montage + audio mixage + basis kleurcorrectie (incl. editruimte, editor, apparatuur, verwerken TNO huisstijl) *</v>
      </c>
      <c r="B13" s="94"/>
      <c r="C13" s="95"/>
      <c r="D13" s="97"/>
      <c r="E13" s="97"/>
      <c r="F13" s="97"/>
      <c r="G13" s="35"/>
      <c r="H13" s="3"/>
      <c r="I13" s="7"/>
      <c r="J13" s="17" t="str">
        <f>P5</f>
        <v>Full HD Montage + audio mixage + basis kleurcorrectie (incl. editruimte, editor, apparatuur, verwerken TNO huisstijl) *</v>
      </c>
      <c r="K13" s="96"/>
      <c r="L13" s="97"/>
      <c r="M13" s="97"/>
      <c r="N13" s="97"/>
      <c r="O13" s="97"/>
      <c r="P13" s="105"/>
      <c r="Q13" s="33"/>
    </row>
    <row r="14" spans="1:17" ht="73" customHeight="1" thickBot="1" x14ac:dyDescent="0.4">
      <c r="A14" s="17" t="s">
        <v>30</v>
      </c>
      <c r="B14" s="36">
        <f>B8</f>
        <v>0</v>
      </c>
      <c r="C14" s="36">
        <f>C9</f>
        <v>0</v>
      </c>
      <c r="D14" s="36">
        <f>D10</f>
        <v>0</v>
      </c>
      <c r="E14" s="36">
        <f>E11</f>
        <v>0</v>
      </c>
      <c r="F14" s="36">
        <f>F12</f>
        <v>0</v>
      </c>
      <c r="G14" s="36">
        <f>G13</f>
        <v>0</v>
      </c>
      <c r="I14" s="7"/>
      <c r="J14" s="17" t="s">
        <v>30</v>
      </c>
      <c r="K14" s="36">
        <f t="shared" ref="K14:P14" si="0">SUM(K8:K13)</f>
        <v>0</v>
      </c>
      <c r="L14" s="36">
        <f t="shared" si="0"/>
        <v>0</v>
      </c>
      <c r="M14" s="36">
        <f t="shared" si="0"/>
        <v>0</v>
      </c>
      <c r="N14" s="36">
        <f t="shared" si="0"/>
        <v>0</v>
      </c>
      <c r="O14" s="36">
        <f t="shared" si="0"/>
        <v>0</v>
      </c>
      <c r="P14" s="36">
        <f t="shared" si="0"/>
        <v>0</v>
      </c>
      <c r="Q14" s="34"/>
    </row>
    <row r="15" spans="1:17" ht="58" customHeight="1" thickBot="1" x14ac:dyDescent="0.4">
      <c r="A15" s="16" t="s">
        <v>31</v>
      </c>
      <c r="B15" s="4">
        <f t="shared" ref="B15:G15" si="1">B14*B6</f>
        <v>0</v>
      </c>
      <c r="C15" s="5">
        <f t="shared" si="1"/>
        <v>0</v>
      </c>
      <c r="D15" s="5">
        <f t="shared" si="1"/>
        <v>0</v>
      </c>
      <c r="E15" s="5">
        <f t="shared" si="1"/>
        <v>0</v>
      </c>
      <c r="F15" s="5">
        <f t="shared" si="1"/>
        <v>0</v>
      </c>
      <c r="G15" s="5">
        <f t="shared" si="1"/>
        <v>0</v>
      </c>
      <c r="H15" s="39">
        <f>SUM(B15:G15)</f>
        <v>0</v>
      </c>
      <c r="I15" s="11"/>
      <c r="J15" s="16" t="s">
        <v>31</v>
      </c>
      <c r="K15" s="4">
        <f t="shared" ref="K15:P15" si="2">K14*K6</f>
        <v>0</v>
      </c>
      <c r="L15" s="5">
        <f t="shared" si="2"/>
        <v>0</v>
      </c>
      <c r="M15" s="5">
        <f t="shared" si="2"/>
        <v>0</v>
      </c>
      <c r="N15" s="5">
        <f t="shared" si="2"/>
        <v>0</v>
      </c>
      <c r="O15" s="5">
        <f t="shared" si="2"/>
        <v>0</v>
      </c>
      <c r="P15" s="5">
        <f t="shared" si="2"/>
        <v>0</v>
      </c>
      <c r="Q15" s="39">
        <f>SUM(K15:P15)</f>
        <v>0</v>
      </c>
    </row>
    <row r="16" spans="1:17" s="102" customFormat="1" ht="148.5" customHeight="1" thickBot="1" x14ac:dyDescent="0.35">
      <c r="A16" s="8"/>
      <c r="B16" s="8"/>
      <c r="C16" s="8"/>
      <c r="D16" s="8"/>
      <c r="E16" s="8"/>
      <c r="F16" s="8"/>
      <c r="G16" s="12" t="s">
        <v>40</v>
      </c>
      <c r="H16" s="32" t="s">
        <v>60</v>
      </c>
      <c r="I16" s="9"/>
      <c r="J16" s="9"/>
      <c r="K16" s="8"/>
      <c r="L16" s="8"/>
      <c r="M16" s="8"/>
      <c r="N16" s="8"/>
      <c r="O16" s="8"/>
      <c r="P16" s="12" t="s">
        <v>40</v>
      </c>
      <c r="Q16" s="32" t="s">
        <v>61</v>
      </c>
    </row>
  </sheetData>
  <sheetProtection algorithmName="SHA-512" hashValue="DoWo3FGT5NfOmKnrQG7EE1wFbP4+jjnpQSU6T909C0gncnkDHMKjhjjBLoHEHLBkC2DMnKfUGXFQlmrucQYxqg==" saltValue="pikC6m7WrSFWNM/oTHrsvQ==" spinCount="100000" sheet="1" objects="1" scenarios="1" selectLockedCells="1"/>
  <mergeCells count="5">
    <mergeCell ref="A2:C2"/>
    <mergeCell ref="D2:F2"/>
    <mergeCell ref="G2:I2"/>
    <mergeCell ref="J2:L2"/>
    <mergeCell ref="M2:O2"/>
  </mergeCells>
  <pageMargins left="0" right="0" top="0.74803149606299213" bottom="0.74803149606299213" header="0.31496062992125984" footer="0.31496062992125984"/>
  <pageSetup paperSize="8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3" ma:contentTypeDescription="Een nieuw document maken." ma:contentTypeScope="" ma:versionID="4542acde86e9aab195860f2811d458e5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a2c9d3a4aaef59304e859d44691a38f5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879823-32D9-439D-B638-F7DA902BC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EC06F4-9842-4D0E-AAA1-1975FF4F96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9936D8-53F7-4B5D-8BAF-F17E030877A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1.Perceel 1 (video)</vt:lpstr>
      <vt:lpstr>2.Onderdeel 1 perceel 1 (video)</vt:lpstr>
      <vt:lpstr>'1.Perceel 1 (video)'!Afdrukbereik</vt:lpstr>
      <vt:lpstr>'2.Onderdeel 1 perceel 1 (video)'!Afdrukbereik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Annemarie Mansvelder</dc:creator>
  <cp:lastModifiedBy>Ing. P.M. Breedveld</cp:lastModifiedBy>
  <cp:lastPrinted>2021-11-08T11:54:17Z</cp:lastPrinted>
  <dcterms:created xsi:type="dcterms:W3CDTF">2021-01-06T08:58:46Z</dcterms:created>
  <dcterms:modified xsi:type="dcterms:W3CDTF">2022-01-17T16:00:39Z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</Properties>
</file>