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27005\Kluis\1 MARCOM\Realisatie 2015 ev\9 Videobedrijven en Foto\1 Video aanbesteding 2021\1 Leidraad\Prijzenbladen tweede aanbesteding nov 21\"/>
    </mc:Choice>
  </mc:AlternateContent>
  <xr:revisionPtr revIDLastSave="0" documentId="13_ncr:1_{1E196EF2-E520-4814-BBD3-A1A51E601419}" xr6:coauthVersionLast="45" xr6:coauthVersionMax="45" xr10:uidLastSave="{00000000-0000-0000-0000-000000000000}"/>
  <bookViews>
    <workbookView xWindow="-110" yWindow="-110" windowWidth="25820" windowHeight="14020" tabRatio="797" xr2:uid="{6CB3356F-E846-49CE-B15E-5319BC979C1F}"/>
  </bookViews>
  <sheets>
    <sheet name="1.Perceel 4 (vlog)" sheetId="10" r:id="rId1"/>
    <sheet name="2.Onderdeel1 perceel 4_Vl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0" l="1"/>
  <c r="B19" i="10"/>
  <c r="B8" i="10" l="1"/>
  <c r="B18" i="10" l="1"/>
  <c r="G14" i="14"/>
  <c r="G15" i="14" s="1"/>
  <c r="F14" i="14"/>
  <c r="F15" i="14" s="1"/>
  <c r="E14" i="14"/>
  <c r="E15" i="14" s="1"/>
  <c r="D14" i="14"/>
  <c r="D15" i="14" s="1"/>
  <c r="C14" i="14"/>
  <c r="C15" i="14" s="1"/>
  <c r="B14" i="14"/>
  <c r="B15" i="14" s="1"/>
  <c r="A13" i="14"/>
  <c r="A12" i="14"/>
  <c r="A11" i="14"/>
  <c r="A10" i="14"/>
  <c r="A9" i="14"/>
  <c r="A8" i="14"/>
  <c r="B21" i="10" l="1"/>
  <c r="H15" i="14"/>
  <c r="B7" i="10" s="1"/>
  <c r="B9" i="10" s="1"/>
  <c r="D11" i="10" s="1"/>
  <c r="D23" i="10"/>
</calcChain>
</file>

<file path=xl/sharedStrings.xml><?xml version="1.0" encoding="utf-8"?>
<sst xmlns="http://schemas.openxmlformats.org/spreadsheetml/2006/main" count="56" uniqueCount="47">
  <si>
    <t>Naam rechtsgeldig vertegenwoordiger</t>
  </si>
  <si>
    <t>Functie rechtsgeldig vertegenwoordiger</t>
  </si>
  <si>
    <t>Datum</t>
  </si>
  <si>
    <t>Handtekening</t>
  </si>
  <si>
    <t>Functie benaming</t>
  </si>
  <si>
    <t>Concept ontwikkeling</t>
  </si>
  <si>
    <t>Vlogger</t>
  </si>
  <si>
    <t>Uurtarief</t>
  </si>
  <si>
    <t>aantal in te zetten uren</t>
  </si>
  <si>
    <t>Totaal uren</t>
  </si>
  <si>
    <t>Totaal budget excl. BTW</t>
  </si>
  <si>
    <t>Stockmuziek selecteren en verwerken</t>
  </si>
  <si>
    <t>Concept-, storyboard/storyline/scriptontwikkeling</t>
  </si>
  <si>
    <t>Voice-over aanleveren en verwerken</t>
  </si>
  <si>
    <r>
      <t xml:space="preserve">* </t>
    </r>
    <r>
      <rPr>
        <u/>
        <sz val="10"/>
        <color theme="1"/>
        <rFont val="Calibri"/>
        <family val="2"/>
        <scheme val="minor"/>
      </rPr>
      <t>Audiomixage</t>
    </r>
    <r>
      <rPr>
        <sz val="10"/>
        <color theme="1"/>
        <rFont val="Calibri"/>
        <family val="2"/>
        <scheme val="minor"/>
      </rPr>
      <t xml:space="preserve"> houdt in: gebalanceerde mix/muziek/effecten/stem etc. op R128norm.
   </t>
    </r>
    <r>
      <rPr>
        <u/>
        <sz val="10"/>
        <color theme="1"/>
        <rFont val="Calibri"/>
        <family val="2"/>
        <scheme val="minor"/>
      </rPr>
      <t xml:space="preserve"> Kleurcorrectie</t>
    </r>
    <r>
      <rPr>
        <sz val="10"/>
        <color theme="1"/>
        <rFont val="Calibri"/>
        <family val="2"/>
        <scheme val="minor"/>
      </rPr>
      <t xml:space="preserve"> houdt in: Slog en RAW terugbrengen naar REC709 RGB.
</t>
    </r>
  </si>
  <si>
    <t>Full HD Montage + audio mixage + basis kleurcorrectie (incl. editruimte, editor, apparatuur, verwerken TNO huisstijl) *</t>
  </si>
  <si>
    <t>Onderdeel 1 Kosten dienstverlening conform 'basis' vlog</t>
  </si>
  <si>
    <t>Tarief excl. btw</t>
  </si>
  <si>
    <t>Totaal tarief excl. btw</t>
  </si>
  <si>
    <t>* het aantal genoemde videoproducties per jaar is indicatief. Inschrijver kan hier geen rechten aan ontlenen.</t>
  </si>
  <si>
    <t>Oplevering vlog</t>
  </si>
  <si>
    <t>Gemiddeld aantal vlog producties per jaar (indicatief) *</t>
  </si>
  <si>
    <t>Editor: Full HD Montage + audio mixage + basis kleurcorrectie (incl. ruimte, editor, apparatuur, renderen, verwerken TNO huisstijl) *</t>
  </si>
  <si>
    <t>Totaal uurtarief excl. btw</t>
  </si>
  <si>
    <t>Pset min</t>
  </si>
  <si>
    <t xml:space="preserve">VERBERGEN IN PRIJZENBLAD!! </t>
  </si>
  <si>
    <t>Pset max</t>
  </si>
  <si>
    <t>Aantal punten onderdeel 2</t>
  </si>
  <si>
    <r>
      <t>Onderdeel 3: Kosten extra's</t>
    </r>
    <r>
      <rPr>
        <b/>
        <sz val="12"/>
        <color theme="0"/>
        <rFont val="Calibri"/>
        <family val="2"/>
        <scheme val="minor"/>
      </rPr>
      <t xml:space="preserve"> 
(in geval van meerwerk)</t>
    </r>
  </si>
  <si>
    <t>Product</t>
  </si>
  <si>
    <t>Tarief per uur excl. btw</t>
  </si>
  <si>
    <t xml:space="preserve">Vlog opnemen
</t>
  </si>
  <si>
    <t>Prijs TP onderdeel 1:</t>
  </si>
  <si>
    <t>Prijs TP onderdeel 2:</t>
  </si>
  <si>
    <t>Tarief per uur excl.btw</t>
  </si>
  <si>
    <t>Bandbreedte (minimale - maximale uurtarieven) excl. btw</t>
  </si>
  <si>
    <t xml:space="preserve">Huur autocue </t>
  </si>
  <si>
    <t>Full HD Montage + audio mixage + basis kleurcorrectie (incl. ruimte, animator, apparatuur, renderen, verwerken TNO huisstijl) *</t>
  </si>
  <si>
    <t>€ 50 - € 125,-</t>
  </si>
  <si>
    <t xml:space="preserve">
Ondertitelen 
</t>
  </si>
  <si>
    <r>
      <t xml:space="preserve">Onderdeel 1: Kosten dienstverlening conform 'basis' vlog 
(behorende bij bijlage C09 perceel 4) 
</t>
    </r>
    <r>
      <rPr>
        <b/>
        <sz val="12"/>
        <color theme="0"/>
        <rFont val="Calibri"/>
        <family val="2"/>
        <scheme val="minor"/>
      </rPr>
      <t>Totaal aantal te behalen punten = 300</t>
    </r>
  </si>
  <si>
    <r>
      <t>Onderdeel 2: Kosten per functie</t>
    </r>
    <r>
      <rPr>
        <b/>
        <sz val="12"/>
        <color theme="0"/>
        <rFont val="Calibri"/>
        <family val="2"/>
        <scheme val="minor"/>
      </rPr>
      <t xml:space="preserve"> 
(in geval van meer-/minderwerk)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Totaal aantal te behalen punten = 100</t>
    </r>
  </si>
  <si>
    <t>Prijzenblad Perceel 4 opgave onderdeel 1</t>
  </si>
  <si>
    <t>Voor akkoord Inschrijver</t>
  </si>
  <si>
    <t>Naam Organisatie</t>
  </si>
  <si>
    <r>
      <t xml:space="preserve">Dit is een beveilgd werkblad, Inschrijver dient alleen de </t>
    </r>
    <r>
      <rPr>
        <b/>
        <u/>
        <sz val="14"/>
        <color rgb="FFFF0000"/>
        <rFont val="Calibri"/>
        <family val="2"/>
        <scheme val="minor"/>
      </rPr>
      <t>ORANJE</t>
    </r>
    <r>
      <rPr>
        <b/>
        <sz val="14"/>
        <color rgb="FFFF0000"/>
        <rFont val="Calibri"/>
        <family val="2"/>
        <scheme val="minor"/>
      </rPr>
      <t xml:space="preserve"> cellen in te vullen</t>
    </r>
  </si>
  <si>
    <t>TOTALE KOSTEN
Perceel 4
OPLEVEREN VLOG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</si>
</sst>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16"/>
      <name val="Calibri"/>
      <family val="2"/>
    </font>
    <font>
      <b/>
      <sz val="3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11" fillId="0" borderId="0" xfId="0" applyFont="1" applyProtection="1">
      <protection hidden="1"/>
    </xf>
    <xf numFmtId="0" fontId="12" fillId="0" borderId="10" xfId="0" applyFont="1" applyFill="1" applyBorder="1" applyAlignment="1" applyProtection="1">
      <alignment vertical="top" wrapText="1"/>
      <protection hidden="1"/>
    </xf>
    <xf numFmtId="0" fontId="22" fillId="5" borderId="18" xfId="0" applyFont="1" applyFill="1" applyBorder="1" applyAlignment="1" applyProtection="1">
      <alignment horizontal="left" vertical="center" wrapText="1"/>
      <protection hidden="1"/>
    </xf>
    <xf numFmtId="0" fontId="22" fillId="5" borderId="16" xfId="0" applyFont="1" applyFill="1" applyBorder="1" applyAlignment="1" applyProtection="1">
      <alignment horizontal="left" vertical="center" wrapText="1"/>
      <protection hidden="1"/>
    </xf>
    <xf numFmtId="0" fontId="22" fillId="5" borderId="12" xfId="0" applyFont="1" applyFill="1" applyBorder="1" applyAlignment="1" applyProtection="1">
      <alignment horizontal="center" vertical="center" wrapText="1"/>
      <protection hidden="1"/>
    </xf>
    <xf numFmtId="0" fontId="22" fillId="5" borderId="17" xfId="0" applyFont="1" applyFill="1" applyBorder="1" applyAlignment="1" applyProtection="1">
      <alignment horizontal="center" vertical="center" wrapText="1"/>
      <protection hidden="1"/>
    </xf>
    <xf numFmtId="0" fontId="22" fillId="5" borderId="26" xfId="0" applyFont="1" applyFill="1" applyBorder="1" applyAlignment="1" applyProtection="1">
      <alignment horizontal="left" vertical="center" wrapText="1"/>
      <protection hidden="1"/>
    </xf>
    <xf numFmtId="0" fontId="22" fillId="5" borderId="2" xfId="0" applyFont="1" applyFill="1" applyBorder="1" applyAlignment="1" applyProtection="1">
      <alignment horizontal="left" vertical="center" wrapText="1"/>
      <protection hidden="1"/>
    </xf>
    <xf numFmtId="0" fontId="22" fillId="5" borderId="4" xfId="0" applyFont="1" applyFill="1" applyBorder="1" applyAlignment="1" applyProtection="1">
      <alignment horizontal="left" vertical="center" wrapText="1"/>
      <protection hidden="1"/>
    </xf>
    <xf numFmtId="0" fontId="21" fillId="4" borderId="13" xfId="0" applyFont="1" applyFill="1" applyBorder="1" applyAlignment="1" applyProtection="1">
      <alignment vertical="center" wrapText="1"/>
      <protection hidden="1"/>
    </xf>
    <xf numFmtId="0" fontId="7" fillId="5" borderId="13" xfId="0" applyFont="1" applyFill="1" applyBorder="1" applyAlignment="1" applyProtection="1">
      <alignment vertical="center" wrapText="1"/>
      <protection hidden="1"/>
    </xf>
    <xf numFmtId="0" fontId="10" fillId="0" borderId="28" xfId="0" applyFont="1" applyBorder="1" applyProtection="1">
      <protection hidden="1"/>
    </xf>
    <xf numFmtId="0" fontId="10" fillId="0" borderId="29" xfId="0" applyFont="1" applyBorder="1" applyProtection="1">
      <protection hidden="1"/>
    </xf>
    <xf numFmtId="0" fontId="10" fillId="0" borderId="30" xfId="0" applyFont="1" applyBorder="1" applyProtection="1">
      <protection hidden="1"/>
    </xf>
    <xf numFmtId="164" fontId="10" fillId="0" borderId="25" xfId="0" applyNumberFormat="1" applyFont="1" applyBorder="1" applyAlignment="1" applyProtection="1">
      <alignment horizontal="left" vertical="center"/>
      <protection hidden="1"/>
    </xf>
    <xf numFmtId="164" fontId="10" fillId="0" borderId="11" xfId="0" applyNumberFormat="1" applyFont="1" applyBorder="1" applyAlignment="1" applyProtection="1">
      <alignment horizontal="left" vertical="center"/>
      <protection hidden="1"/>
    </xf>
    <xf numFmtId="164" fontId="10" fillId="0" borderId="22" xfId="0" applyNumberFormat="1" applyFont="1" applyBorder="1" applyAlignment="1" applyProtection="1">
      <alignment horizontal="left" vertical="center"/>
      <protection hidden="1"/>
    </xf>
    <xf numFmtId="0" fontId="22" fillId="5" borderId="13" xfId="0" applyFont="1" applyFill="1" applyBorder="1" applyAlignment="1" applyProtection="1">
      <alignment vertical="center" wrapText="1"/>
      <protection hidden="1"/>
    </xf>
    <xf numFmtId="164" fontId="24" fillId="6" borderId="13" xfId="0" applyNumberFormat="1" applyFont="1" applyFill="1" applyBorder="1" applyAlignment="1" applyProtection="1">
      <alignment horizontal="left" vertical="center"/>
      <protection hidden="1"/>
    </xf>
    <xf numFmtId="0" fontId="10" fillId="0" borderId="36" xfId="0" applyFont="1" applyBorder="1" applyProtection="1">
      <protection hidden="1"/>
    </xf>
    <xf numFmtId="0" fontId="10" fillId="0" borderId="37" xfId="0" applyFont="1" applyBorder="1" applyProtection="1">
      <protection hidden="1"/>
    </xf>
    <xf numFmtId="0" fontId="7" fillId="5" borderId="13" xfId="0" applyFont="1" applyFill="1" applyBorder="1" applyAlignment="1" applyProtection="1">
      <alignment wrapText="1"/>
      <protection hidden="1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4" fillId="8" borderId="23" xfId="0" applyFont="1" applyFill="1" applyBorder="1" applyProtection="1">
      <protection hidden="1"/>
    </xf>
    <xf numFmtId="0" fontId="0" fillId="8" borderId="24" xfId="0" applyFill="1" applyBorder="1" applyProtection="1">
      <protection hidden="1"/>
    </xf>
    <xf numFmtId="0" fontId="0" fillId="8" borderId="14" xfId="0" applyFill="1" applyBorder="1" applyProtection="1">
      <protection hidden="1"/>
    </xf>
    <xf numFmtId="0" fontId="14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7" fillId="3" borderId="0" xfId="0" applyFont="1" applyFill="1" applyProtection="1">
      <protection hidden="1"/>
    </xf>
    <xf numFmtId="0" fontId="0" fillId="0" borderId="0" xfId="0" applyFill="1" applyProtection="1">
      <protection hidden="1"/>
    </xf>
    <xf numFmtId="44" fontId="4" fillId="6" borderId="8" xfId="1" applyFont="1" applyFill="1" applyBorder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5" fillId="0" borderId="0" xfId="0" applyFont="1" applyProtection="1"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44" fontId="19" fillId="3" borderId="21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27" xfId="0" applyFont="1" applyBorder="1" applyAlignment="1" applyProtection="1">
      <alignment horizontal="center" vertical="center" wrapText="1"/>
      <protection hidden="1"/>
    </xf>
    <xf numFmtId="44" fontId="19" fillId="2" borderId="10" xfId="0" applyNumberFormat="1" applyFont="1" applyFill="1" applyBorder="1" applyAlignment="1" applyProtection="1">
      <alignment horizontal="center" vertical="center" wrapText="1"/>
      <protection hidden="1"/>
    </xf>
    <xf numFmtId="44" fontId="19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9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Protection="1">
      <protection hidden="1"/>
    </xf>
    <xf numFmtId="4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44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hidden="1"/>
    </xf>
    <xf numFmtId="0" fontId="8" fillId="4" borderId="7" xfId="0" applyFont="1" applyFill="1" applyBorder="1" applyAlignment="1" applyProtection="1">
      <alignment horizontal="center" vertical="center" wrapText="1"/>
      <protection hidden="1"/>
    </xf>
    <xf numFmtId="0" fontId="14" fillId="8" borderId="23" xfId="0" applyFont="1" applyFill="1" applyBorder="1" applyAlignment="1" applyProtection="1">
      <alignment vertical="center"/>
      <protection hidden="1"/>
    </xf>
    <xf numFmtId="0" fontId="0" fillId="8" borderId="24" xfId="0" applyFill="1" applyBorder="1" applyAlignment="1" applyProtection="1">
      <alignment vertical="center"/>
      <protection hidden="1"/>
    </xf>
    <xf numFmtId="0" fontId="0" fillId="8" borderId="14" xfId="0" applyFill="1" applyBorder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0" fillId="0" borderId="14" xfId="0" applyFont="1" applyFill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44" fontId="5" fillId="7" borderId="15" xfId="0" applyNumberFormat="1" applyFont="1" applyFill="1" applyBorder="1" applyAlignment="1" applyProtection="1">
      <alignment vertical="center" wrapText="1"/>
      <protection locked="0"/>
    </xf>
    <xf numFmtId="0" fontId="8" fillId="4" borderId="31" xfId="0" applyFont="1" applyFill="1" applyBorder="1" applyAlignment="1" applyProtection="1">
      <alignment horizontal="center" vertical="center" wrapText="1"/>
      <protection hidden="1"/>
    </xf>
    <xf numFmtId="0" fontId="8" fillId="4" borderId="32" xfId="0" applyFont="1" applyFill="1" applyBorder="1" applyAlignment="1" applyProtection="1">
      <alignment horizontal="center" vertical="center" wrapText="1"/>
      <protection hidden="1"/>
    </xf>
    <xf numFmtId="0" fontId="8" fillId="4" borderId="22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22" fillId="5" borderId="23" xfId="0" applyFont="1" applyFill="1" applyBorder="1" applyAlignment="1" applyProtection="1">
      <alignment horizontal="center" vertical="center" wrapText="1"/>
      <protection hidden="1"/>
    </xf>
    <xf numFmtId="0" fontId="22" fillId="5" borderId="24" xfId="0" applyFont="1" applyFill="1" applyBorder="1" applyAlignment="1" applyProtection="1">
      <alignment horizontal="center" vertical="center" wrapText="1"/>
      <protection hidden="1"/>
    </xf>
    <xf numFmtId="0" fontId="22" fillId="5" borderId="14" xfId="0" applyFont="1" applyFill="1" applyBorder="1" applyAlignment="1" applyProtection="1">
      <alignment horizontal="center" vertical="center" wrapText="1"/>
      <protection hidden="1"/>
    </xf>
    <xf numFmtId="44" fontId="18" fillId="0" borderId="1" xfId="0" applyNumberFormat="1" applyFont="1" applyBorder="1" applyAlignment="1" applyProtection="1">
      <alignment horizontal="center" vertical="center" wrapText="1"/>
      <protection hidden="1"/>
    </xf>
    <xf numFmtId="44" fontId="18" fillId="0" borderId="3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44" fontId="18" fillId="0" borderId="9" xfId="0" applyNumberFormat="1" applyFont="1" applyBorder="1" applyAlignment="1" applyProtection="1">
      <alignment horizontal="center" vertical="center" wrapText="1"/>
      <protection hidden="1"/>
    </xf>
    <xf numFmtId="44" fontId="18" fillId="0" borderId="5" xfId="0" applyNumberFormat="1" applyFont="1" applyBorder="1" applyAlignment="1" applyProtection="1">
      <alignment horizontal="center" vertical="center" wrapText="1"/>
      <protection hidden="1"/>
    </xf>
    <xf numFmtId="0" fontId="8" fillId="4" borderId="25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9" fillId="2" borderId="20" xfId="0" applyFont="1" applyFill="1" applyBorder="1" applyAlignment="1" applyProtection="1">
      <alignment horizontal="center" vertical="center" wrapText="1"/>
      <protection hidden="1"/>
    </xf>
    <xf numFmtId="10" fontId="4" fillId="6" borderId="6" xfId="1" applyNumberFormat="1" applyFont="1" applyFill="1" applyBorder="1" applyAlignment="1" applyProtection="1">
      <alignment horizontal="right" vertical="center" wrapText="1"/>
      <protection hidden="1"/>
    </xf>
    <xf numFmtId="10" fontId="4" fillId="6" borderId="7" xfId="1" applyNumberFormat="1" applyFont="1" applyFill="1" applyBorder="1" applyAlignment="1" applyProtection="1">
      <alignment horizontal="right" vertical="center" wrapText="1"/>
      <protection hidden="1"/>
    </xf>
    <xf numFmtId="0" fontId="8" fillId="4" borderId="6" xfId="0" applyFont="1" applyFill="1" applyBorder="1" applyAlignment="1" applyProtection="1">
      <alignment horizontal="center" vertical="center" wrapText="1"/>
      <protection hidden="1"/>
    </xf>
    <xf numFmtId="0" fontId="8" fillId="4" borderId="7" xfId="0" applyFont="1" applyFill="1" applyBorder="1" applyAlignment="1" applyProtection="1">
      <alignment horizontal="center" vertical="center" wrapText="1"/>
      <protection hidden="1"/>
    </xf>
    <xf numFmtId="0" fontId="8" fillId="4" borderId="8" xfId="0" applyFont="1" applyFill="1" applyBorder="1" applyAlignment="1" applyProtection="1">
      <alignment horizontal="center" vertical="center" wrapText="1"/>
      <protection hidden="1"/>
    </xf>
    <xf numFmtId="0" fontId="8" fillId="4" borderId="33" xfId="0" applyFont="1" applyFill="1" applyBorder="1" applyAlignment="1" applyProtection="1">
      <alignment horizontal="center" vertical="center" wrapText="1"/>
      <protection hidden="1"/>
    </xf>
    <xf numFmtId="0" fontId="8" fillId="4" borderId="3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44" fontId="3" fillId="7" borderId="10" xfId="1" applyFont="1" applyFill="1" applyBorder="1" applyAlignment="1" applyProtection="1">
      <alignment horizontal="left" vertical="center" wrapText="1"/>
      <protection locked="0"/>
    </xf>
    <xf numFmtId="44" fontId="3" fillId="7" borderId="19" xfId="1" applyFont="1" applyFill="1" applyBorder="1" applyAlignment="1" applyProtection="1">
      <alignment horizontal="left"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5C66-90F2-4222-8579-795512FE5FBC}">
  <dimension ref="A1:T36"/>
  <sheetViews>
    <sheetView showGridLines="0" tabSelected="1" topLeftCell="A16" zoomScale="60" zoomScaleNormal="60" workbookViewId="0">
      <selection activeCell="B28" sqref="B28"/>
    </sheetView>
  </sheetViews>
  <sheetFormatPr defaultRowHeight="14.5" x14ac:dyDescent="0.35"/>
  <cols>
    <col min="1" max="1" width="53.7265625" style="26" customWidth="1"/>
    <col min="2" max="2" width="24.81640625" style="26" customWidth="1"/>
    <col min="3" max="3" width="22.453125" style="26" customWidth="1"/>
    <col min="4" max="4" width="31.54296875" style="26" customWidth="1"/>
    <col min="5" max="16384" width="8.7265625" style="26"/>
  </cols>
  <sheetData>
    <row r="1" spans="1:17" ht="21.5" thickBot="1" x14ac:dyDescent="0.55000000000000004">
      <c r="A1" s="25"/>
    </row>
    <row r="2" spans="1:17" ht="76.150000000000006" customHeight="1" x14ac:dyDescent="0.35">
      <c r="A2" s="89" t="s">
        <v>42</v>
      </c>
      <c r="B2" s="90"/>
      <c r="C2" s="90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27"/>
      <c r="Q2" s="27"/>
    </row>
    <row r="3" spans="1:17" ht="18.5" x14ac:dyDescent="0.45">
      <c r="A3" s="28" t="s">
        <v>45</v>
      </c>
      <c r="B3" s="29"/>
      <c r="C3" s="29"/>
      <c r="D3" s="30"/>
    </row>
    <row r="4" spans="1:17" ht="19" thickBot="1" x14ac:dyDescent="0.5">
      <c r="A4" s="31"/>
    </row>
    <row r="5" spans="1:17" ht="76.150000000000006" customHeight="1" x14ac:dyDescent="0.35">
      <c r="A5" s="67" t="s">
        <v>40</v>
      </c>
      <c r="B5" s="68"/>
      <c r="C5" s="69"/>
    </row>
    <row r="6" spans="1:17" s="33" customFormat="1" ht="31.9" customHeight="1" x14ac:dyDescent="0.45">
      <c r="A6" s="72" t="s">
        <v>20</v>
      </c>
      <c r="B6" s="73"/>
      <c r="C6" s="74"/>
      <c r="D6" s="32"/>
      <c r="E6" s="32"/>
    </row>
    <row r="7" spans="1:17" ht="26.5" customHeight="1" x14ac:dyDescent="0.35">
      <c r="A7" s="3" t="s">
        <v>17</v>
      </c>
      <c r="B7" s="75">
        <f>'2.Onderdeel1 perceel 4_Vlog'!H15</f>
        <v>0</v>
      </c>
      <c r="C7" s="76"/>
    </row>
    <row r="8" spans="1:17" s="33" customFormat="1" ht="52.15" customHeight="1" x14ac:dyDescent="0.45">
      <c r="A8" s="3" t="s">
        <v>21</v>
      </c>
      <c r="B8" s="77">
        <f>20+30/2</f>
        <v>35</v>
      </c>
      <c r="C8" s="78"/>
      <c r="D8" s="32"/>
      <c r="E8" s="32"/>
    </row>
    <row r="9" spans="1:17" ht="26.5" customHeight="1" thickBot="1" x14ac:dyDescent="0.4">
      <c r="A9" s="3" t="s">
        <v>18</v>
      </c>
      <c r="B9" s="79">
        <f>SUM(B7*B8)</f>
        <v>0</v>
      </c>
      <c r="C9" s="80"/>
    </row>
    <row r="10" spans="1:17" ht="47.5" customHeight="1" thickBot="1" x14ac:dyDescent="0.5">
      <c r="A10" s="70" t="s">
        <v>19</v>
      </c>
      <c r="B10" s="71"/>
      <c r="C10" s="34"/>
      <c r="D10" s="35"/>
      <c r="E10" s="36"/>
      <c r="F10" s="36"/>
      <c r="G10" s="36"/>
      <c r="H10" s="36"/>
      <c r="I10" s="36"/>
      <c r="J10" s="36"/>
      <c r="K10" s="36"/>
      <c r="L10" s="36"/>
      <c r="M10" s="36"/>
    </row>
    <row r="11" spans="1:17" ht="25.9" customHeight="1" thickBot="1" x14ac:dyDescent="0.4">
      <c r="A11" s="84" t="s">
        <v>32</v>
      </c>
      <c r="B11" s="85"/>
      <c r="C11" s="85"/>
      <c r="D11" s="37">
        <f>SUM(B9)</f>
        <v>0</v>
      </c>
      <c r="E11" s="38"/>
      <c r="F11" s="38"/>
      <c r="G11" s="38"/>
      <c r="H11" s="38"/>
      <c r="I11" s="38"/>
      <c r="J11" s="38"/>
      <c r="K11" s="38"/>
    </row>
    <row r="12" spans="1:17" ht="15" thickBot="1" x14ac:dyDescent="0.4"/>
    <row r="13" spans="1:17" s="39" customFormat="1" ht="70.150000000000006" customHeight="1" thickBot="1" x14ac:dyDescent="0.4">
      <c r="A13" s="81" t="s">
        <v>41</v>
      </c>
      <c r="B13" s="82"/>
      <c r="C13" s="66"/>
    </row>
    <row r="14" spans="1:17" s="33" customFormat="1" ht="55.9" customHeight="1" x14ac:dyDescent="0.45">
      <c r="A14" s="4" t="s">
        <v>4</v>
      </c>
      <c r="B14" s="5" t="s">
        <v>34</v>
      </c>
      <c r="C14" s="6" t="s">
        <v>35</v>
      </c>
    </row>
    <row r="15" spans="1:17" s="41" customFormat="1" ht="24" customHeight="1" x14ac:dyDescent="0.45">
      <c r="A15" s="3" t="s">
        <v>5</v>
      </c>
      <c r="B15" s="50"/>
      <c r="C15" s="40" t="s">
        <v>38</v>
      </c>
    </row>
    <row r="16" spans="1:17" s="41" customFormat="1" ht="26.5" customHeight="1" x14ac:dyDescent="0.45">
      <c r="A16" s="3" t="s">
        <v>6</v>
      </c>
      <c r="B16" s="50"/>
      <c r="C16" s="40" t="s">
        <v>38</v>
      </c>
    </row>
    <row r="17" spans="1:20" s="41" customFormat="1" ht="70.900000000000006" customHeight="1" x14ac:dyDescent="0.45">
      <c r="A17" s="3" t="s">
        <v>22</v>
      </c>
      <c r="B17" s="50"/>
      <c r="C17" s="40" t="s">
        <v>38</v>
      </c>
    </row>
    <row r="18" spans="1:20" s="33" customFormat="1" ht="19.149999999999999" customHeight="1" thickBot="1" x14ac:dyDescent="0.5">
      <c r="A18" s="7" t="s">
        <v>23</v>
      </c>
      <c r="B18" s="42">
        <f>SUM(B15:B17)</f>
        <v>0</v>
      </c>
      <c r="C18" s="43"/>
    </row>
    <row r="19" spans="1:20" s="33" customFormat="1" ht="19.149999999999999" hidden="1" customHeight="1" x14ac:dyDescent="0.45">
      <c r="A19" s="3" t="s">
        <v>24</v>
      </c>
      <c r="B19" s="44">
        <f>3*50</f>
        <v>150</v>
      </c>
      <c r="C19" s="83" t="s">
        <v>25</v>
      </c>
    </row>
    <row r="20" spans="1:20" s="33" customFormat="1" ht="19.149999999999999" hidden="1" customHeight="1" x14ac:dyDescent="0.45">
      <c r="A20" s="3" t="s">
        <v>26</v>
      </c>
      <c r="B20" s="45">
        <f>3*125</f>
        <v>375</v>
      </c>
      <c r="C20" s="83"/>
    </row>
    <row r="21" spans="1:20" s="33" customFormat="1" ht="19.149999999999999" hidden="1" customHeight="1" x14ac:dyDescent="0.45">
      <c r="A21" s="3" t="s">
        <v>27</v>
      </c>
      <c r="B21" s="46">
        <f>100*((B20-B18)/(B20-B19))</f>
        <v>166.66666666666669</v>
      </c>
      <c r="C21" s="83"/>
    </row>
    <row r="22" spans="1:20" ht="15" thickBot="1" x14ac:dyDescent="0.4"/>
    <row r="23" spans="1:20" ht="25.9" customHeight="1" thickBot="1" x14ac:dyDescent="0.4">
      <c r="A23" s="84" t="s">
        <v>33</v>
      </c>
      <c r="B23" s="85"/>
      <c r="C23" s="85"/>
      <c r="D23" s="37">
        <f>SUM(B18)</f>
        <v>0</v>
      </c>
      <c r="E23" s="47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15" thickBot="1" x14ac:dyDescent="0.4"/>
    <row r="25" spans="1:20" ht="46.9" customHeight="1" thickBot="1" x14ac:dyDescent="0.4">
      <c r="A25" s="64" t="s">
        <v>28</v>
      </c>
      <c r="B25" s="65"/>
      <c r="C25" s="66"/>
      <c r="D25" s="39"/>
      <c r="E25" s="39"/>
      <c r="F25" s="39"/>
    </row>
    <row r="26" spans="1:20" ht="39" customHeight="1" x14ac:dyDescent="0.45">
      <c r="A26" s="4" t="s">
        <v>29</v>
      </c>
      <c r="B26" s="6" t="s">
        <v>30</v>
      </c>
      <c r="C26" s="48"/>
      <c r="D26" s="33"/>
      <c r="E26" s="33"/>
      <c r="F26" s="33"/>
    </row>
    <row r="27" spans="1:20" ht="24.65" customHeight="1" thickBot="1" x14ac:dyDescent="0.5">
      <c r="A27" s="8" t="s">
        <v>36</v>
      </c>
      <c r="B27" s="51">
        <v>0</v>
      </c>
      <c r="C27" s="49"/>
      <c r="D27" s="41"/>
      <c r="E27" s="41"/>
      <c r="F27" s="36"/>
    </row>
    <row r="28" spans="1:20" ht="66.650000000000006" customHeight="1" thickBot="1" x14ac:dyDescent="0.5">
      <c r="A28" s="9" t="s">
        <v>37</v>
      </c>
      <c r="B28" s="51">
        <v>0</v>
      </c>
      <c r="C28" s="48"/>
    </row>
    <row r="30" spans="1:20" ht="15" thickBot="1" x14ac:dyDescent="0.4"/>
    <row r="31" spans="1:20" ht="24" thickBot="1" x14ac:dyDescent="0.4">
      <c r="A31" s="86" t="s">
        <v>43</v>
      </c>
      <c r="B31" s="87"/>
      <c r="C31" s="87"/>
      <c r="D31" s="88"/>
    </row>
    <row r="32" spans="1:20" ht="40.15" customHeight="1" x14ac:dyDescent="0.35">
      <c r="A32" s="3" t="s">
        <v>44</v>
      </c>
      <c r="B32" s="93"/>
      <c r="C32" s="93"/>
      <c r="D32" s="94"/>
    </row>
    <row r="33" spans="1:4" ht="34.9" customHeight="1" x14ac:dyDescent="0.35">
      <c r="A33" s="8" t="s">
        <v>0</v>
      </c>
      <c r="B33" s="93"/>
      <c r="C33" s="93"/>
      <c r="D33" s="94"/>
    </row>
    <row r="34" spans="1:4" ht="37.15" customHeight="1" x14ac:dyDescent="0.35">
      <c r="A34" s="8" t="s">
        <v>1</v>
      </c>
      <c r="B34" s="93"/>
      <c r="C34" s="93"/>
      <c r="D34" s="94"/>
    </row>
    <row r="35" spans="1:4" ht="33" customHeight="1" x14ac:dyDescent="0.35">
      <c r="A35" s="8" t="s">
        <v>2</v>
      </c>
      <c r="B35" s="93"/>
      <c r="C35" s="93"/>
      <c r="D35" s="94"/>
    </row>
    <row r="36" spans="1:4" ht="91.15" customHeight="1" thickBot="1" x14ac:dyDescent="0.4">
      <c r="A36" s="9" t="s">
        <v>3</v>
      </c>
      <c r="B36" s="93"/>
      <c r="C36" s="93"/>
      <c r="D36" s="94"/>
    </row>
  </sheetData>
  <sheetProtection algorithmName="SHA-512" hashValue="EKGhPCWCBnnZ1JJbh1Nqq2gHwP8RWTxwVKikSL1IAkws8ieko9ZZ740rXYIwVTsrgkDWHpOfGXhs1fW9bs+Pvg==" saltValue="PctmNHBJTdevtZikSZjzRw==" spinCount="100000" sheet="1" objects="1" scenarios="1" selectLockedCells="1"/>
  <mergeCells count="22">
    <mergeCell ref="A2:C2"/>
    <mergeCell ref="D2:F2"/>
    <mergeCell ref="G2:I2"/>
    <mergeCell ref="J2:L2"/>
    <mergeCell ref="M2:O2"/>
    <mergeCell ref="B35:D35"/>
    <mergeCell ref="B36:D36"/>
    <mergeCell ref="A31:D31"/>
    <mergeCell ref="B32:D32"/>
    <mergeCell ref="B33:D33"/>
    <mergeCell ref="B34:D34"/>
    <mergeCell ref="A25:C25"/>
    <mergeCell ref="A5:C5"/>
    <mergeCell ref="A10:B10"/>
    <mergeCell ref="A6:C6"/>
    <mergeCell ref="B7:C7"/>
    <mergeCell ref="B8:C8"/>
    <mergeCell ref="B9:C9"/>
    <mergeCell ref="A13:C13"/>
    <mergeCell ref="C19:C21"/>
    <mergeCell ref="A11:C11"/>
    <mergeCell ref="A23:C23"/>
  </mergeCells>
  <dataValidations count="1">
    <dataValidation type="decimal" allowBlank="1" showInputMessage="1" showErrorMessage="1" errorTitle="Waarde buiten bandbreedte" error="Het opgegeven uurtarief valt buiten de bandbreedte! Kies opnieuw." sqref="B15:B17" xr:uid="{8D5CA09F-7927-4127-8FAC-478776545F88}">
      <formula1>50</formula1>
      <formula2>125</formula2>
    </dataValidation>
  </dataValidations>
  <pageMargins left="0.70866141732283472" right="0.70866141732283472" top="0" bottom="0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0AB9-327F-40F1-AFBF-91B863450C69}">
  <sheetPr>
    <pageSetUpPr fitToPage="1"/>
  </sheetPr>
  <dimension ref="A1:I16"/>
  <sheetViews>
    <sheetView showGridLines="0" zoomScale="60" zoomScaleNormal="60" workbookViewId="0">
      <selection activeCell="B8" sqref="B8"/>
    </sheetView>
  </sheetViews>
  <sheetFormatPr defaultRowHeight="14.5" x14ac:dyDescent="0.35"/>
  <cols>
    <col min="1" max="1" width="46.26953125" style="26" customWidth="1"/>
    <col min="2" max="2" width="25" style="26" customWidth="1"/>
    <col min="3" max="3" width="23.7265625" style="26" customWidth="1"/>
    <col min="4" max="4" width="24.1796875" style="26" customWidth="1"/>
    <col min="5" max="5" width="23.453125" style="26" customWidth="1"/>
    <col min="6" max="6" width="25.08984375" style="26" customWidth="1"/>
    <col min="7" max="7" width="31.453125" style="26" customWidth="1"/>
    <col min="8" max="8" width="33.1796875" style="26" customWidth="1"/>
    <col min="9" max="16384" width="8.7265625" style="26"/>
  </cols>
  <sheetData>
    <row r="1" spans="1:9" ht="46" customHeight="1" thickBot="1" x14ac:dyDescent="0.4"/>
    <row r="2" spans="1:9" ht="42" customHeight="1" thickBot="1" x14ac:dyDescent="0.4">
      <c r="A2" s="89" t="s">
        <v>42</v>
      </c>
      <c r="B2" s="90"/>
      <c r="C2" s="92"/>
      <c r="D2" s="52"/>
      <c r="E2" s="53"/>
      <c r="F2" s="53"/>
      <c r="G2" s="53"/>
      <c r="H2" s="53"/>
    </row>
    <row r="3" spans="1:9" s="58" customFormat="1" ht="24.5" customHeight="1" x14ac:dyDescent="0.35">
      <c r="A3" s="54" t="s">
        <v>45</v>
      </c>
      <c r="B3" s="55"/>
      <c r="C3" s="55"/>
      <c r="D3" s="56"/>
      <c r="E3" s="57"/>
      <c r="F3" s="57"/>
      <c r="G3" s="57"/>
      <c r="H3" s="57"/>
      <c r="I3" s="57"/>
    </row>
    <row r="4" spans="1:9" ht="23.5" customHeight="1" thickBot="1" x14ac:dyDescent="0.4"/>
    <row r="5" spans="1:9" ht="121.15" customHeight="1" thickBot="1" x14ac:dyDescent="0.4">
      <c r="A5" s="10" t="s">
        <v>16</v>
      </c>
      <c r="B5" s="11" t="s">
        <v>31</v>
      </c>
      <c r="C5" s="11" t="s">
        <v>12</v>
      </c>
      <c r="D5" s="11" t="s">
        <v>13</v>
      </c>
      <c r="E5" s="11" t="s">
        <v>11</v>
      </c>
      <c r="F5" s="11" t="s">
        <v>39</v>
      </c>
      <c r="G5" s="11" t="s">
        <v>15</v>
      </c>
      <c r="H5" s="20"/>
    </row>
    <row r="6" spans="1:9" ht="33.65" customHeight="1" thickBot="1" x14ac:dyDescent="0.4">
      <c r="A6" s="11" t="s">
        <v>7</v>
      </c>
      <c r="B6" s="63"/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20"/>
    </row>
    <row r="7" spans="1:9" ht="39" customHeight="1" thickBot="1" x14ac:dyDescent="0.4">
      <c r="A7" s="11"/>
      <c r="B7" s="18" t="s">
        <v>8</v>
      </c>
      <c r="C7" s="18" t="s">
        <v>8</v>
      </c>
      <c r="D7" s="18" t="s">
        <v>8</v>
      </c>
      <c r="E7" s="18" t="s">
        <v>8</v>
      </c>
      <c r="F7" s="18" t="s">
        <v>8</v>
      </c>
      <c r="G7" s="18" t="s">
        <v>8</v>
      </c>
      <c r="H7" s="20"/>
    </row>
    <row r="8" spans="1:9" ht="38.5" customHeight="1" thickBot="1" x14ac:dyDescent="0.4">
      <c r="A8" s="11" t="str">
        <f>B5</f>
        <v xml:space="preserve">Vlog opnemen
</v>
      </c>
      <c r="B8" s="23"/>
      <c r="C8" s="59"/>
      <c r="D8" s="59"/>
      <c r="E8" s="59"/>
      <c r="F8" s="59"/>
      <c r="G8" s="60"/>
      <c r="H8" s="20"/>
    </row>
    <row r="9" spans="1:9" ht="52.9" customHeight="1" thickBot="1" x14ac:dyDescent="0.4">
      <c r="A9" s="11" t="str">
        <f>C5</f>
        <v>Concept-, storyboard/storyline/scriptontwikkeling</v>
      </c>
      <c r="B9" s="61"/>
      <c r="C9" s="23"/>
      <c r="D9" s="59"/>
      <c r="E9" s="59"/>
      <c r="F9" s="59"/>
      <c r="G9" s="60"/>
      <c r="H9" s="20"/>
    </row>
    <row r="10" spans="1:9" ht="24" customHeight="1" thickBot="1" x14ac:dyDescent="0.4">
      <c r="A10" s="11" t="str">
        <f>D5</f>
        <v>Voice-over aanleveren en verwerken</v>
      </c>
      <c r="B10" s="61"/>
      <c r="C10" s="59"/>
      <c r="D10" s="23"/>
      <c r="E10" s="59"/>
      <c r="F10" s="59"/>
      <c r="G10" s="60"/>
      <c r="H10" s="20"/>
    </row>
    <row r="11" spans="1:9" ht="27.65" customHeight="1" thickBot="1" x14ac:dyDescent="0.4">
      <c r="A11" s="11" t="str">
        <f>E5</f>
        <v>Stockmuziek selecteren en verwerken</v>
      </c>
      <c r="B11" s="61"/>
      <c r="C11" s="59"/>
      <c r="D11" s="59"/>
      <c r="E11" s="23"/>
      <c r="F11" s="59"/>
      <c r="G11" s="60"/>
      <c r="H11" s="20"/>
    </row>
    <row r="12" spans="1:9" ht="32.5" customHeight="1" thickBot="1" x14ac:dyDescent="0.5">
      <c r="A12" s="22" t="str">
        <f>F5</f>
        <v xml:space="preserve">
Ondertitelen 
</v>
      </c>
      <c r="B12" s="61"/>
      <c r="C12" s="59"/>
      <c r="D12" s="59"/>
      <c r="E12" s="59"/>
      <c r="F12" s="23"/>
      <c r="G12" s="60"/>
      <c r="H12" s="20"/>
    </row>
    <row r="13" spans="1:9" ht="67.150000000000006" customHeight="1" thickBot="1" x14ac:dyDescent="0.4">
      <c r="A13" s="11" t="str">
        <f>G5</f>
        <v>Full HD Montage + audio mixage + basis kleurcorrectie (incl. editruimte, editor, apparatuur, verwerken TNO huisstijl) *</v>
      </c>
      <c r="B13" s="61"/>
      <c r="C13" s="59"/>
      <c r="D13" s="59"/>
      <c r="E13" s="59"/>
      <c r="F13" s="59"/>
      <c r="G13" s="23"/>
      <c r="H13" s="20"/>
    </row>
    <row r="14" spans="1:9" ht="30.65" customHeight="1" thickBot="1" x14ac:dyDescent="0.4">
      <c r="A14" s="11" t="s">
        <v>9</v>
      </c>
      <c r="B14" s="12">
        <f t="shared" ref="B14:G14" si="0">SUM(B8:B13)</f>
        <v>0</v>
      </c>
      <c r="C14" s="13">
        <f t="shared" si="0"/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4">
        <f t="shared" si="0"/>
        <v>0</v>
      </c>
      <c r="H14" s="21"/>
    </row>
    <row r="15" spans="1:9" ht="34.15" customHeight="1" thickBot="1" x14ac:dyDescent="0.4">
      <c r="A15" s="11" t="s">
        <v>10</v>
      </c>
      <c r="B15" s="15">
        <f t="shared" ref="B15:G15" si="1">B14*B6</f>
        <v>0</v>
      </c>
      <c r="C15" s="16">
        <f t="shared" si="1"/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7">
        <f t="shared" si="1"/>
        <v>0</v>
      </c>
      <c r="H15" s="19">
        <f>SUM(B15:G15)</f>
        <v>0</v>
      </c>
    </row>
    <row r="16" spans="1:9" s="62" customFormat="1" ht="118.15" customHeight="1" thickBot="1" x14ac:dyDescent="0.35">
      <c r="A16" s="1"/>
      <c r="B16" s="1"/>
      <c r="C16" s="1"/>
      <c r="D16" s="1"/>
      <c r="E16" s="1"/>
      <c r="F16" s="1"/>
      <c r="G16" s="2" t="s">
        <v>14</v>
      </c>
      <c r="H16" s="24" t="s">
        <v>46</v>
      </c>
    </row>
  </sheetData>
  <sheetProtection algorithmName="SHA-512" hashValue="aI734fQhHFovqvdn7WqPOla3TVCKJQ54bvk7r/secMYeRZzTT2JNkE7p+99sFyNmI1bjBRWVUXAXPAREsBfIqA==" saltValue="3/wfsxaWyjpJUaBv7U49CQ==" spinCount="100000" sheet="1" objects="1" scenarios="1" selectLockedCells="1"/>
  <mergeCells count="1">
    <mergeCell ref="A2:C2"/>
  </mergeCells>
  <pageMargins left="0" right="0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3" ma:contentTypeDescription="Een nieuw document maken." ma:contentTypeScope="" ma:versionID="4542acde86e9aab195860f2811d458e5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a2c9d3a4aaef59304e859d44691a38f5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936D8-53F7-4B5D-8BAF-F17E030877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879823-32D9-439D-B638-F7DA902BC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EC06F4-9842-4D0E-AAA1-1975FF4F96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1.Perceel 4 (vlog)</vt:lpstr>
      <vt:lpstr>2.Onderdeel1 perceel 4_Vlog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Mansvelder</dc:creator>
  <cp:lastModifiedBy>Ing. P.M. Breedveld</cp:lastModifiedBy>
  <cp:lastPrinted>2021-11-08T12:47:59Z</cp:lastPrinted>
  <dcterms:created xsi:type="dcterms:W3CDTF">2021-01-06T08:58:46Z</dcterms:created>
  <dcterms:modified xsi:type="dcterms:W3CDTF">2021-11-08T13:13:16Z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</Properties>
</file>