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Audiovisuele middelen\2020\1. Voorbereiding\d. Concepten Beschrijvend Document\Alle documenten in concept\"/>
    </mc:Choice>
  </mc:AlternateContent>
  <bookViews>
    <workbookView xWindow="-120" yWindow="-120" windowWidth="29040" windowHeight="15840"/>
  </bookViews>
  <sheets>
    <sheet name="G.1.1. Totaalprijs artikelen" sheetId="5" r:id="rId1"/>
    <sheet name="G.1.2 (De)montage prijzen" sheetId="4" r:id="rId2"/>
    <sheet name="G.1.3. Uurtarieven monteur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" i="4" l="1"/>
  <c r="J14" i="4"/>
  <c r="H14" i="4"/>
  <c r="F14" i="4"/>
  <c r="D14" i="4"/>
  <c r="B14" i="4"/>
  <c r="B16" i="4"/>
  <c r="D16" i="4" l="1"/>
  <c r="F16" i="4"/>
  <c r="H16" i="4"/>
  <c r="J16" i="4"/>
  <c r="L16" i="4"/>
  <c r="B18" i="4" l="1"/>
  <c r="E9" i="5"/>
  <c r="E10" i="5"/>
  <c r="E11" i="5"/>
  <c r="E12" i="5"/>
  <c r="E13" i="5"/>
  <c r="E14" i="5"/>
  <c r="E15" i="5"/>
  <c r="E16" i="5"/>
  <c r="E17" i="5"/>
  <c r="E18" i="5"/>
  <c r="E19" i="5"/>
  <c r="E20" i="5"/>
  <c r="E8" i="5"/>
  <c r="E21" i="5" l="1"/>
</calcChain>
</file>

<file path=xl/sharedStrings.xml><?xml version="1.0" encoding="utf-8"?>
<sst xmlns="http://schemas.openxmlformats.org/spreadsheetml/2006/main" count="87" uniqueCount="72">
  <si>
    <t xml:space="preserve">Omschrijving </t>
  </si>
  <si>
    <r>
      <t xml:space="preserve">Let op: het invullen van nulbedragen is </t>
    </r>
    <r>
      <rPr>
        <b/>
        <u/>
        <sz val="10"/>
        <color theme="5" tint="-0.249977111117893"/>
        <rFont val="Arial"/>
        <family val="2"/>
      </rPr>
      <t>niet</t>
    </r>
    <r>
      <rPr>
        <b/>
        <sz val="10"/>
        <color theme="5" tint="-0.249977111117893"/>
        <rFont val="Arial"/>
        <family val="2"/>
      </rPr>
      <t xml:space="preserve"> toegestaan.</t>
    </r>
  </si>
  <si>
    <t xml:space="preserve">De opgegeven prijzen zijn allen exclusief BTW, afgerond op twee decimalen achter de komma. </t>
  </si>
  <si>
    <t>Totaal</t>
  </si>
  <si>
    <t>Prijzenformulier EA Audiovisuele middelen</t>
  </si>
  <si>
    <t>Werkzaamheden montage beamerinstallatie</t>
  </si>
  <si>
    <t>Werkzaamheden demontage beamerinstallatie</t>
  </si>
  <si>
    <t>Vaste prijs</t>
  </si>
  <si>
    <t>Demontage projectiescherm</t>
  </si>
  <si>
    <t>Demontage kabels</t>
  </si>
  <si>
    <t>Demontage luidsprekerset</t>
  </si>
  <si>
    <t>Totaalprijs voor beoordeling:</t>
  </si>
  <si>
    <t>Huidige merk en specificaties</t>
  </si>
  <si>
    <t>Weging</t>
  </si>
  <si>
    <t>Werktijden binnen kantoortijd</t>
  </si>
  <si>
    <t>08.00 - 17.00 uur</t>
  </si>
  <si>
    <t>Functie</t>
  </si>
  <si>
    <t>Uurtarief binnen kantoortijd</t>
  </si>
  <si>
    <t>Storings / onderhouds monteur</t>
  </si>
  <si>
    <t>Vogel PFW3040</t>
  </si>
  <si>
    <t>Vogel SETC1544B</t>
  </si>
  <si>
    <t>Sony VPL-EW455</t>
  </si>
  <si>
    <t>HDMI Cable 7.6m</t>
  </si>
  <si>
    <t>55" 4K Commercial Display</t>
  </si>
  <si>
    <t xml:space="preserve"> Wall mount turn &amp; tilt</t>
  </si>
  <si>
    <t>Prijs per stuk</t>
  </si>
  <si>
    <t>Inschrijver dient de blauwe velden in te vullen.</t>
  </si>
  <si>
    <t>Te beoordelen prijs</t>
  </si>
  <si>
    <t xml:space="preserve"> LG 55UT640S</t>
  </si>
  <si>
    <t xml:space="preserve"> Projecta 10200234</t>
  </si>
  <si>
    <t xml:space="preserve"> Apart SDQ5P-W</t>
  </si>
  <si>
    <t xml:space="preserve"> Sony VPL-CH350</t>
  </si>
  <si>
    <t xml:space="preserve"> Kramer C-HM/ETH-25</t>
  </si>
  <si>
    <t>Geschat aantal over 4 jaar</t>
  </si>
  <si>
    <t>CTOUCH Leddura 10052365</t>
  </si>
  <si>
    <t>65" touch monitor</t>
  </si>
  <si>
    <t>CTOUCH Leddura 10052386</t>
  </si>
  <si>
    <t>86" touch monitor</t>
  </si>
  <si>
    <t>CTOUCH Wallom2  10080251</t>
  </si>
  <si>
    <t>WXGA projector minimaal 3500 ANSI lumen</t>
  </si>
  <si>
    <t>WUXGA projector minimaal 4000 ANSI (16:10) HD Beamer</t>
  </si>
  <si>
    <t xml:space="preserve">Active speaker set </t>
  </si>
  <si>
    <t xml:space="preserve">Mobile Lift </t>
  </si>
  <si>
    <t>Projectiescreen 200x119cm</t>
  </si>
  <si>
    <t>Video- conference kit</t>
  </si>
  <si>
    <t>Logitech Rally Plus 960-001224</t>
  </si>
  <si>
    <t xml:space="preserve">Ceiling set 150cm </t>
  </si>
  <si>
    <t>Conference Camera</t>
  </si>
  <si>
    <t>Logitech MeetUp 960-001102</t>
  </si>
  <si>
    <t>Werkzaamheden montage Touch TV installatie</t>
  </si>
  <si>
    <t>Demontage compleet systeem</t>
  </si>
  <si>
    <t>Werkzaamheden demontage touch TV installatie</t>
  </si>
  <si>
    <t>Werkzaamheden montage conference system</t>
  </si>
  <si>
    <t>Werkzaamheden Demontage Conference system</t>
  </si>
  <si>
    <t xml:space="preserve">De genoemde aantallen zijn indicatief maar wel representatief met de inzichten van nu. </t>
  </si>
  <si>
    <t>Uurtarief montage/demontage</t>
  </si>
  <si>
    <t>Montage beamerinstallatie (scherm en boxen) en werkbaar opleveren</t>
  </si>
  <si>
    <t>Montage projectiescherm en werkbaar opleveren</t>
  </si>
  <si>
    <t>Plaatsen luidsprekerset en werkbaar opleveren</t>
  </si>
  <si>
    <t>Verplaatsen beamerinstallaties en werkbaar opleveren</t>
  </si>
  <si>
    <t xml:space="preserve">Montage Touch TV met vloerstandaard </t>
  </si>
  <si>
    <t>Montage aan wandconstructie en werkbaar opleveren</t>
  </si>
  <si>
    <t>Montage compleet systeem en werkbaar opleveren</t>
  </si>
  <si>
    <t>Demontage projectiescherm wand</t>
  </si>
  <si>
    <t>Demontage projectiescherm vloerstandaard</t>
  </si>
  <si>
    <t>Kan bestaan uit de volgende onderdelen:</t>
  </si>
  <si>
    <t>Benodigd aantal uur:</t>
  </si>
  <si>
    <t>Benodigd aantal uur totaal</t>
  </si>
  <si>
    <r>
      <t xml:space="preserve">Let op: het invullen van nulbedragen is </t>
    </r>
    <r>
      <rPr>
        <b/>
        <u/>
        <sz val="11"/>
        <color theme="5" tint="-0.249977111117893"/>
        <rFont val="Arial"/>
        <family val="2"/>
      </rPr>
      <t>niet</t>
    </r>
    <r>
      <rPr>
        <b/>
        <sz val="11"/>
        <color theme="5" tint="-0.249977111117893"/>
        <rFont val="Arial"/>
        <family val="2"/>
      </rPr>
      <t xml:space="preserve"> toegestaan. Bij kwartieren graag 0,25 invullen, bij halve uren 0,50 invullen en bij 3 kwartieren 0,75. invullen etc.</t>
    </r>
  </si>
  <si>
    <t xml:space="preserve">De opgegeven prijzen zijn allen all-in en exclusief BTW, afgerond op twee decimalen achter de komma. </t>
  </si>
  <si>
    <t>U dient de blauwe velden in te vullen.</t>
  </si>
  <si>
    <t>U dient de blauwe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</si>
</sst>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5" tint="-0.249977111117893"/>
      <name val="Arial"/>
      <family val="2"/>
    </font>
    <font>
      <b/>
      <u/>
      <sz val="10"/>
      <color theme="5" tint="-0.249977111117893"/>
      <name val="Arial"/>
      <family val="2"/>
    </font>
    <font>
      <b/>
      <sz val="11"/>
      <color theme="1"/>
      <name val="Arial"/>
      <family val="2"/>
    </font>
    <font>
      <b/>
      <sz val="11"/>
      <color theme="5" tint="-0.249977111117893"/>
      <name val="Arial"/>
      <family val="2"/>
    </font>
    <font>
      <b/>
      <u/>
      <sz val="11"/>
      <color theme="5" tint="-0.249977111117893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Arial"/>
      <family val="2"/>
    </font>
    <font>
      <sz val="22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6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44" fontId="1" fillId="4" borderId="1" xfId="0" applyNumberFormat="1" applyFont="1" applyFill="1" applyBorder="1" applyAlignment="1"/>
    <xf numFmtId="0" fontId="6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9" fillId="2" borderId="1" xfId="0" applyFont="1" applyFill="1" applyBorder="1"/>
    <xf numFmtId="0" fontId="0" fillId="0" borderId="1" xfId="0" applyBorder="1"/>
    <xf numFmtId="0" fontId="10" fillId="2" borderId="1" xfId="0" applyFont="1" applyFill="1" applyBorder="1"/>
    <xf numFmtId="0" fontId="0" fillId="5" borderId="1" xfId="0" applyFill="1" applyBorder="1"/>
    <xf numFmtId="44" fontId="0" fillId="4" borderId="1" xfId="0" applyNumberFormat="1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44" fontId="11" fillId="4" borderId="1" xfId="0" applyNumberFormat="1" applyFont="1" applyFill="1" applyBorder="1" applyAlignment="1">
      <alignment horizontal="left"/>
    </xf>
    <xf numFmtId="44" fontId="1" fillId="6" borderId="1" xfId="0" applyNumberFormat="1" applyFont="1" applyFill="1" applyBorder="1" applyAlignment="1" applyProtection="1">
      <alignment horizontal="center"/>
    </xf>
    <xf numFmtId="44" fontId="12" fillId="6" borderId="1" xfId="0" applyNumberFormat="1" applyFont="1" applyFill="1" applyBorder="1" applyProtection="1"/>
    <xf numFmtId="0" fontId="13" fillId="6" borderId="0" xfId="0" applyFont="1" applyFill="1" applyAlignment="1">
      <alignment horizontal="right" wrapText="1"/>
    </xf>
    <xf numFmtId="0" fontId="0" fillId="0" borderId="0" xfId="0" applyNumberFormat="1" applyAlignment="1">
      <alignment horizontal="center"/>
    </xf>
    <xf numFmtId="0" fontId="3" fillId="2" borderId="0" xfId="0" applyNumberFormat="1" applyFont="1" applyFill="1" applyAlignment="1">
      <alignment horizontal="center" wrapText="1"/>
    </xf>
    <xf numFmtId="0" fontId="11" fillId="4" borderId="1" xfId="0" applyNumberFormat="1" applyFont="1" applyFill="1" applyBorder="1" applyAlignment="1">
      <alignment horizontal="center"/>
    </xf>
    <xf numFmtId="44" fontId="11" fillId="7" borderId="1" xfId="0" applyNumberFormat="1" applyFont="1" applyFill="1" applyBorder="1" applyAlignment="1" applyProtection="1">
      <alignment vertical="center"/>
      <protection locked="0"/>
    </xf>
    <xf numFmtId="44" fontId="6" fillId="0" borderId="1" xfId="0" applyNumberFormat="1" applyFont="1" applyFill="1" applyBorder="1" applyAlignment="1" applyProtection="1">
      <protection locked="0"/>
    </xf>
    <xf numFmtId="44" fontId="14" fillId="3" borderId="1" xfId="0" applyNumberFormat="1" applyFont="1" applyFill="1" applyBorder="1"/>
    <xf numFmtId="0" fontId="15" fillId="2" borderId="0" xfId="0" applyFont="1" applyFill="1"/>
    <xf numFmtId="0" fontId="4" fillId="8" borderId="0" xfId="0" applyFont="1" applyFill="1"/>
    <xf numFmtId="0" fontId="16" fillId="8" borderId="0" xfId="0" applyFont="1" applyFill="1"/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44" fontId="1" fillId="8" borderId="1" xfId="0" applyNumberFormat="1" applyFont="1" applyFill="1" applyBorder="1" applyAlignment="1" applyProtection="1">
      <protection locked="0"/>
    </xf>
    <xf numFmtId="0" fontId="0" fillId="8" borderId="0" xfId="0" applyFill="1"/>
    <xf numFmtId="2" fontId="1" fillId="0" borderId="1" xfId="0" applyNumberFormat="1" applyFont="1" applyFill="1" applyBorder="1" applyAlignment="1" applyProtection="1">
      <protection locked="0"/>
    </xf>
    <xf numFmtId="164" fontId="0" fillId="8" borderId="4" xfId="0" applyNumberFormat="1" applyFill="1" applyBorder="1" applyAlignment="1" applyProtection="1">
      <protection locked="0"/>
    </xf>
    <xf numFmtId="164" fontId="0" fillId="8" borderId="3" xfId="0" applyNumberFormat="1" applyFill="1" applyBorder="1" applyAlignment="1" applyProtection="1">
      <protection locked="0"/>
    </xf>
    <xf numFmtId="164" fontId="0" fillId="8" borderId="2" xfId="0" applyNumberFormat="1" applyFill="1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30480</xdr:rowOff>
    </xdr:from>
    <xdr:to>
      <xdr:col>1</xdr:col>
      <xdr:colOff>1318260</xdr:colOff>
      <xdr:row>0</xdr:row>
      <xdr:rowOff>457200</xdr:rowOff>
    </xdr:to>
    <xdr:pic>
      <xdr:nvPicPr>
        <xdr:cNvPr id="2" name="Afbeelding 1" descr="P:\11. Logo's\deltionlogo_nieuw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30480"/>
          <a:ext cx="128778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111760</xdr:colOff>
      <xdr:row>0</xdr:row>
      <xdr:rowOff>91440</xdr:rowOff>
    </xdr:from>
    <xdr:to>
      <xdr:col>0</xdr:col>
      <xdr:colOff>1399540</xdr:colOff>
      <xdr:row>1</xdr:row>
      <xdr:rowOff>40640</xdr:rowOff>
    </xdr:to>
    <xdr:pic>
      <xdr:nvPicPr>
        <xdr:cNvPr id="2" name="Afbeelding 1" descr="P:\11. Logo's\deltionlogo_nieuw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" y="91440"/>
          <a:ext cx="128778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129540</xdr:rowOff>
    </xdr:from>
    <xdr:to>
      <xdr:col>0</xdr:col>
      <xdr:colOff>1394460</xdr:colOff>
      <xdr:row>3</xdr:row>
      <xdr:rowOff>7620</xdr:rowOff>
    </xdr:to>
    <xdr:pic>
      <xdr:nvPicPr>
        <xdr:cNvPr id="2" name="Afbeelding 1" descr="P:\11. Logo's\deltionlogo_nieuw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29540"/>
          <a:ext cx="128778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3"/>
  <sheetViews>
    <sheetView tabSelected="1" zoomScale="130" zoomScaleNormal="130" workbookViewId="0">
      <selection activeCell="E8" sqref="E8"/>
    </sheetView>
  </sheetViews>
  <sheetFormatPr defaultRowHeight="14.4" x14ac:dyDescent="0.3"/>
  <cols>
    <col min="1" max="1" width="13.33203125" style="21" customWidth="1"/>
    <col min="2" max="2" width="52.109375" customWidth="1"/>
    <col min="3" max="3" width="29.21875" customWidth="1"/>
    <col min="4" max="4" width="34.109375" customWidth="1"/>
    <col min="5" max="5" width="31.109375" customWidth="1"/>
    <col min="6" max="6" width="22.109375" customWidth="1"/>
  </cols>
  <sheetData>
    <row r="1" spans="1:5" ht="38.1" customHeight="1" x14ac:dyDescent="0.3">
      <c r="C1" s="2" t="s">
        <v>4</v>
      </c>
      <c r="D1" s="2"/>
      <c r="E1" s="2"/>
    </row>
    <row r="3" spans="1:5" x14ac:dyDescent="0.3">
      <c r="B3" s="4" t="s">
        <v>1</v>
      </c>
      <c r="C3" s="4"/>
      <c r="D3" s="4"/>
      <c r="E3" s="4"/>
    </row>
    <row r="4" spans="1:5" x14ac:dyDescent="0.3">
      <c r="B4" s="4" t="s">
        <v>2</v>
      </c>
      <c r="C4" s="4"/>
      <c r="D4" s="4"/>
      <c r="E4" s="4"/>
    </row>
    <row r="5" spans="1:5" x14ac:dyDescent="0.3">
      <c r="B5" s="28" t="s">
        <v>26</v>
      </c>
      <c r="C5" s="4"/>
      <c r="D5" s="4"/>
      <c r="E5" s="4"/>
    </row>
    <row r="6" spans="1:5" x14ac:dyDescent="0.3">
      <c r="B6" t="s">
        <v>54</v>
      </c>
    </row>
    <row r="7" spans="1:5" ht="54.6" customHeight="1" x14ac:dyDescent="0.3">
      <c r="A7" s="22" t="s">
        <v>33</v>
      </c>
      <c r="B7" s="3" t="s">
        <v>0</v>
      </c>
      <c r="C7" s="6" t="s">
        <v>12</v>
      </c>
      <c r="D7" s="6" t="s">
        <v>25</v>
      </c>
      <c r="E7" s="7" t="s">
        <v>3</v>
      </c>
    </row>
    <row r="8" spans="1:5" x14ac:dyDescent="0.3">
      <c r="A8" s="23">
        <v>200</v>
      </c>
      <c r="B8" s="16" t="s">
        <v>35</v>
      </c>
      <c r="C8" s="17" t="s">
        <v>34</v>
      </c>
      <c r="D8" s="24">
        <v>0</v>
      </c>
      <c r="E8" s="18">
        <f>D8*A8</f>
        <v>0</v>
      </c>
    </row>
    <row r="9" spans="1:5" x14ac:dyDescent="0.3">
      <c r="A9" s="23">
        <v>25</v>
      </c>
      <c r="B9" s="16" t="s">
        <v>37</v>
      </c>
      <c r="C9" s="17" t="s">
        <v>36</v>
      </c>
      <c r="D9" s="24">
        <v>0</v>
      </c>
      <c r="E9" s="18">
        <f t="shared" ref="E9:E20" si="0">D9*A9</f>
        <v>0</v>
      </c>
    </row>
    <row r="10" spans="1:5" x14ac:dyDescent="0.3">
      <c r="A10" s="23">
        <v>225</v>
      </c>
      <c r="B10" s="16" t="s">
        <v>42</v>
      </c>
      <c r="C10" s="17" t="s">
        <v>38</v>
      </c>
      <c r="D10" s="24">
        <v>0</v>
      </c>
      <c r="E10" s="18">
        <f t="shared" si="0"/>
        <v>0</v>
      </c>
    </row>
    <row r="11" spans="1:5" x14ac:dyDescent="0.3">
      <c r="A11" s="23">
        <v>300</v>
      </c>
      <c r="B11" s="16" t="s">
        <v>22</v>
      </c>
      <c r="C11" s="16" t="s">
        <v>32</v>
      </c>
      <c r="D11" s="24">
        <v>0</v>
      </c>
      <c r="E11" s="18">
        <f t="shared" si="0"/>
        <v>0</v>
      </c>
    </row>
    <row r="12" spans="1:5" x14ac:dyDescent="0.3">
      <c r="A12" s="23">
        <v>200</v>
      </c>
      <c r="B12" s="16" t="s">
        <v>39</v>
      </c>
      <c r="C12" s="15" t="s">
        <v>21</v>
      </c>
      <c r="D12" s="24">
        <v>0</v>
      </c>
      <c r="E12" s="18">
        <f t="shared" si="0"/>
        <v>0</v>
      </c>
    </row>
    <row r="13" spans="1:5" x14ac:dyDescent="0.3">
      <c r="A13" s="23">
        <v>50</v>
      </c>
      <c r="B13" s="16" t="s">
        <v>40</v>
      </c>
      <c r="C13" s="16" t="s">
        <v>31</v>
      </c>
      <c r="D13" s="24">
        <v>0</v>
      </c>
      <c r="E13" s="18">
        <f t="shared" si="0"/>
        <v>0</v>
      </c>
    </row>
    <row r="14" spans="1:5" x14ac:dyDescent="0.3">
      <c r="A14" s="23">
        <v>50</v>
      </c>
      <c r="B14" s="16" t="s">
        <v>41</v>
      </c>
      <c r="C14" s="16" t="s">
        <v>30</v>
      </c>
      <c r="D14" s="24">
        <v>0</v>
      </c>
      <c r="E14" s="18">
        <f t="shared" si="0"/>
        <v>0</v>
      </c>
    </row>
    <row r="15" spans="1:5" x14ac:dyDescent="0.3">
      <c r="A15" s="23">
        <v>50</v>
      </c>
      <c r="B15" s="16" t="s">
        <v>43</v>
      </c>
      <c r="C15" s="16" t="s">
        <v>29</v>
      </c>
      <c r="D15" s="24">
        <v>0</v>
      </c>
      <c r="E15" s="18">
        <f t="shared" si="0"/>
        <v>0</v>
      </c>
    </row>
    <row r="16" spans="1:5" x14ac:dyDescent="0.3">
      <c r="A16" s="23">
        <v>20</v>
      </c>
      <c r="B16" s="16" t="s">
        <v>44</v>
      </c>
      <c r="C16" s="15" t="s">
        <v>45</v>
      </c>
      <c r="D16" s="24">
        <v>0</v>
      </c>
      <c r="E16" s="18">
        <f t="shared" si="0"/>
        <v>0</v>
      </c>
    </row>
    <row r="17" spans="1:5" x14ac:dyDescent="0.3">
      <c r="A17" s="23">
        <v>50</v>
      </c>
      <c r="B17" s="16" t="s">
        <v>23</v>
      </c>
      <c r="C17" s="16" t="s">
        <v>28</v>
      </c>
      <c r="D17" s="24">
        <v>0</v>
      </c>
      <c r="E17" s="18">
        <f t="shared" si="0"/>
        <v>0</v>
      </c>
    </row>
    <row r="18" spans="1:5" x14ac:dyDescent="0.3">
      <c r="A18" s="23">
        <v>25</v>
      </c>
      <c r="B18" s="16" t="s">
        <v>24</v>
      </c>
      <c r="C18" s="15" t="s">
        <v>19</v>
      </c>
      <c r="D18" s="24">
        <v>0</v>
      </c>
      <c r="E18" s="18">
        <f t="shared" si="0"/>
        <v>0</v>
      </c>
    </row>
    <row r="19" spans="1:5" x14ac:dyDescent="0.3">
      <c r="A19" s="23">
        <v>25</v>
      </c>
      <c r="B19" s="16" t="s">
        <v>46</v>
      </c>
      <c r="C19" s="15" t="s">
        <v>20</v>
      </c>
      <c r="D19" s="24">
        <v>0</v>
      </c>
      <c r="E19" s="18">
        <f t="shared" si="0"/>
        <v>0</v>
      </c>
    </row>
    <row r="20" spans="1:5" x14ac:dyDescent="0.3">
      <c r="A20" s="23">
        <v>250</v>
      </c>
      <c r="B20" s="16" t="s">
        <v>47</v>
      </c>
      <c r="C20" s="17" t="s">
        <v>48</v>
      </c>
      <c r="D20" s="24">
        <v>0</v>
      </c>
      <c r="E20" s="18">
        <f t="shared" si="0"/>
        <v>0</v>
      </c>
    </row>
    <row r="21" spans="1:5" ht="109.8" customHeight="1" x14ac:dyDescent="0.55000000000000004">
      <c r="D21" s="20" t="s">
        <v>27</v>
      </c>
      <c r="E21" s="19">
        <f>SUM(E8:E20)</f>
        <v>0</v>
      </c>
    </row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</sheetData>
  <sheetProtection algorithmName="SHA-512" hashValue="IHfzkTug398PFWW68SUy4qpu1P+bCND0W3sZsX0sxCEn+SbGmcr+Am5XWnz9lqg714gBRsJELOh1f3hju7G4oQ==" saltValue="QyHR6K8pv8IAD+5wOJj5Zg==" spinCount="100000" sheet="1" objects="1" scenarios="1"/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19"/>
  <sheetViews>
    <sheetView zoomScale="90" zoomScaleNormal="90" workbookViewId="0">
      <selection activeCell="B18" sqref="B18"/>
    </sheetView>
  </sheetViews>
  <sheetFormatPr defaultRowHeight="14.4" x14ac:dyDescent="0.3"/>
  <cols>
    <col min="1" max="1" width="69" customWidth="1"/>
    <col min="2" max="2" width="76.77734375" bestFit="1" customWidth="1"/>
    <col min="3" max="3" width="51.21875" bestFit="1" customWidth="1"/>
    <col min="4" max="4" width="59" bestFit="1" customWidth="1"/>
    <col min="5" max="6" width="48.6640625" bestFit="1" customWidth="1"/>
    <col min="7" max="7" width="48.6640625" customWidth="1"/>
    <col min="8" max="9" width="46" customWidth="1"/>
    <col min="10" max="11" width="48.88671875" customWidth="1"/>
    <col min="12" max="12" width="49.6640625" bestFit="1" customWidth="1"/>
    <col min="13" max="13" width="20" bestFit="1" customWidth="1"/>
  </cols>
  <sheetData>
    <row r="1" spans="1:168" ht="38.1" customHeight="1" x14ac:dyDescent="0.3">
      <c r="B1" s="2" t="s">
        <v>4</v>
      </c>
      <c r="C1" s="2"/>
    </row>
    <row r="3" spans="1:168" x14ac:dyDescent="0.3">
      <c r="A3" s="10" t="s">
        <v>68</v>
      </c>
      <c r="D3" s="4"/>
      <c r="E3" s="4"/>
      <c r="F3" s="4"/>
      <c r="G3" s="4"/>
    </row>
    <row r="4" spans="1:168" x14ac:dyDescent="0.3">
      <c r="A4" s="10" t="s">
        <v>69</v>
      </c>
      <c r="D4" s="4"/>
      <c r="E4" s="4"/>
      <c r="F4" s="4"/>
      <c r="G4" s="4"/>
    </row>
    <row r="5" spans="1:168" ht="18" x14ac:dyDescent="0.35">
      <c r="A5" s="29" t="s">
        <v>70</v>
      </c>
    </row>
    <row r="6" spans="1:168" ht="16.350000000000001" customHeight="1" x14ac:dyDescent="0.3">
      <c r="A6" s="3" t="s">
        <v>5</v>
      </c>
      <c r="B6" s="3"/>
      <c r="C6" s="3" t="s">
        <v>49</v>
      </c>
      <c r="D6" s="3"/>
      <c r="E6" s="3" t="s">
        <v>52</v>
      </c>
      <c r="F6" s="3"/>
      <c r="G6" s="3" t="s">
        <v>6</v>
      </c>
      <c r="H6" s="3"/>
      <c r="I6" s="3" t="s">
        <v>51</v>
      </c>
      <c r="J6" s="3"/>
      <c r="K6" s="3" t="s">
        <v>53</v>
      </c>
      <c r="L6" s="3"/>
    </row>
    <row r="7" spans="1:168" ht="16.350000000000001" customHeight="1" x14ac:dyDescent="0.3">
      <c r="A7" s="27" t="s">
        <v>65</v>
      </c>
      <c r="B7" s="27" t="s">
        <v>66</v>
      </c>
      <c r="C7" s="27" t="s">
        <v>65</v>
      </c>
      <c r="D7" s="27" t="s">
        <v>66</v>
      </c>
      <c r="E7" s="27" t="s">
        <v>65</v>
      </c>
      <c r="F7" s="27" t="s">
        <v>66</v>
      </c>
      <c r="G7" s="27" t="s">
        <v>65</v>
      </c>
      <c r="H7" s="27" t="s">
        <v>66</v>
      </c>
      <c r="I7" s="27" t="s">
        <v>65</v>
      </c>
      <c r="J7" s="27" t="s">
        <v>66</v>
      </c>
      <c r="K7" s="27" t="s">
        <v>65</v>
      </c>
      <c r="L7" s="27" t="s">
        <v>66</v>
      </c>
    </row>
    <row r="8" spans="1:168" s="14" customFormat="1" ht="15.6" customHeight="1" x14ac:dyDescent="0.3">
      <c r="A8" s="8" t="s">
        <v>59</v>
      </c>
      <c r="B8" s="30">
        <v>0</v>
      </c>
      <c r="C8" s="8" t="s">
        <v>60</v>
      </c>
      <c r="D8" s="30">
        <v>0</v>
      </c>
      <c r="E8" s="8" t="s">
        <v>62</v>
      </c>
      <c r="F8" s="30">
        <v>2</v>
      </c>
      <c r="G8" s="8" t="s">
        <v>8</v>
      </c>
      <c r="H8" s="30">
        <v>0</v>
      </c>
      <c r="I8" s="8" t="s">
        <v>64</v>
      </c>
      <c r="J8" s="30">
        <v>0</v>
      </c>
      <c r="K8" s="8" t="s">
        <v>50</v>
      </c>
      <c r="L8" s="30">
        <v>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</row>
    <row r="9" spans="1:168" s="14" customFormat="1" ht="15.6" customHeight="1" x14ac:dyDescent="0.3">
      <c r="A9" s="8" t="s">
        <v>56</v>
      </c>
      <c r="B9" s="30">
        <v>0</v>
      </c>
      <c r="C9" s="8" t="s">
        <v>61</v>
      </c>
      <c r="D9" s="30">
        <v>0</v>
      </c>
      <c r="E9"/>
      <c r="F9"/>
      <c r="G9" s="8" t="s">
        <v>9</v>
      </c>
      <c r="H9" s="30">
        <v>0</v>
      </c>
      <c r="I9" s="8" t="s">
        <v>63</v>
      </c>
      <c r="J9" s="30">
        <v>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</row>
    <row r="10" spans="1:168" s="14" customFormat="1" ht="15.6" customHeight="1" x14ac:dyDescent="0.3">
      <c r="A10" s="8" t="s">
        <v>57</v>
      </c>
      <c r="B10" s="30">
        <v>0</v>
      </c>
      <c r="C10"/>
      <c r="D10"/>
      <c r="E10"/>
      <c r="F10"/>
      <c r="G10" s="8" t="s">
        <v>10</v>
      </c>
      <c r="H10" s="30">
        <v>0</v>
      </c>
      <c r="I10" s="8" t="s">
        <v>9</v>
      </c>
      <c r="J10" s="30">
        <v>0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</row>
    <row r="11" spans="1:168" s="14" customFormat="1" ht="16.350000000000001" customHeight="1" x14ac:dyDescent="0.3">
      <c r="A11" s="8" t="s">
        <v>58</v>
      </c>
      <c r="B11" s="30">
        <v>0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</row>
    <row r="13" spans="1:168" x14ac:dyDescent="0.3">
      <c r="A13" s="5" t="s">
        <v>13</v>
      </c>
      <c r="B13" s="9">
        <v>2</v>
      </c>
      <c r="C13" s="1"/>
      <c r="D13" s="9">
        <v>2</v>
      </c>
      <c r="E13" s="1"/>
      <c r="F13" s="9">
        <v>2</v>
      </c>
      <c r="G13" s="1"/>
      <c r="H13" s="9">
        <v>1</v>
      </c>
      <c r="I13" s="1"/>
      <c r="J13" s="9">
        <v>1</v>
      </c>
      <c r="L13" s="9">
        <v>1</v>
      </c>
    </row>
    <row r="14" spans="1:168" x14ac:dyDescent="0.3">
      <c r="A14" s="5" t="s">
        <v>67</v>
      </c>
      <c r="B14" s="33">
        <f>SUM(B8:B11)</f>
        <v>0</v>
      </c>
      <c r="C14" s="1"/>
      <c r="D14" s="33">
        <f>SUM(D8:D9)</f>
        <v>0</v>
      </c>
      <c r="E14" s="1"/>
      <c r="F14" s="33">
        <f>SUM(F8)</f>
        <v>2</v>
      </c>
      <c r="G14" s="1"/>
      <c r="H14" s="33">
        <f>SUM(H8:H10)</f>
        <v>0</v>
      </c>
      <c r="I14" s="1"/>
      <c r="J14" s="33">
        <f>SUM(J8:J10)</f>
        <v>0</v>
      </c>
      <c r="L14" s="33">
        <f>SUM(L8)</f>
        <v>0</v>
      </c>
    </row>
    <row r="15" spans="1:168" x14ac:dyDescent="0.3">
      <c r="A15" s="5" t="s">
        <v>55</v>
      </c>
      <c r="B15" s="31">
        <v>0</v>
      </c>
      <c r="C15" s="1"/>
      <c r="D15" s="31">
        <v>0</v>
      </c>
      <c r="E15" s="1"/>
      <c r="F15" s="31">
        <v>0</v>
      </c>
      <c r="G15" s="1"/>
      <c r="H15" s="31">
        <v>0</v>
      </c>
      <c r="I15" s="1"/>
      <c r="J15" s="31">
        <v>0</v>
      </c>
      <c r="L15" s="31">
        <v>0</v>
      </c>
    </row>
    <row r="16" spans="1:168" x14ac:dyDescent="0.3">
      <c r="A16" s="5" t="s">
        <v>7</v>
      </c>
      <c r="B16" s="25">
        <f>SUM(B15*B14)</f>
        <v>0</v>
      </c>
      <c r="C16" s="1"/>
      <c r="D16" s="25">
        <f t="shared" ref="D16:L16" si="0">SUM(D15*D14)</f>
        <v>0</v>
      </c>
      <c r="E16" s="1"/>
      <c r="F16" s="25">
        <f t="shared" si="0"/>
        <v>0</v>
      </c>
      <c r="G16" s="1"/>
      <c r="H16" s="25">
        <f t="shared" si="0"/>
        <v>0</v>
      </c>
      <c r="I16" s="1"/>
      <c r="J16" s="25">
        <f t="shared" si="0"/>
        <v>0</v>
      </c>
      <c r="L16" s="25">
        <f t="shared" si="0"/>
        <v>0</v>
      </c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1" ht="17.399999999999999" x14ac:dyDescent="0.3">
      <c r="A18" s="5" t="s">
        <v>11</v>
      </c>
      <c r="B18" s="26">
        <f>(B16*B13)+(D16*D13)+(F16*F13)+(H16*H13)+(J16*J13)+(L16*L13)</f>
        <v>0</v>
      </c>
      <c r="D18" s="1"/>
      <c r="E18" s="1"/>
      <c r="F18" s="1"/>
      <c r="G18" s="1"/>
      <c r="H18" s="1"/>
      <c r="I18" s="1"/>
      <c r="J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sheetProtection algorithmName="SHA-512" hashValue="qq/ZOHL46QcExM6FjoWZ0wnFCWKA6OmQqM1KRl7cR95WMevE2jmsuo/AEifsmE+ye5uBdludINdRAawMe/W8jg==" saltValue="ZCgheca1CvG50Mh0G3qJZw==" spinCount="100000" sheet="1" objects="1" scenarios="1"/>
  <pageMargins left="0.7" right="0.7" top="0.75" bottom="0.75" header="0.3" footer="0.3"/>
  <pageSetup paperSize="9"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9" sqref="D9"/>
    </sheetView>
  </sheetViews>
  <sheetFormatPr defaultRowHeight="14.4" x14ac:dyDescent="0.3"/>
  <cols>
    <col min="1" max="1" width="26.5546875" bestFit="1" customWidth="1"/>
    <col min="4" max="4" width="17" customWidth="1"/>
  </cols>
  <sheetData>
    <row r="1" spans="1:6" x14ac:dyDescent="0.3">
      <c r="E1" s="2" t="s">
        <v>4</v>
      </c>
    </row>
    <row r="3" spans="1:6" x14ac:dyDescent="0.3">
      <c r="B3" s="4" t="s">
        <v>1</v>
      </c>
      <c r="C3" s="4"/>
      <c r="D3" s="4"/>
      <c r="E3" s="4"/>
    </row>
    <row r="4" spans="1:6" x14ac:dyDescent="0.3">
      <c r="B4" s="4" t="s">
        <v>2</v>
      </c>
      <c r="C4" s="4"/>
      <c r="D4" s="4"/>
      <c r="E4" s="4"/>
    </row>
    <row r="5" spans="1:6" x14ac:dyDescent="0.3">
      <c r="B5" s="32" t="s">
        <v>71</v>
      </c>
      <c r="C5" s="32"/>
      <c r="D5" s="32"/>
    </row>
    <row r="7" spans="1:6" x14ac:dyDescent="0.3">
      <c r="B7" s="4" t="s">
        <v>14</v>
      </c>
      <c r="C7" s="4"/>
      <c r="D7" s="4"/>
      <c r="E7" s="4" t="s">
        <v>15</v>
      </c>
      <c r="F7" s="4"/>
    </row>
    <row r="9" spans="1:6" ht="18" x14ac:dyDescent="0.35">
      <c r="A9" s="13" t="s">
        <v>16</v>
      </c>
      <c r="B9" s="13" t="s">
        <v>17</v>
      </c>
      <c r="C9" s="11"/>
      <c r="D9" s="11"/>
    </row>
    <row r="10" spans="1:6" x14ac:dyDescent="0.3">
      <c r="A10" s="12" t="s">
        <v>18</v>
      </c>
      <c r="B10" s="34">
        <v>0</v>
      </c>
      <c r="C10" s="35"/>
      <c r="D10" s="36"/>
    </row>
  </sheetData>
  <sheetProtection algorithmName="SHA-512" hashValue="T0JkFmE3hKWwucUuRXwHJcgw+CuOMq+9W4xeVb2MHhuU2TPPJKIFUqSakNoXfNfdjAV88ATyhfGs4LSraQvtiw==" saltValue="TXKVsJwjW2Osw7TYBNOKiw==" spinCount="100000" sheet="1" objects="1" scenarios="1"/>
  <mergeCells count="1">
    <mergeCell ref="B10:D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G.1.1. Totaalprijs artikelen</vt:lpstr>
      <vt:lpstr>G.1.2 (De)montage prijzen</vt:lpstr>
      <vt:lpstr>G.1.3. Uurtarieven monteur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 Hulleman</dc:creator>
  <cp:lastModifiedBy>Anouk Lorist</cp:lastModifiedBy>
  <cp:lastPrinted>2017-07-12T11:46:37Z</cp:lastPrinted>
  <dcterms:created xsi:type="dcterms:W3CDTF">2016-11-02T12:45:19Z</dcterms:created>
  <dcterms:modified xsi:type="dcterms:W3CDTF">2021-04-13T07:55:42Z</dcterms:modified>
</cp:coreProperties>
</file>