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COU/Leermiddelen 2021/Bestek/"/>
    </mc:Choice>
  </mc:AlternateContent>
  <xr:revisionPtr revIDLastSave="239" documentId="8_{B4FBFCFD-0724-48A5-90E1-FD49F2216F01}" xr6:coauthVersionLast="47" xr6:coauthVersionMax="47" xr10:uidLastSave="{C85AD6FB-47C1-4DA7-97B3-A2FEEE210798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4" i="19" l="1"/>
  <c r="D33" i="19"/>
  <c r="D32" i="19"/>
  <c r="D31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35" i="19"/>
  <c r="D30" i="19"/>
  <c r="D29" i="19"/>
  <c r="D28" i="19"/>
  <c r="D8" i="19"/>
  <c r="D9" i="19"/>
  <c r="D10" i="19"/>
  <c r="D37" i="19" l="1"/>
  <c r="D12" i="19"/>
  <c r="D40" i="19" l="1"/>
</calcChain>
</file>

<file path=xl/sharedStrings.xml><?xml version="1.0" encoding="utf-8"?>
<sst xmlns="http://schemas.openxmlformats.org/spreadsheetml/2006/main" count="41" uniqueCount="39">
  <si>
    <t>Alleen deze cellen invullen</t>
  </si>
  <si>
    <t>Totaal</t>
  </si>
  <si>
    <t>Leermiddelen</t>
  </si>
  <si>
    <t>Bedrag per jaar</t>
  </si>
  <si>
    <t>Abonnementen</t>
  </si>
  <si>
    <t>Leerboeken en Werkboeken/Leerwerkboeken</t>
  </si>
  <si>
    <t>Kortingpercentage*</t>
  </si>
  <si>
    <t>Bijlage 5d: Calculatieblad perceel 4</t>
  </si>
  <si>
    <t>Kosten dienstverlening</t>
  </si>
  <si>
    <t>Bedrag per leerling**</t>
  </si>
  <si>
    <t xml:space="preserve">Totaal </t>
  </si>
  <si>
    <t>Totaal  (bedrag voor gunning)</t>
  </si>
  <si>
    <t>** Bedrag per leerling per jaar inclusief BTW.</t>
  </si>
  <si>
    <t>Bestellen conform Eis 2 optie 2</t>
  </si>
  <si>
    <t>Bestellen conform Eis 2 optie 3</t>
  </si>
  <si>
    <t>Bestellen conform Eis 2 optie 4</t>
  </si>
  <si>
    <t>Bestellen conform Eis 2 optie 5</t>
  </si>
  <si>
    <t>Bestellen conform Eis 2 optie 6</t>
  </si>
  <si>
    <t>Beschikbaar stelllen online portal conform Eis 3</t>
  </si>
  <si>
    <t>Leveren folio materiaal conform Eis 4 optie 1</t>
  </si>
  <si>
    <t>Leveren folio materiaal conform Eis 4 optie 2</t>
  </si>
  <si>
    <t>Leveren folio materiaal conform Eis 4 optie 3</t>
  </si>
  <si>
    <t>Leveren folio materiaal conform Eis 4 optie 4</t>
  </si>
  <si>
    <t>Leveren folio materiaal conform Eis 4 optie 5</t>
  </si>
  <si>
    <t>Leveren folio materiaal conform Eis 4 optie 6</t>
  </si>
  <si>
    <t>Leveren licenties conform Eis 4 optie 1</t>
  </si>
  <si>
    <t>Leveren licenties conform Eis 4 optie 2</t>
  </si>
  <si>
    <t>Leveren licenties conform Eis 4 optie 3</t>
  </si>
  <si>
    <t>* Een negatieve korting (opslag) is niet toegestaan.</t>
  </si>
  <si>
    <t>Aantal leerlingen ***</t>
  </si>
  <si>
    <t>*** Het aantal leerlingen per optie is een inschatting. De werkelijke aantallen zullen na gunning per school besproken worden.</t>
  </si>
  <si>
    <t>Inname Leermiddelen conform Eis 10 optie 2</t>
  </si>
  <si>
    <t>Inname Leermiddelen conform Eis 10 optie 3a</t>
  </si>
  <si>
    <t>Inname Leermiddelen conform Eis 10 optie 3b</t>
  </si>
  <si>
    <t>Licenties en LiFo (niet vallend onder perceel 1 t/m 3)</t>
  </si>
  <si>
    <t>Managementrapportage conform Eis 28 deel 1</t>
  </si>
  <si>
    <t>Managementrapportage conform Eis 28 deel 2</t>
  </si>
  <si>
    <t>* In het kortingspercentage zijn de werkzaamheden voortvloeiend uit de eisen van het Programma van Eisen (met uitzondering van Eis 2, 3, 4, 10 en 28) verwerkt.</t>
  </si>
  <si>
    <t>2021/1105RN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</si>
</sst>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Fill="1" applyBorder="1"/>
    <xf numFmtId="164" fontId="3" fillId="0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44" fontId="6" fillId="3" borderId="1" xfId="0" applyNumberFormat="1" applyFont="1" applyFill="1" applyBorder="1"/>
    <xf numFmtId="164" fontId="3" fillId="0" borderId="1" xfId="0" applyNumberFormat="1" applyFont="1" applyBorder="1"/>
    <xf numFmtId="10" fontId="6" fillId="0" borderId="1" xfId="0" applyNumberFormat="1" applyFont="1" applyBorder="1"/>
    <xf numFmtId="0" fontId="4" fillId="0" borderId="0" xfId="0" applyFont="1"/>
    <xf numFmtId="0" fontId="3" fillId="5" borderId="1" xfId="0" applyFont="1" applyFill="1" applyBorder="1"/>
    <xf numFmtId="0" fontId="7" fillId="0" borderId="0" xfId="0" applyFont="1"/>
    <xf numFmtId="44" fontId="7" fillId="0" borderId="1" xfId="0" applyNumberFormat="1" applyFont="1" applyFill="1" applyBorder="1"/>
    <xf numFmtId="0" fontId="7" fillId="0" borderId="1" xfId="0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pcouwillibrord.nl/Content/images/log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76200</xdr:rowOff>
    </xdr:from>
    <xdr:to>
      <xdr:col>3</xdr:col>
      <xdr:colOff>1666875</xdr:colOff>
      <xdr:row>3</xdr:row>
      <xdr:rowOff>142875</xdr:rowOff>
    </xdr:to>
    <xdr:pic>
      <xdr:nvPicPr>
        <xdr:cNvPr id="3" name="Afbeelding 2" descr="PCOU/Willibrord">
          <a:extLst>
            <a:ext uri="{FF2B5EF4-FFF2-40B4-BE49-F238E27FC236}">
              <a16:creationId xmlns:a16="http://schemas.microsoft.com/office/drawing/2014/main" id="{1B29C69E-62C7-4CA6-A22A-319EE284D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76200"/>
          <a:ext cx="1381125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abSelected="1" zoomScaleNormal="100" workbookViewId="0"/>
  </sheetViews>
  <sheetFormatPr defaultRowHeight="12.75" x14ac:dyDescent="0.2"/>
  <cols>
    <col min="1" max="1" width="55.140625" bestFit="1" customWidth="1"/>
    <col min="2" max="2" width="25.28515625" customWidth="1"/>
    <col min="3" max="3" width="33" bestFit="1" customWidth="1"/>
    <col min="4" max="4" width="27.140625" customWidth="1"/>
  </cols>
  <sheetData>
    <row r="1" spans="1:4" x14ac:dyDescent="0.2">
      <c r="A1" s="1" t="s">
        <v>7</v>
      </c>
    </row>
    <row r="2" spans="1:4" x14ac:dyDescent="0.2">
      <c r="A2" s="13" t="s">
        <v>38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6</v>
      </c>
      <c r="D7" s="4" t="s">
        <v>1</v>
      </c>
    </row>
    <row r="8" spans="1:4" x14ac:dyDescent="0.2">
      <c r="A8" s="5" t="s">
        <v>5</v>
      </c>
      <c r="B8" s="20">
        <v>900000</v>
      </c>
      <c r="C8" s="9">
        <v>0</v>
      </c>
      <c r="D8" s="11">
        <f>B8*(1-C8)</f>
        <v>900000</v>
      </c>
    </row>
    <row r="9" spans="1:4" x14ac:dyDescent="0.2">
      <c r="A9" s="5" t="s">
        <v>34</v>
      </c>
      <c r="B9" s="20">
        <v>200000</v>
      </c>
      <c r="C9" s="9">
        <v>0</v>
      </c>
      <c r="D9" s="11">
        <f>B9*(1-C9)</f>
        <v>200000</v>
      </c>
    </row>
    <row r="10" spans="1:4" x14ac:dyDescent="0.2">
      <c r="A10" s="5" t="s">
        <v>4</v>
      </c>
      <c r="B10" s="20">
        <v>550000</v>
      </c>
      <c r="C10" s="9">
        <v>0</v>
      </c>
      <c r="D10" s="11">
        <f>B10*(1-C10)</f>
        <v>550000</v>
      </c>
    </row>
    <row r="11" spans="1:4" x14ac:dyDescent="0.2">
      <c r="A11" s="5"/>
      <c r="B11" s="8"/>
      <c r="C11" s="10"/>
      <c r="D11" s="11"/>
    </row>
    <row r="12" spans="1:4" x14ac:dyDescent="0.2">
      <c r="A12" s="6" t="s">
        <v>1</v>
      </c>
      <c r="B12" s="6"/>
      <c r="C12" s="7"/>
      <c r="D12" s="12">
        <f>SUM(D8:D10)</f>
        <v>1650000</v>
      </c>
    </row>
    <row r="15" spans="1:4" x14ac:dyDescent="0.2">
      <c r="A15" s="3" t="s">
        <v>8</v>
      </c>
      <c r="B15" s="3" t="s">
        <v>9</v>
      </c>
      <c r="C15" s="4" t="s">
        <v>29</v>
      </c>
      <c r="D15" s="4" t="s">
        <v>1</v>
      </c>
    </row>
    <row r="16" spans="1:4" x14ac:dyDescent="0.2">
      <c r="A16" s="5" t="s">
        <v>13</v>
      </c>
      <c r="B16" s="14">
        <v>0</v>
      </c>
      <c r="C16" s="21">
        <v>1000</v>
      </c>
      <c r="D16" s="15">
        <f t="shared" ref="D16:D19" si="0">B16*C16</f>
        <v>0</v>
      </c>
    </row>
    <row r="17" spans="1:4" x14ac:dyDescent="0.2">
      <c r="A17" s="5" t="s">
        <v>14</v>
      </c>
      <c r="B17" s="14">
        <v>0</v>
      </c>
      <c r="C17" s="21">
        <v>1000</v>
      </c>
      <c r="D17" s="15">
        <f t="shared" si="0"/>
        <v>0</v>
      </c>
    </row>
    <row r="18" spans="1:4" x14ac:dyDescent="0.2">
      <c r="A18" s="5" t="s">
        <v>15</v>
      </c>
      <c r="B18" s="14">
        <v>0</v>
      </c>
      <c r="C18" s="21">
        <v>1000</v>
      </c>
      <c r="D18" s="15">
        <f t="shared" si="0"/>
        <v>0</v>
      </c>
    </row>
    <row r="19" spans="1:4" x14ac:dyDescent="0.2">
      <c r="A19" s="5" t="s">
        <v>16</v>
      </c>
      <c r="B19" s="14">
        <v>0</v>
      </c>
      <c r="C19" s="21">
        <v>1353</v>
      </c>
      <c r="D19" s="15">
        <f t="shared" si="0"/>
        <v>0</v>
      </c>
    </row>
    <row r="20" spans="1:4" x14ac:dyDescent="0.2">
      <c r="A20" s="5" t="s">
        <v>17</v>
      </c>
      <c r="B20" s="14">
        <v>0</v>
      </c>
      <c r="C20" s="21">
        <v>8000</v>
      </c>
      <c r="D20" s="15">
        <f t="shared" ref="D20:D27" si="1">B20*C20</f>
        <v>0</v>
      </c>
    </row>
    <row r="21" spans="1:4" x14ac:dyDescent="0.2">
      <c r="A21" s="5" t="s">
        <v>18</v>
      </c>
      <c r="B21" s="14">
        <v>0</v>
      </c>
      <c r="C21" s="21">
        <v>12353</v>
      </c>
      <c r="D21" s="15">
        <f t="shared" si="1"/>
        <v>0</v>
      </c>
    </row>
    <row r="22" spans="1:4" x14ac:dyDescent="0.2">
      <c r="A22" s="5" t="s">
        <v>19</v>
      </c>
      <c r="B22" s="14">
        <v>0</v>
      </c>
      <c r="C22" s="21">
        <v>1000</v>
      </c>
      <c r="D22" s="15">
        <f t="shared" si="1"/>
        <v>0</v>
      </c>
    </row>
    <row r="23" spans="1:4" x14ac:dyDescent="0.2">
      <c r="A23" s="5" t="s">
        <v>20</v>
      </c>
      <c r="B23" s="14">
        <v>0</v>
      </c>
      <c r="C23" s="21">
        <v>1000</v>
      </c>
      <c r="D23" s="15">
        <f t="shared" si="1"/>
        <v>0</v>
      </c>
    </row>
    <row r="24" spans="1:4" x14ac:dyDescent="0.2">
      <c r="A24" s="5" t="s">
        <v>21</v>
      </c>
      <c r="B24" s="14">
        <v>0</v>
      </c>
      <c r="C24" s="21">
        <v>2000</v>
      </c>
      <c r="D24" s="15">
        <f t="shared" si="1"/>
        <v>0</v>
      </c>
    </row>
    <row r="25" spans="1:4" x14ac:dyDescent="0.2">
      <c r="A25" s="5" t="s">
        <v>22</v>
      </c>
      <c r="B25" s="14">
        <v>0</v>
      </c>
      <c r="C25" s="21">
        <v>1000</v>
      </c>
      <c r="D25" s="15">
        <f t="shared" si="1"/>
        <v>0</v>
      </c>
    </row>
    <row r="26" spans="1:4" x14ac:dyDescent="0.2">
      <c r="A26" s="5" t="s">
        <v>23</v>
      </c>
      <c r="B26" s="14">
        <v>0</v>
      </c>
      <c r="C26" s="21">
        <v>1353</v>
      </c>
      <c r="D26" s="15">
        <f t="shared" si="1"/>
        <v>0</v>
      </c>
    </row>
    <row r="27" spans="1:4" x14ac:dyDescent="0.2">
      <c r="A27" s="5" t="s">
        <v>24</v>
      </c>
      <c r="B27" s="14">
        <v>0</v>
      </c>
      <c r="C27" s="21">
        <v>6000</v>
      </c>
      <c r="D27" s="15">
        <f t="shared" si="1"/>
        <v>0</v>
      </c>
    </row>
    <row r="28" spans="1:4" x14ac:dyDescent="0.2">
      <c r="A28" s="5" t="s">
        <v>25</v>
      </c>
      <c r="B28" s="14">
        <v>0</v>
      </c>
      <c r="C28" s="21">
        <v>1000</v>
      </c>
      <c r="D28" s="15">
        <f>B28*C28</f>
        <v>0</v>
      </c>
    </row>
    <row r="29" spans="1:4" x14ac:dyDescent="0.2">
      <c r="A29" s="5" t="s">
        <v>26</v>
      </c>
      <c r="B29" s="14">
        <v>0</v>
      </c>
      <c r="C29" s="21">
        <v>2353</v>
      </c>
      <c r="D29" s="15">
        <f t="shared" ref="D29:D35" si="2">B29*C29</f>
        <v>0</v>
      </c>
    </row>
    <row r="30" spans="1:4" x14ac:dyDescent="0.2">
      <c r="A30" s="5" t="s">
        <v>27</v>
      </c>
      <c r="B30" s="14">
        <v>0</v>
      </c>
      <c r="C30" s="21">
        <v>9000</v>
      </c>
      <c r="D30" s="15">
        <f t="shared" si="2"/>
        <v>0</v>
      </c>
    </row>
    <row r="31" spans="1:4" x14ac:dyDescent="0.2">
      <c r="A31" s="5" t="s">
        <v>31</v>
      </c>
      <c r="B31" s="14">
        <v>0</v>
      </c>
      <c r="C31" s="21">
        <v>2000</v>
      </c>
      <c r="D31" s="15">
        <f t="shared" ref="D31:D34" si="3">B31*C31</f>
        <v>0</v>
      </c>
    </row>
    <row r="32" spans="1:4" x14ac:dyDescent="0.2">
      <c r="A32" s="5" t="s">
        <v>32</v>
      </c>
      <c r="B32" s="14">
        <v>0</v>
      </c>
      <c r="C32" s="21">
        <v>7000</v>
      </c>
      <c r="D32" s="15">
        <f t="shared" si="3"/>
        <v>0</v>
      </c>
    </row>
    <row r="33" spans="1:4" x14ac:dyDescent="0.2">
      <c r="A33" s="5" t="s">
        <v>33</v>
      </c>
      <c r="B33" s="14">
        <v>0</v>
      </c>
      <c r="C33" s="21">
        <v>3353</v>
      </c>
      <c r="D33" s="15">
        <f t="shared" si="3"/>
        <v>0</v>
      </c>
    </row>
    <row r="34" spans="1:4" x14ac:dyDescent="0.2">
      <c r="A34" s="5" t="s">
        <v>35</v>
      </c>
      <c r="B34" s="14">
        <v>0</v>
      </c>
      <c r="C34" s="21">
        <v>1353</v>
      </c>
      <c r="D34" s="15">
        <f t="shared" si="3"/>
        <v>0</v>
      </c>
    </row>
    <row r="35" spans="1:4" x14ac:dyDescent="0.2">
      <c r="A35" s="5" t="s">
        <v>36</v>
      </c>
      <c r="B35" s="14">
        <v>0</v>
      </c>
      <c r="C35" s="21">
        <v>11000</v>
      </c>
      <c r="D35" s="15">
        <f t="shared" si="2"/>
        <v>0</v>
      </c>
    </row>
    <row r="36" spans="1:4" x14ac:dyDescent="0.2">
      <c r="A36" s="5"/>
      <c r="B36" s="8"/>
      <c r="C36" s="16"/>
      <c r="D36" s="15"/>
    </row>
    <row r="37" spans="1:4" x14ac:dyDescent="0.2">
      <c r="A37" s="6" t="s">
        <v>10</v>
      </c>
      <c r="B37" s="6"/>
      <c r="C37" s="7"/>
      <c r="D37" s="12">
        <f>SUM(D16:D35)</f>
        <v>0</v>
      </c>
    </row>
    <row r="38" spans="1:4" x14ac:dyDescent="0.2">
      <c r="A38" s="17"/>
    </row>
    <row r="39" spans="1:4" x14ac:dyDescent="0.2">
      <c r="A39" s="17"/>
    </row>
    <row r="40" spans="1:4" x14ac:dyDescent="0.2">
      <c r="A40" s="18" t="s">
        <v>11</v>
      </c>
      <c r="B40" s="6"/>
      <c r="C40" s="7"/>
      <c r="D40" s="12">
        <f>D12+D37</f>
        <v>1650000</v>
      </c>
    </row>
    <row r="42" spans="1:4" x14ac:dyDescent="0.2">
      <c r="A42" s="17" t="s">
        <v>28</v>
      </c>
    </row>
    <row r="43" spans="1:4" x14ac:dyDescent="0.2">
      <c r="A43" s="17" t="s">
        <v>37</v>
      </c>
    </row>
    <row r="44" spans="1:4" x14ac:dyDescent="0.2">
      <c r="A44" s="19" t="s">
        <v>12</v>
      </c>
    </row>
    <row r="45" spans="1:4" x14ac:dyDescent="0.2">
      <c r="A45" s="19" t="s">
        <v>30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623B44-8B10-446D-B7C9-70781132C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1AA972-1D55-4D90-AEBF-A973F96C22F6}">
  <ds:schemaRefs>
    <ds:schemaRef ds:uri="46c995e6-7f53-48aa-a5ad-a9d38912b46a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5d807127-6dfe-4777-9fc9-8a2ccfc388c3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2021-11-04T16:22:35Z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