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anbestedingen\Online meters waterlijn\Publicatie\"/>
    </mc:Choice>
  </mc:AlternateContent>
  <xr:revisionPtr revIDLastSave="0" documentId="13_ncr:1_{1ADDEDEA-545E-409E-9781-369347509112}" xr6:coauthVersionLast="47" xr6:coauthVersionMax="47" xr10:uidLastSave="{00000000-0000-0000-0000-000000000000}"/>
  <bookViews>
    <workbookView xWindow="20370" yWindow="-120" windowWidth="29040" windowHeight="15840" firstSheet="6" activeTab="8" xr2:uid="{4495C5C4-BB52-4321-AA36-D0ABC4E8452A}"/>
  </bookViews>
  <sheets>
    <sheet name="Grafiek57" sheetId="60" r:id="rId1"/>
    <sheet name="Grafiek56" sheetId="59" r:id="rId2"/>
    <sheet name="Grafiek55" sheetId="58" r:id="rId3"/>
    <sheet name="Grafiek43" sheetId="46" r:id="rId4"/>
    <sheet name="Grafiek42" sheetId="45" r:id="rId5"/>
    <sheet name="Grafiek41" sheetId="44" r:id="rId6"/>
    <sheet name="Overeenkomst 1" sheetId="1" r:id="rId7"/>
    <sheet name="Overeenkomst 2" sheetId="2" r:id="rId8"/>
    <sheet name="Inschrijvingsprijs" sheetId="3" r:id="rId9"/>
  </sheets>
  <definedNames>
    <definedName name="_xlnm.Print_Area" localSheetId="7">'Overeenkomst 2'!$A$1:$AB$29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H13" i="1"/>
  <c r="AB14" i="2"/>
  <c r="AB15" i="2"/>
  <c r="AB16" i="2" s="1"/>
  <c r="AB20" i="1"/>
  <c r="AB19" i="1"/>
  <c r="AB16" i="1"/>
  <c r="AB18" i="1"/>
  <c r="AB17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AB20" i="2"/>
  <c r="AB18" i="2"/>
  <c r="AB21" i="2" l="1"/>
  <c r="AB14" i="1"/>
  <c r="AB21" i="1" s="1"/>
  <c r="E6" i="3" s="1"/>
  <c r="E10" i="3" s="1"/>
  <c r="E12" i="3" s="1"/>
  <c r="E14" i="3" s="1"/>
</calcChain>
</file>

<file path=xl/sharedStrings.xml><?xml version="1.0" encoding="utf-8"?>
<sst xmlns="http://schemas.openxmlformats.org/spreadsheetml/2006/main" count="187" uniqueCount="111">
  <si>
    <t>Waterschap Hollandse Delta</t>
  </si>
  <si>
    <t>Bijlage 4 Prijzenblad "Overeenkomst 1 Leveren, installeren en onderhouden Online-meters waterlijn"</t>
  </si>
  <si>
    <t>1.1</t>
  </si>
  <si>
    <r>
      <t xml:space="preserve">Levering en installatie meters
</t>
    </r>
    <r>
      <rPr>
        <b/>
        <sz val="9"/>
        <color rgb="FFFF0000"/>
        <rFont val="Verdana"/>
        <family val="2"/>
      </rPr>
      <t>NB: Aanbieder dient als bijlage B5 van elk type aangeboden meter een volledige productspecificatie opgesteld in het Nederlands of Engels mee te sturen met dit prijzenblad.</t>
    </r>
  </si>
  <si>
    <t>Analyzer of sensormeter</t>
  </si>
  <si>
    <t>Te meten grootheid</t>
  </si>
  <si>
    <t>Meetmethode</t>
  </si>
  <si>
    <t xml:space="preserve">Eenheid </t>
  </si>
  <si>
    <t>Stuksprijs all-in</t>
  </si>
  <si>
    <t xml:space="preserve">Meters voor  0pleidingslocatie (binnen beheergebied WSHD, n.t.b.) </t>
  </si>
  <si>
    <t>Barendrecht</t>
  </si>
  <si>
    <t>Den Bommel</t>
  </si>
  <si>
    <t>Dordrecht</t>
  </si>
  <si>
    <t>Goedereede</t>
  </si>
  <si>
    <t>Heenvliet</t>
  </si>
  <si>
    <t>Hellevoetsluis</t>
  </si>
  <si>
    <t>Hoogvliet</t>
  </si>
  <si>
    <t>Middelharnis</t>
  </si>
  <si>
    <t>Numansdorp</t>
  </si>
  <si>
    <t>Ooltgensplaat</t>
  </si>
  <si>
    <t>Oostvoorne</t>
  </si>
  <si>
    <t>Oud-Beijerland</t>
  </si>
  <si>
    <t>Oude-Tonge</t>
  </si>
  <si>
    <t>Piershil</t>
  </si>
  <si>
    <t>Ridderkerk</t>
  </si>
  <si>
    <t>Rozenburg</t>
  </si>
  <si>
    <t>Spijkenisse</t>
  </si>
  <si>
    <t>Strijen</t>
  </si>
  <si>
    <t>Zwijndrecht</t>
  </si>
  <si>
    <t>Subtotalen</t>
  </si>
  <si>
    <t>Analyzers</t>
  </si>
  <si>
    <t>Ammonium</t>
  </si>
  <si>
    <t>Gasgevoelige elektrode of fotospectrum</t>
  </si>
  <si>
    <t>Stuk</t>
  </si>
  <si>
    <t>Fosfaat</t>
  </si>
  <si>
    <t>Fotospectrum</t>
  </si>
  <si>
    <t>Nitraat</t>
  </si>
  <si>
    <t>Sensormeter</t>
  </si>
  <si>
    <t>Ion-selectief</t>
  </si>
  <si>
    <t>Droog stof</t>
  </si>
  <si>
    <t>Lichtreflectie</t>
  </si>
  <si>
    <t>UV-absorptie</t>
  </si>
  <si>
    <t>Slibspiegel</t>
  </si>
  <si>
    <t>Ultrasoon</t>
  </si>
  <si>
    <t>Zuurstof (optioneel in opdracht te geven)</t>
  </si>
  <si>
    <t>Optisch</t>
  </si>
  <si>
    <t xml:space="preserve">Totaalprijs leveren en installeren meters per locatie
</t>
  </si>
  <si>
    <t xml:space="preserve">Totaalprijs leveren en installeren meters (alle locaties)
</t>
  </si>
  <si>
    <t>1.2</t>
  </si>
  <si>
    <t xml:space="preserve">Opleiden groep van 20 WSHD-medewerkers incl. alle benodigde opleidingsmaterialen, excl. opleidingsmeters gedurende onderhoudsjaar
</t>
  </si>
  <si>
    <t>Totaal</t>
  </si>
  <si>
    <t>1 x</t>
  </si>
  <si>
    <t>1.3</t>
  </si>
  <si>
    <t>Opleiden max. 4 individuele WSHD-medewerkers t.g.v. personeelsmutaties, incl. alle benodigde opleidingsmaterialen, excl. opleidingsmeters</t>
  </si>
  <si>
    <t>Per opleidings-traject</t>
  </si>
  <si>
    <t>4 x</t>
  </si>
  <si>
    <t>1.4</t>
  </si>
  <si>
    <t>Per locatie</t>
  </si>
  <si>
    <t>Totaalprijs onderhoud gedurende de overbruggingsperiode en 1 jaar onderhoud vanaf laatste deeloplevering</t>
  </si>
  <si>
    <t>1.5</t>
  </si>
  <si>
    <t>Externe beheerapplicatie (optioneel in opdracht te geven)</t>
  </si>
  <si>
    <t xml:space="preserve">1.6 </t>
  </si>
  <si>
    <t xml:space="preserve">Overige kosten
</t>
  </si>
  <si>
    <t>Totaal overeenkomst 1 (1.1 tot en met 1.6)</t>
  </si>
  <si>
    <t>Toelichting</t>
  </si>
  <si>
    <t>Inschrijver dient alle gele vakken in te vullen.</t>
  </si>
  <si>
    <t>Het is niet toegestaan de opmaak van het prijzenblad te wijzigen, nog wijzigingen aan te brengen, behoudens het invullen van de prijzen.</t>
  </si>
  <si>
    <t>Het niet invullen van een prijs per artikel/product kan leiden tot uitsluiting van verdere deelname aan de aanbesteding.</t>
  </si>
  <si>
    <r>
      <t xml:space="preserve">Inschrijver voegt de rechtsgeldig ondertekende prijzenbladen toe als </t>
    </r>
    <r>
      <rPr>
        <b/>
        <sz val="11"/>
        <color theme="1"/>
        <rFont val="Verdana"/>
        <family val="2"/>
      </rPr>
      <t>bijlage A-1</t>
    </r>
    <r>
      <rPr>
        <sz val="11"/>
        <color theme="1"/>
        <rFont val="Verdana"/>
        <family val="2"/>
      </rPr>
      <t xml:space="preserve">  bij zijn inschrijving.</t>
    </r>
  </si>
  <si>
    <t>Bijlage 4 Prijzenblad "Overeenkomst 2 Meerjarig onderhoud Online-meters waterlijn"</t>
  </si>
  <si>
    <t>Eenheid</t>
  </si>
  <si>
    <t>Prijzen</t>
  </si>
  <si>
    <t>niet invullen</t>
  </si>
  <si>
    <t>2.1</t>
  </si>
  <si>
    <t xml:space="preserve">Per opleidings-traject </t>
  </si>
  <si>
    <t>x 4</t>
  </si>
  <si>
    <t>Totaal opleidingskosten gedurende 10 jaar</t>
  </si>
  <si>
    <t>2.2</t>
  </si>
  <si>
    <t>Per jaar</t>
  </si>
  <si>
    <t>Totaal onderhoudskosten gedurende 10 jaar</t>
  </si>
  <si>
    <t>2.3</t>
  </si>
  <si>
    <t>Externe beheerapplicatie (optioneel) gedurende 10 jaar (totaal)</t>
  </si>
  <si>
    <t>x 1</t>
  </si>
  <si>
    <t>Totaal beheerapplicatie gedurende 10 jaar</t>
  </si>
  <si>
    <t>2.4</t>
  </si>
  <si>
    <t>Overige kosten</t>
  </si>
  <si>
    <t>Totaal overige kosten gedurende 10 jaar</t>
  </si>
  <si>
    <t>Totaal overeenkomst 2 (2.1 tot en met 2.4) exclusief btw</t>
  </si>
  <si>
    <t xml:space="preserve">Bijlage 4 Prijzenblad "Inschrijvingsprijs" </t>
  </si>
  <si>
    <t>Behorende bij Europese aanbesteding "Project Online-meters waterlijn WSHD".</t>
  </si>
  <si>
    <t>Overeenkomst 1 totaal</t>
  </si>
  <si>
    <t>Overeenkomst 2 totaal</t>
  </si>
  <si>
    <t>Inschrijvingprijs totaal excl. BTW</t>
  </si>
  <si>
    <t>BTW 21%</t>
  </si>
  <si>
    <t>Inschrijvingsprijs totaal incl. BTW</t>
  </si>
  <si>
    <t>Bedrijfsgegevens</t>
  </si>
  <si>
    <t>Bedrijfsnaam</t>
  </si>
  <si>
    <t>Adres</t>
  </si>
  <si>
    <t>Postcode en plaats</t>
  </si>
  <si>
    <t>Aldus naar waarheid en conform aanbestedingsdocumenten ingevuld.</t>
  </si>
  <si>
    <t>Naam rechtsgeldig vertegenwoordiger:</t>
  </si>
  <si>
    <t>Functie:</t>
  </si>
  <si>
    <t>Datum</t>
  </si>
  <si>
    <t>Handtekening</t>
  </si>
  <si>
    <t>Inschrijver dient een netto prijs per eenheid in te vullen. Bij een afwijkende eenheid anders dan beschreven, dient de inschrijver deze om te rekenen naar de gevraagde eenheid.</t>
  </si>
  <si>
    <t>Inschrijver dient een bruto prijs per eenheid in te vullen. Bij een afwijkende eenheid anders dan beschreven, dient de inschrijver deze om te rekenen naar de gevraagde eenheid.</t>
  </si>
  <si>
    <t xml:space="preserve">Opleidingskosten uitgaande van max. 4 individuele WSHD-medewerkers per jaar t.g.v. personeelsmutaties, incl. alle benodigde opleidingsmaterialen, excl. opleidingsmeters
</t>
  </si>
  <si>
    <t>Onderhoud per locatie per jaar</t>
  </si>
  <si>
    <t>Onderhoud per locatie  gedurende de overbruggingsperiode en 1 jaar onderhoud vanaf laatste deeloplevering</t>
  </si>
  <si>
    <t>2.0</t>
  </si>
  <si>
    <t>Onderhoud Online-meters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</si>
</sst>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</font>
    <font>
      <i/>
      <sz val="9"/>
      <color theme="1"/>
      <name val="Verdana"/>
      <family val="2"/>
    </font>
    <font>
      <i/>
      <sz val="9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9">
    <xf numFmtId="0" fontId="0" fillId="0" borderId="0" xfId="0"/>
    <xf numFmtId="0" fontId="0" fillId="0" borderId="3" xfId="0" applyBorder="1" applyAlignment="1">
      <alignment horizontal="left" vertical="top" wrapText="1"/>
    </xf>
    <xf numFmtId="0" fontId="0" fillId="2" borderId="2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textRotation="90" wrapText="1"/>
    </xf>
    <xf numFmtId="0" fontId="0" fillId="2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textRotation="90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textRotation="90" wrapText="1"/>
    </xf>
    <xf numFmtId="0" fontId="3" fillId="0" borderId="0" xfId="0" applyFont="1"/>
    <xf numFmtId="0" fontId="7" fillId="0" borderId="0" xfId="0" applyFont="1"/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6" xfId="0" applyFont="1" applyBorder="1"/>
    <xf numFmtId="0" fontId="7" fillId="0" borderId="1" xfId="0" applyFont="1" applyBorder="1"/>
    <xf numFmtId="44" fontId="7" fillId="4" borderId="2" xfId="1" applyFont="1" applyFill="1" applyBorder="1"/>
    <xf numFmtId="44" fontId="3" fillId="4" borderId="2" xfId="1" applyFont="1" applyFill="1" applyBorder="1"/>
    <xf numFmtId="0" fontId="7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 vertical="top" wrapText="1"/>
    </xf>
    <xf numFmtId="44" fontId="0" fillId="4" borderId="2" xfId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1" applyNumberFormat="1" applyFont="1" applyFill="1" applyBorder="1" applyAlignment="1">
      <alignment horizontal="left" vertical="top" textRotation="90" wrapText="1"/>
    </xf>
    <xf numFmtId="0" fontId="0" fillId="0" borderId="2" xfId="1" applyNumberFormat="1" applyFont="1" applyFill="1" applyBorder="1" applyAlignment="1">
      <alignment horizontal="left" vertical="top" wrapText="1"/>
    </xf>
    <xf numFmtId="44" fontId="0" fillId="4" borderId="5" xfId="1" applyFont="1" applyFill="1" applyBorder="1" applyAlignment="1">
      <alignment horizontal="right" vertical="center" wrapText="1"/>
    </xf>
    <xf numFmtId="44" fontId="2" fillId="5" borderId="4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44" fontId="4" fillId="4" borderId="2" xfId="0" applyNumberFormat="1" applyFont="1" applyFill="1" applyBorder="1" applyAlignment="1">
      <alignment vertical="top" wrapText="1"/>
    </xf>
    <xf numFmtId="44" fontId="0" fillId="4" borderId="2" xfId="0" applyNumberFormat="1" applyFill="1" applyBorder="1" applyAlignment="1">
      <alignment horizontal="left" vertical="top" wrapText="1"/>
    </xf>
    <xf numFmtId="44" fontId="4" fillId="4" borderId="2" xfId="0" applyNumberFormat="1" applyFont="1" applyFill="1" applyBorder="1" applyAlignment="1">
      <alignment horizontal="left" vertical="top" wrapText="1"/>
    </xf>
    <xf numFmtId="44" fontId="0" fillId="4" borderId="5" xfId="0" applyNumberFormat="1" applyFill="1" applyBorder="1" applyAlignment="1">
      <alignment horizontal="left" vertical="top" wrapText="1"/>
    </xf>
    <xf numFmtId="44" fontId="0" fillId="5" borderId="4" xfId="0" applyNumberFormat="1" applyFill="1" applyBorder="1" applyAlignment="1">
      <alignment horizontal="left" vertical="top" wrapText="1"/>
    </xf>
    <xf numFmtId="44" fontId="0" fillId="4" borderId="2" xfId="0" applyNumberFormat="1" applyFill="1" applyBorder="1" applyAlignment="1">
      <alignment horizontal="right" vertical="top" wrapText="1"/>
    </xf>
    <xf numFmtId="44" fontId="0" fillId="0" borderId="2" xfId="0" applyNumberFormat="1" applyBorder="1" applyAlignment="1">
      <alignment horizontal="right" vertical="center" wrapText="1"/>
    </xf>
    <xf numFmtId="44" fontId="0" fillId="4" borderId="2" xfId="0" applyNumberFormat="1" applyFill="1" applyBorder="1" applyAlignment="1">
      <alignment horizontal="right" vertical="center" wrapText="1"/>
    </xf>
    <xf numFmtId="44" fontId="4" fillId="2" borderId="2" xfId="0" applyNumberFormat="1" applyFont="1" applyFill="1" applyBorder="1" applyAlignment="1">
      <alignment vertical="top" wrapText="1"/>
    </xf>
    <xf numFmtId="44" fontId="0" fillId="3" borderId="2" xfId="0" applyNumberForma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vertical="top" wrapText="1"/>
      <protection locked="0"/>
    </xf>
    <xf numFmtId="44" fontId="4" fillId="3" borderId="2" xfId="0" applyNumberFormat="1" applyFont="1" applyFill="1" applyBorder="1" applyAlignment="1" applyProtection="1">
      <alignment vertical="top" wrapText="1"/>
      <protection locked="0"/>
    </xf>
    <xf numFmtId="0" fontId="4" fillId="3" borderId="2" xfId="0" applyFont="1" applyFill="1" applyBorder="1" applyAlignment="1" applyProtection="1">
      <alignment vertical="top" wrapText="1"/>
      <protection locked="0"/>
    </xf>
    <xf numFmtId="44" fontId="0" fillId="3" borderId="2" xfId="0" applyNumberFormat="1" applyFill="1" applyBorder="1" applyAlignment="1" applyProtection="1">
      <alignment horizontal="left" vertical="top" wrapText="1"/>
      <protection locked="0"/>
    </xf>
    <xf numFmtId="44" fontId="0" fillId="3" borderId="2" xfId="1" applyFont="1" applyFill="1" applyBorder="1" applyAlignment="1" applyProtection="1">
      <alignment horizontal="left" vertical="top" wrapText="1"/>
      <protection locked="0"/>
    </xf>
    <xf numFmtId="0" fontId="0" fillId="5" borderId="2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left" textRotation="90" wrapText="1"/>
    </xf>
    <xf numFmtId="0" fontId="0" fillId="5" borderId="5" xfId="0" applyFill="1" applyBorder="1" applyAlignment="1">
      <alignment horizontal="left" vertical="top" wrapText="1"/>
    </xf>
    <xf numFmtId="0" fontId="0" fillId="5" borderId="8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8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5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chartsheet" Target="chartsheets/sheet2.xml"/><Relationship Id="rId16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'Overeenkomst 1'!$A$5:$B$5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1'!$C$5:$AB$5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6-43A2-953A-1EEEC3CAB419}"/>
            </c:ext>
          </c:extLst>
        </c:ser>
        <c:ser>
          <c:idx val="1"/>
          <c:order val="1"/>
          <c:tx>
            <c:strRef>
              <c:f>'Overeenkomst 1'!$A$6:$B$6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1'!$C$6:$AB$6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6-43A2-953A-1EEEC3CAB419}"/>
            </c:ext>
          </c:extLst>
        </c:ser>
        <c:ser>
          <c:idx val="2"/>
          <c:order val="2"/>
          <c:tx>
            <c:strRef>
              <c:f>'Overeenkomst 1'!$A$7:$B$7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1'!$C$7:$AB$7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06-43A2-953A-1EEEC3CAB419}"/>
            </c:ext>
          </c:extLst>
        </c:ser>
        <c:ser>
          <c:idx val="3"/>
          <c:order val="3"/>
          <c:tx>
            <c:strRef>
              <c:f>'Overeenkomst 1'!$A$8:$B$8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1'!$C$8:$AB$8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06-43A2-953A-1EEEC3CAB419}"/>
            </c:ext>
          </c:extLst>
        </c:ser>
        <c:ser>
          <c:idx val="4"/>
          <c:order val="4"/>
          <c:tx>
            <c:strRef>
              <c:f>'Overeenkomst 1'!$A$9:$B$9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1'!$C$9:$AB$9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06-43A2-953A-1EEEC3CAB419}"/>
            </c:ext>
          </c:extLst>
        </c:ser>
        <c:ser>
          <c:idx val="5"/>
          <c:order val="5"/>
          <c:tx>
            <c:strRef>
              <c:f>'Overeenkomst 1'!$A$10:$B$10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1'!$C$10:$AB$10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06-43A2-953A-1EEEC3CAB419}"/>
            </c:ext>
          </c:extLst>
        </c:ser>
        <c:ser>
          <c:idx val="6"/>
          <c:order val="6"/>
          <c:tx>
            <c:strRef>
              <c:f>'Overeenkomst 1'!$A$11:$B$11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1'!$C$11:$AB$11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06-43A2-953A-1EEEC3CAB419}"/>
            </c:ext>
          </c:extLst>
        </c:ser>
        <c:ser>
          <c:idx val="7"/>
          <c:order val="7"/>
          <c:tx>
            <c:strRef>
              <c:f>'Overeenkomst 1'!$A$12:$B$12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1'!$C$12:$AB$12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06-43A2-953A-1EEEC3CAB419}"/>
            </c:ext>
          </c:extLst>
        </c:ser>
        <c:ser>
          <c:idx val="8"/>
          <c:order val="8"/>
          <c:tx>
            <c:strRef>
              <c:f>'Overeenkomst 1'!$A$13:$B$13</c:f>
              <c:strCache>
                <c:ptCount val="2"/>
                <c:pt idx="0">
                  <c:v>1.1</c:v>
                </c:pt>
                <c:pt idx="1">
                  <c:v>Totaalprijs leveren en installeren meters per locatie
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1'!$C$13:$AB$13</c:f>
              <c:numCache>
                <c:formatCode>General</c:formatCode>
                <c:ptCount val="26"/>
                <c:pt idx="5" formatCode="_(&quot;€&quot;* #,##0.00_);_(&quot;€&quot;* \(#,##0.00\);_(&quot;€&quot;* &quot;-&quot;??_);_(@_)">
                  <c:v>0</c:v>
                </c:pt>
                <c:pt idx="6" formatCode="_(&quot;€&quot;* #,##0.00_);_(&quot;€&quot;* \(#,##0.00\);_(&quot;€&quot;* &quot;-&quot;??_);_(@_)">
                  <c:v>0</c:v>
                </c:pt>
                <c:pt idx="7" formatCode="_(&quot;€&quot;* #,##0.00_);_(&quot;€&quot;* \(#,##0.00\);_(&quot;€&quot;* &quot;-&quot;??_);_(@_)">
                  <c:v>0</c:v>
                </c:pt>
                <c:pt idx="8" formatCode="_(&quot;€&quot;* #,##0.00_);_(&quot;€&quot;* \(#,##0.00\);_(&quot;€&quot;* &quot;-&quot;??_);_(@_)">
                  <c:v>0</c:v>
                </c:pt>
                <c:pt idx="9" formatCode="_(&quot;€&quot;* #,##0.00_);_(&quot;€&quot;* \(#,##0.00\);_(&quot;€&quot;* &quot;-&quot;??_);_(@_)">
                  <c:v>0</c:v>
                </c:pt>
                <c:pt idx="10" formatCode="_(&quot;€&quot;* #,##0.00_);_(&quot;€&quot;* \(#,##0.00\);_(&quot;€&quot;* &quot;-&quot;??_);_(@_)">
                  <c:v>0</c:v>
                </c:pt>
                <c:pt idx="11" formatCode="_(&quot;€&quot;* #,##0.00_);_(&quot;€&quot;* \(#,##0.00\);_(&quot;€&quot;* &quot;-&quot;??_);_(@_)">
                  <c:v>0</c:v>
                </c:pt>
                <c:pt idx="12" formatCode="_(&quot;€&quot;* #,##0.00_);_(&quot;€&quot;* \(#,##0.00\);_(&quot;€&quot;* &quot;-&quot;??_);_(@_)">
                  <c:v>0</c:v>
                </c:pt>
                <c:pt idx="13" formatCode="_(&quot;€&quot;* #,##0.00_);_(&quot;€&quot;* \(#,##0.00\);_(&quot;€&quot;* &quot;-&quot;??_);_(@_)">
                  <c:v>0</c:v>
                </c:pt>
                <c:pt idx="14" formatCode="_(&quot;€&quot;* #,##0.00_);_(&quot;€&quot;* \(#,##0.00\);_(&quot;€&quot;* &quot;-&quot;??_);_(@_)">
                  <c:v>0</c:v>
                </c:pt>
                <c:pt idx="15" formatCode="_(&quot;€&quot;* #,##0.00_);_(&quot;€&quot;* \(#,##0.00\);_(&quot;€&quot;* &quot;-&quot;??_);_(@_)">
                  <c:v>0</c:v>
                </c:pt>
                <c:pt idx="16" formatCode="_(&quot;€&quot;* #,##0.00_);_(&quot;€&quot;* \(#,##0.00\);_(&quot;€&quot;* &quot;-&quot;??_);_(@_)">
                  <c:v>0</c:v>
                </c:pt>
                <c:pt idx="17" formatCode="_(&quot;€&quot;* #,##0.00_);_(&quot;€&quot;* \(#,##0.00\);_(&quot;€&quot;* &quot;-&quot;??_);_(@_)">
                  <c:v>0</c:v>
                </c:pt>
                <c:pt idx="18" formatCode="_(&quot;€&quot;* #,##0.00_);_(&quot;€&quot;* \(#,##0.00\);_(&quot;€&quot;* &quot;-&quot;??_);_(@_)">
                  <c:v>0</c:v>
                </c:pt>
                <c:pt idx="19" formatCode="_(&quot;€&quot;* #,##0.00_);_(&quot;€&quot;* \(#,##0.00\);_(&quot;€&quot;* &quot;-&quot;??_);_(@_)">
                  <c:v>0</c:v>
                </c:pt>
                <c:pt idx="20" formatCode="_(&quot;€&quot;* #,##0.00_);_(&quot;€&quot;* \(#,##0.00\);_(&quot;€&quot;* &quot;-&quot;??_);_(@_)">
                  <c:v>0</c:v>
                </c:pt>
                <c:pt idx="21" formatCode="_(&quot;€&quot;* #,##0.00_);_(&quot;€&quot;* \(#,##0.00\);_(&quot;€&quot;* &quot;-&quot;??_);_(@_)">
                  <c:v>0</c:v>
                </c:pt>
                <c:pt idx="22" formatCode="_(&quot;€&quot;* #,##0.00_);_(&quot;€&quot;* \(#,##0.00\);_(&quot;€&quot;* &quot;-&quot;??_);_(@_)">
                  <c:v>0</c:v>
                </c:pt>
                <c:pt idx="23" formatCode="_(&quot;€&quot;* #,##0.00_);_(&quot;€&quot;* \(#,##0.00\);_(&quot;€&quot;* &quot;-&quot;??_);_(@_)">
                  <c:v>0</c:v>
                </c:pt>
                <c:pt idx="24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06-43A2-953A-1EEEC3CAB419}"/>
            </c:ext>
          </c:extLst>
        </c:ser>
        <c:ser>
          <c:idx val="9"/>
          <c:order val="9"/>
          <c:tx>
            <c:strRef>
              <c:f>'Overeenkomst 1'!$A$14:$B$14</c:f>
              <c:strCache>
                <c:ptCount val="2"/>
                <c:pt idx="0">
                  <c:v>1.1</c:v>
                </c:pt>
                <c:pt idx="1">
                  <c:v>Totaalprijs leveren en installeren meters (alle locaties)
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1'!$C$14:$AB$14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06-43A2-953A-1EEEC3CAB419}"/>
            </c:ext>
          </c:extLst>
        </c:ser>
        <c:ser>
          <c:idx val="10"/>
          <c:order val="10"/>
          <c:tx>
            <c:strRef>
              <c:f>'Overeenkomst 1'!$A$15:$B$15</c:f>
              <c:strCache>
                <c:ptCount val="2"/>
                <c:pt idx="0">
                  <c:v>1.2</c:v>
                </c:pt>
                <c:pt idx="1">
                  <c:v>Onderhoud per locatie  gedurende de overbruggingsperiode en 1 jaar onderhoud vanaf laatste deeloplevering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1'!$C$15:$AB$15</c:f>
              <c:numCache>
                <c:formatCode>General</c:formatCode>
                <c:ptCount val="26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06-43A2-953A-1EEEC3CAB419}"/>
            </c:ext>
          </c:extLst>
        </c:ser>
        <c:ser>
          <c:idx val="11"/>
          <c:order val="11"/>
          <c:tx>
            <c:strRef>
              <c:f>'Overeenkomst 1'!$A$16:$B$16</c:f>
              <c:strCache>
                <c:ptCount val="2"/>
                <c:pt idx="0">
                  <c:v>1.2</c:v>
                </c:pt>
                <c:pt idx="1">
                  <c:v>Totaalprijs onderhoud gedurende de overbruggingsperiode en 1 jaar onderhoud vanaf laatste deeloplevering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1'!$C$16:$AB$16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06-43A2-953A-1EEEC3CAB419}"/>
            </c:ext>
          </c:extLst>
        </c:ser>
        <c:ser>
          <c:idx val="12"/>
          <c:order val="12"/>
          <c:tx>
            <c:strRef>
              <c:f>'Overeenkomst 1'!$A$17:$B$17</c:f>
              <c:strCache>
                <c:ptCount val="2"/>
                <c:pt idx="0">
                  <c:v>1.3</c:v>
                </c:pt>
                <c:pt idx="1">
                  <c:v>Opleiden groep van 20 WSHD-medewerkers incl. alle benodigde opleidingsmaterialen, excl. opleidingsmeters gedurende onderhoudsjaar
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1'!$C$17:$AB$17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06-43A2-953A-1EEEC3CAB419}"/>
            </c:ext>
          </c:extLst>
        </c:ser>
        <c:ser>
          <c:idx val="13"/>
          <c:order val="13"/>
          <c:tx>
            <c:strRef>
              <c:f>'Overeenkomst 1'!$A$18:$B$18</c:f>
              <c:strCache>
                <c:ptCount val="2"/>
                <c:pt idx="0">
                  <c:v>1.4</c:v>
                </c:pt>
                <c:pt idx="1">
                  <c:v>Opleiden max. 4 individuele WSHD-medewerkers t.g.v. personeelsmutaties, incl. alle benodigde opleidingsmaterialen, excl. opleidingsmeters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1'!$C$18:$AB$18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D06-43A2-953A-1EEEC3CAB419}"/>
            </c:ext>
          </c:extLst>
        </c:ser>
        <c:ser>
          <c:idx val="14"/>
          <c:order val="14"/>
          <c:tx>
            <c:strRef>
              <c:f>'Overeenkomst 1'!$A$19:$B$19</c:f>
              <c:strCache>
                <c:ptCount val="2"/>
                <c:pt idx="0">
                  <c:v>1.5</c:v>
                </c:pt>
                <c:pt idx="1">
                  <c:v>Externe beheerapplicatie (optioneel in opdracht te geven)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1'!$C$19:$AB$19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D06-43A2-953A-1EEEC3CAB419}"/>
            </c:ext>
          </c:extLst>
        </c:ser>
        <c:ser>
          <c:idx val="15"/>
          <c:order val="15"/>
          <c:tx>
            <c:strRef>
              <c:f>'Overeenkomst 1'!$A$20:$B$20</c:f>
              <c:strCache>
                <c:ptCount val="2"/>
                <c:pt idx="0">
                  <c:v>1.6 </c:v>
                </c:pt>
                <c:pt idx="1">
                  <c:v>Overige kosten
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1'!$C$20:$AB$20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D06-43A2-953A-1EEEC3CAB419}"/>
            </c:ext>
          </c:extLst>
        </c:ser>
        <c:ser>
          <c:idx val="16"/>
          <c:order val="16"/>
          <c:tx>
            <c:strRef>
              <c:f>'Overeenkomst 1'!$A$21:$B$21</c:f>
              <c:strCache>
                <c:ptCount val="2"/>
                <c:pt idx="0">
                  <c:v>1.6 </c:v>
                </c:pt>
                <c:pt idx="1">
                  <c:v>Totaal overeenkomst 1 (1.1 tot en met 1.6)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1'!$C$21:$AB$21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D06-43A2-953A-1EEEC3CA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842704"/>
        <c:axId val="498837456"/>
      </c:barChart>
      <c:catAx>
        <c:axId val="49884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8837456"/>
        <c:crosses val="autoZero"/>
        <c:auto val="1"/>
        <c:lblAlgn val="ctr"/>
        <c:lblOffset val="100"/>
        <c:noMultiLvlLbl val="0"/>
      </c:catAx>
      <c:valAx>
        <c:axId val="4988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884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'Overeenkomst 1'!$A$5:$B$5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1'!$C$5:$AB$5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0-44E6-8F35-969A2C712BD9}"/>
            </c:ext>
          </c:extLst>
        </c:ser>
        <c:ser>
          <c:idx val="1"/>
          <c:order val="1"/>
          <c:tx>
            <c:strRef>
              <c:f>'Overeenkomst 1'!$A$6:$B$6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1'!$C$6:$AB$6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0-44E6-8F35-969A2C712BD9}"/>
            </c:ext>
          </c:extLst>
        </c:ser>
        <c:ser>
          <c:idx val="2"/>
          <c:order val="2"/>
          <c:tx>
            <c:strRef>
              <c:f>'Overeenkomst 1'!$A$7:$B$7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1'!$C$7:$AB$7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0-44E6-8F35-969A2C712BD9}"/>
            </c:ext>
          </c:extLst>
        </c:ser>
        <c:ser>
          <c:idx val="3"/>
          <c:order val="3"/>
          <c:tx>
            <c:strRef>
              <c:f>'Overeenkomst 1'!$A$8:$B$8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1'!$C$8:$AB$8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0-44E6-8F35-969A2C712BD9}"/>
            </c:ext>
          </c:extLst>
        </c:ser>
        <c:ser>
          <c:idx val="4"/>
          <c:order val="4"/>
          <c:tx>
            <c:strRef>
              <c:f>'Overeenkomst 1'!$A$9:$B$9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1'!$C$9:$AB$9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0-44E6-8F35-969A2C712BD9}"/>
            </c:ext>
          </c:extLst>
        </c:ser>
        <c:ser>
          <c:idx val="5"/>
          <c:order val="5"/>
          <c:tx>
            <c:strRef>
              <c:f>'Overeenkomst 1'!$A$10:$B$10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1'!$C$10:$AB$10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00-44E6-8F35-969A2C712BD9}"/>
            </c:ext>
          </c:extLst>
        </c:ser>
        <c:ser>
          <c:idx val="6"/>
          <c:order val="6"/>
          <c:tx>
            <c:strRef>
              <c:f>'Overeenkomst 1'!$A$11:$B$11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1'!$C$11:$AB$11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00-44E6-8F35-969A2C712BD9}"/>
            </c:ext>
          </c:extLst>
        </c:ser>
        <c:ser>
          <c:idx val="7"/>
          <c:order val="7"/>
          <c:tx>
            <c:strRef>
              <c:f>'Overeenkomst 1'!$A$12:$B$12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1'!$C$12:$AB$12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00-44E6-8F35-969A2C712BD9}"/>
            </c:ext>
          </c:extLst>
        </c:ser>
        <c:ser>
          <c:idx val="8"/>
          <c:order val="8"/>
          <c:tx>
            <c:strRef>
              <c:f>'Overeenkomst 1'!$A$13:$B$13</c:f>
              <c:strCache>
                <c:ptCount val="2"/>
                <c:pt idx="0">
                  <c:v>1.1</c:v>
                </c:pt>
                <c:pt idx="1">
                  <c:v>Totaalprijs leveren en installeren meters per locatie
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1'!$C$13:$AB$13</c:f>
              <c:numCache>
                <c:formatCode>General</c:formatCode>
                <c:ptCount val="26"/>
                <c:pt idx="5" formatCode="_(&quot;€&quot;* #,##0.00_);_(&quot;€&quot;* \(#,##0.00\);_(&quot;€&quot;* &quot;-&quot;??_);_(@_)">
                  <c:v>0</c:v>
                </c:pt>
                <c:pt idx="6" formatCode="_(&quot;€&quot;* #,##0.00_);_(&quot;€&quot;* \(#,##0.00\);_(&quot;€&quot;* &quot;-&quot;??_);_(@_)">
                  <c:v>0</c:v>
                </c:pt>
                <c:pt idx="7" formatCode="_(&quot;€&quot;* #,##0.00_);_(&quot;€&quot;* \(#,##0.00\);_(&quot;€&quot;* &quot;-&quot;??_);_(@_)">
                  <c:v>0</c:v>
                </c:pt>
                <c:pt idx="8" formatCode="_(&quot;€&quot;* #,##0.00_);_(&quot;€&quot;* \(#,##0.00\);_(&quot;€&quot;* &quot;-&quot;??_);_(@_)">
                  <c:v>0</c:v>
                </c:pt>
                <c:pt idx="9" formatCode="_(&quot;€&quot;* #,##0.00_);_(&quot;€&quot;* \(#,##0.00\);_(&quot;€&quot;* &quot;-&quot;??_);_(@_)">
                  <c:v>0</c:v>
                </c:pt>
                <c:pt idx="10" formatCode="_(&quot;€&quot;* #,##0.00_);_(&quot;€&quot;* \(#,##0.00\);_(&quot;€&quot;* &quot;-&quot;??_);_(@_)">
                  <c:v>0</c:v>
                </c:pt>
                <c:pt idx="11" formatCode="_(&quot;€&quot;* #,##0.00_);_(&quot;€&quot;* \(#,##0.00\);_(&quot;€&quot;* &quot;-&quot;??_);_(@_)">
                  <c:v>0</c:v>
                </c:pt>
                <c:pt idx="12" formatCode="_(&quot;€&quot;* #,##0.00_);_(&quot;€&quot;* \(#,##0.00\);_(&quot;€&quot;* &quot;-&quot;??_);_(@_)">
                  <c:v>0</c:v>
                </c:pt>
                <c:pt idx="13" formatCode="_(&quot;€&quot;* #,##0.00_);_(&quot;€&quot;* \(#,##0.00\);_(&quot;€&quot;* &quot;-&quot;??_);_(@_)">
                  <c:v>0</c:v>
                </c:pt>
                <c:pt idx="14" formatCode="_(&quot;€&quot;* #,##0.00_);_(&quot;€&quot;* \(#,##0.00\);_(&quot;€&quot;* &quot;-&quot;??_);_(@_)">
                  <c:v>0</c:v>
                </c:pt>
                <c:pt idx="15" formatCode="_(&quot;€&quot;* #,##0.00_);_(&quot;€&quot;* \(#,##0.00\);_(&quot;€&quot;* &quot;-&quot;??_);_(@_)">
                  <c:v>0</c:v>
                </c:pt>
                <c:pt idx="16" formatCode="_(&quot;€&quot;* #,##0.00_);_(&quot;€&quot;* \(#,##0.00\);_(&quot;€&quot;* &quot;-&quot;??_);_(@_)">
                  <c:v>0</c:v>
                </c:pt>
                <c:pt idx="17" formatCode="_(&quot;€&quot;* #,##0.00_);_(&quot;€&quot;* \(#,##0.00\);_(&quot;€&quot;* &quot;-&quot;??_);_(@_)">
                  <c:v>0</c:v>
                </c:pt>
                <c:pt idx="18" formatCode="_(&quot;€&quot;* #,##0.00_);_(&quot;€&quot;* \(#,##0.00\);_(&quot;€&quot;* &quot;-&quot;??_);_(@_)">
                  <c:v>0</c:v>
                </c:pt>
                <c:pt idx="19" formatCode="_(&quot;€&quot;* #,##0.00_);_(&quot;€&quot;* \(#,##0.00\);_(&quot;€&quot;* &quot;-&quot;??_);_(@_)">
                  <c:v>0</c:v>
                </c:pt>
                <c:pt idx="20" formatCode="_(&quot;€&quot;* #,##0.00_);_(&quot;€&quot;* \(#,##0.00\);_(&quot;€&quot;* &quot;-&quot;??_);_(@_)">
                  <c:v>0</c:v>
                </c:pt>
                <c:pt idx="21" formatCode="_(&quot;€&quot;* #,##0.00_);_(&quot;€&quot;* \(#,##0.00\);_(&quot;€&quot;* &quot;-&quot;??_);_(@_)">
                  <c:v>0</c:v>
                </c:pt>
                <c:pt idx="22" formatCode="_(&quot;€&quot;* #,##0.00_);_(&quot;€&quot;* \(#,##0.00\);_(&quot;€&quot;* &quot;-&quot;??_);_(@_)">
                  <c:v>0</c:v>
                </c:pt>
                <c:pt idx="23" formatCode="_(&quot;€&quot;* #,##0.00_);_(&quot;€&quot;* \(#,##0.00\);_(&quot;€&quot;* &quot;-&quot;??_);_(@_)">
                  <c:v>0</c:v>
                </c:pt>
                <c:pt idx="24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00-44E6-8F35-969A2C712BD9}"/>
            </c:ext>
          </c:extLst>
        </c:ser>
        <c:ser>
          <c:idx val="9"/>
          <c:order val="9"/>
          <c:tx>
            <c:strRef>
              <c:f>'Overeenkomst 1'!$A$14:$B$14</c:f>
              <c:strCache>
                <c:ptCount val="2"/>
                <c:pt idx="0">
                  <c:v>1.1</c:v>
                </c:pt>
                <c:pt idx="1">
                  <c:v>Totaalprijs leveren en installeren meters (alle locaties)
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1'!$C$14:$AB$14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00-44E6-8F35-969A2C712BD9}"/>
            </c:ext>
          </c:extLst>
        </c:ser>
        <c:ser>
          <c:idx val="10"/>
          <c:order val="10"/>
          <c:tx>
            <c:strRef>
              <c:f>'Overeenkomst 1'!$A$15:$B$15</c:f>
              <c:strCache>
                <c:ptCount val="2"/>
                <c:pt idx="0">
                  <c:v>1.2</c:v>
                </c:pt>
                <c:pt idx="1">
                  <c:v>Onderhoud per locatie  gedurende de overbruggingsperiode en 1 jaar onderhoud vanaf laatste deeloplevering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1'!$C$15:$AB$15</c:f>
              <c:numCache>
                <c:formatCode>General</c:formatCode>
                <c:ptCount val="26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00-44E6-8F35-969A2C712BD9}"/>
            </c:ext>
          </c:extLst>
        </c:ser>
        <c:ser>
          <c:idx val="11"/>
          <c:order val="11"/>
          <c:tx>
            <c:strRef>
              <c:f>'Overeenkomst 1'!$A$16:$B$16</c:f>
              <c:strCache>
                <c:ptCount val="2"/>
                <c:pt idx="0">
                  <c:v>1.2</c:v>
                </c:pt>
                <c:pt idx="1">
                  <c:v>Totaalprijs onderhoud gedurende de overbruggingsperiode en 1 jaar onderhoud vanaf laatste deeloplevering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1'!$C$16:$AB$16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200-44E6-8F35-969A2C712BD9}"/>
            </c:ext>
          </c:extLst>
        </c:ser>
        <c:ser>
          <c:idx val="12"/>
          <c:order val="12"/>
          <c:tx>
            <c:strRef>
              <c:f>'Overeenkomst 1'!$A$17:$B$17</c:f>
              <c:strCache>
                <c:ptCount val="2"/>
                <c:pt idx="0">
                  <c:v>1.3</c:v>
                </c:pt>
                <c:pt idx="1">
                  <c:v>Opleiden groep van 20 WSHD-medewerkers incl. alle benodigde opleidingsmaterialen, excl. opleidingsmeters gedurende onderhoudsjaar
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1'!$C$17:$AB$17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00-44E6-8F35-969A2C712BD9}"/>
            </c:ext>
          </c:extLst>
        </c:ser>
        <c:ser>
          <c:idx val="13"/>
          <c:order val="13"/>
          <c:tx>
            <c:strRef>
              <c:f>'Overeenkomst 1'!$A$18:$B$18</c:f>
              <c:strCache>
                <c:ptCount val="2"/>
                <c:pt idx="0">
                  <c:v>1.4</c:v>
                </c:pt>
                <c:pt idx="1">
                  <c:v>Opleiden max. 4 individuele WSHD-medewerkers t.g.v. personeelsmutaties, incl. alle benodigde opleidingsmaterialen, excl. opleidingsmeters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1'!$C$18:$AB$18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200-44E6-8F35-969A2C712BD9}"/>
            </c:ext>
          </c:extLst>
        </c:ser>
        <c:ser>
          <c:idx val="14"/>
          <c:order val="14"/>
          <c:tx>
            <c:strRef>
              <c:f>'Overeenkomst 1'!$A$19:$B$19</c:f>
              <c:strCache>
                <c:ptCount val="2"/>
                <c:pt idx="0">
                  <c:v>1.5</c:v>
                </c:pt>
                <c:pt idx="1">
                  <c:v>Externe beheerapplicatie (optioneel in opdracht te geven)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1'!$C$19:$AB$19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200-44E6-8F35-969A2C712BD9}"/>
            </c:ext>
          </c:extLst>
        </c:ser>
        <c:ser>
          <c:idx val="15"/>
          <c:order val="15"/>
          <c:tx>
            <c:strRef>
              <c:f>'Overeenkomst 1'!$A$20:$B$20</c:f>
              <c:strCache>
                <c:ptCount val="2"/>
                <c:pt idx="0">
                  <c:v>1.6 </c:v>
                </c:pt>
                <c:pt idx="1">
                  <c:v>Overige kosten
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1'!$C$20:$AB$20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200-44E6-8F35-969A2C712BD9}"/>
            </c:ext>
          </c:extLst>
        </c:ser>
        <c:ser>
          <c:idx val="16"/>
          <c:order val="16"/>
          <c:tx>
            <c:strRef>
              <c:f>'Overeenkomst 1'!$A$21:$B$21</c:f>
              <c:strCache>
                <c:ptCount val="2"/>
                <c:pt idx="0">
                  <c:v>1.6 </c:v>
                </c:pt>
                <c:pt idx="1">
                  <c:v>Totaal overeenkomst 1 (1.1 tot en met 1.6)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1'!$C$21:$AB$21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200-44E6-8F35-969A2C71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0559568"/>
        <c:axId val="670562848"/>
      </c:barChart>
      <c:catAx>
        <c:axId val="67055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70562848"/>
        <c:crosses val="autoZero"/>
        <c:auto val="1"/>
        <c:lblAlgn val="ctr"/>
        <c:lblOffset val="100"/>
        <c:noMultiLvlLbl val="0"/>
      </c:catAx>
      <c:valAx>
        <c:axId val="67056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7055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'Overeenkomst 1'!$A$5:$B$5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1'!$C$5:$AB$5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3-43BA-8D05-50C39EE91637}"/>
            </c:ext>
          </c:extLst>
        </c:ser>
        <c:ser>
          <c:idx val="1"/>
          <c:order val="1"/>
          <c:tx>
            <c:strRef>
              <c:f>'Overeenkomst 1'!$A$6:$B$6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1'!$C$6:$AB$6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3-43BA-8D05-50C39EE91637}"/>
            </c:ext>
          </c:extLst>
        </c:ser>
        <c:ser>
          <c:idx val="2"/>
          <c:order val="2"/>
          <c:tx>
            <c:strRef>
              <c:f>'Overeenkomst 1'!$A$7:$B$7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1'!$C$7:$AB$7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3-43BA-8D05-50C39EE91637}"/>
            </c:ext>
          </c:extLst>
        </c:ser>
        <c:ser>
          <c:idx val="3"/>
          <c:order val="3"/>
          <c:tx>
            <c:strRef>
              <c:f>'Overeenkomst 1'!$A$8:$B$8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1'!$C$8:$AB$8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B3-43BA-8D05-50C39EE91637}"/>
            </c:ext>
          </c:extLst>
        </c:ser>
        <c:ser>
          <c:idx val="4"/>
          <c:order val="4"/>
          <c:tx>
            <c:strRef>
              <c:f>'Overeenkomst 1'!$A$9:$B$9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1'!$C$9:$AB$9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B3-43BA-8D05-50C39EE91637}"/>
            </c:ext>
          </c:extLst>
        </c:ser>
        <c:ser>
          <c:idx val="5"/>
          <c:order val="5"/>
          <c:tx>
            <c:strRef>
              <c:f>'Overeenkomst 1'!$A$10:$B$10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1'!$C$10:$AB$10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B3-43BA-8D05-50C39EE91637}"/>
            </c:ext>
          </c:extLst>
        </c:ser>
        <c:ser>
          <c:idx val="6"/>
          <c:order val="6"/>
          <c:tx>
            <c:strRef>
              <c:f>'Overeenkomst 1'!$A$11:$B$11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1'!$C$11:$AB$11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B3-43BA-8D05-50C39EE91637}"/>
            </c:ext>
          </c:extLst>
        </c:ser>
        <c:ser>
          <c:idx val="7"/>
          <c:order val="7"/>
          <c:tx>
            <c:strRef>
              <c:f>'Overeenkomst 1'!$A$12:$B$12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1'!$C$12:$AB$12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B3-43BA-8D05-50C39EE91637}"/>
            </c:ext>
          </c:extLst>
        </c:ser>
        <c:ser>
          <c:idx val="8"/>
          <c:order val="8"/>
          <c:tx>
            <c:strRef>
              <c:f>'Overeenkomst 1'!$A$13:$B$13</c:f>
              <c:strCache>
                <c:ptCount val="2"/>
                <c:pt idx="0">
                  <c:v>1.1</c:v>
                </c:pt>
                <c:pt idx="1">
                  <c:v>Totaalprijs leveren en installeren meters per locatie
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1'!$C$13:$AB$13</c:f>
              <c:numCache>
                <c:formatCode>General</c:formatCode>
                <c:ptCount val="26"/>
                <c:pt idx="5" formatCode="_(&quot;€&quot;* #,##0.00_);_(&quot;€&quot;* \(#,##0.00\);_(&quot;€&quot;* &quot;-&quot;??_);_(@_)">
                  <c:v>0</c:v>
                </c:pt>
                <c:pt idx="6" formatCode="_(&quot;€&quot;* #,##0.00_);_(&quot;€&quot;* \(#,##0.00\);_(&quot;€&quot;* &quot;-&quot;??_);_(@_)">
                  <c:v>0</c:v>
                </c:pt>
                <c:pt idx="7" formatCode="_(&quot;€&quot;* #,##0.00_);_(&quot;€&quot;* \(#,##0.00\);_(&quot;€&quot;* &quot;-&quot;??_);_(@_)">
                  <c:v>0</c:v>
                </c:pt>
                <c:pt idx="8" formatCode="_(&quot;€&quot;* #,##0.00_);_(&quot;€&quot;* \(#,##0.00\);_(&quot;€&quot;* &quot;-&quot;??_);_(@_)">
                  <c:v>0</c:v>
                </c:pt>
                <c:pt idx="9" formatCode="_(&quot;€&quot;* #,##0.00_);_(&quot;€&quot;* \(#,##0.00\);_(&quot;€&quot;* &quot;-&quot;??_);_(@_)">
                  <c:v>0</c:v>
                </c:pt>
                <c:pt idx="10" formatCode="_(&quot;€&quot;* #,##0.00_);_(&quot;€&quot;* \(#,##0.00\);_(&quot;€&quot;* &quot;-&quot;??_);_(@_)">
                  <c:v>0</c:v>
                </c:pt>
                <c:pt idx="11" formatCode="_(&quot;€&quot;* #,##0.00_);_(&quot;€&quot;* \(#,##0.00\);_(&quot;€&quot;* &quot;-&quot;??_);_(@_)">
                  <c:v>0</c:v>
                </c:pt>
                <c:pt idx="12" formatCode="_(&quot;€&quot;* #,##0.00_);_(&quot;€&quot;* \(#,##0.00\);_(&quot;€&quot;* &quot;-&quot;??_);_(@_)">
                  <c:v>0</c:v>
                </c:pt>
                <c:pt idx="13" formatCode="_(&quot;€&quot;* #,##0.00_);_(&quot;€&quot;* \(#,##0.00\);_(&quot;€&quot;* &quot;-&quot;??_);_(@_)">
                  <c:v>0</c:v>
                </c:pt>
                <c:pt idx="14" formatCode="_(&quot;€&quot;* #,##0.00_);_(&quot;€&quot;* \(#,##0.00\);_(&quot;€&quot;* &quot;-&quot;??_);_(@_)">
                  <c:v>0</c:v>
                </c:pt>
                <c:pt idx="15" formatCode="_(&quot;€&quot;* #,##0.00_);_(&quot;€&quot;* \(#,##0.00\);_(&quot;€&quot;* &quot;-&quot;??_);_(@_)">
                  <c:v>0</c:v>
                </c:pt>
                <c:pt idx="16" formatCode="_(&quot;€&quot;* #,##0.00_);_(&quot;€&quot;* \(#,##0.00\);_(&quot;€&quot;* &quot;-&quot;??_);_(@_)">
                  <c:v>0</c:v>
                </c:pt>
                <c:pt idx="17" formatCode="_(&quot;€&quot;* #,##0.00_);_(&quot;€&quot;* \(#,##0.00\);_(&quot;€&quot;* &quot;-&quot;??_);_(@_)">
                  <c:v>0</c:v>
                </c:pt>
                <c:pt idx="18" formatCode="_(&quot;€&quot;* #,##0.00_);_(&quot;€&quot;* \(#,##0.00\);_(&quot;€&quot;* &quot;-&quot;??_);_(@_)">
                  <c:v>0</c:v>
                </c:pt>
                <c:pt idx="19" formatCode="_(&quot;€&quot;* #,##0.00_);_(&quot;€&quot;* \(#,##0.00\);_(&quot;€&quot;* &quot;-&quot;??_);_(@_)">
                  <c:v>0</c:v>
                </c:pt>
                <c:pt idx="20" formatCode="_(&quot;€&quot;* #,##0.00_);_(&quot;€&quot;* \(#,##0.00\);_(&quot;€&quot;* &quot;-&quot;??_);_(@_)">
                  <c:v>0</c:v>
                </c:pt>
                <c:pt idx="21" formatCode="_(&quot;€&quot;* #,##0.00_);_(&quot;€&quot;* \(#,##0.00\);_(&quot;€&quot;* &quot;-&quot;??_);_(@_)">
                  <c:v>0</c:v>
                </c:pt>
                <c:pt idx="22" formatCode="_(&quot;€&quot;* #,##0.00_);_(&quot;€&quot;* \(#,##0.00\);_(&quot;€&quot;* &quot;-&quot;??_);_(@_)">
                  <c:v>0</c:v>
                </c:pt>
                <c:pt idx="23" formatCode="_(&quot;€&quot;* #,##0.00_);_(&quot;€&quot;* \(#,##0.00\);_(&quot;€&quot;* &quot;-&quot;??_);_(@_)">
                  <c:v>0</c:v>
                </c:pt>
                <c:pt idx="24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B3-43BA-8D05-50C39EE91637}"/>
            </c:ext>
          </c:extLst>
        </c:ser>
        <c:ser>
          <c:idx val="9"/>
          <c:order val="9"/>
          <c:tx>
            <c:strRef>
              <c:f>'Overeenkomst 1'!$A$14:$B$14</c:f>
              <c:strCache>
                <c:ptCount val="2"/>
                <c:pt idx="0">
                  <c:v>1.1</c:v>
                </c:pt>
                <c:pt idx="1">
                  <c:v>Totaalprijs leveren en installeren meters (alle locaties)
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1'!$C$14:$AB$14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B3-43BA-8D05-50C39EE91637}"/>
            </c:ext>
          </c:extLst>
        </c:ser>
        <c:ser>
          <c:idx val="10"/>
          <c:order val="10"/>
          <c:tx>
            <c:strRef>
              <c:f>'Overeenkomst 1'!$A$15:$B$15</c:f>
              <c:strCache>
                <c:ptCount val="2"/>
                <c:pt idx="0">
                  <c:v>1.2</c:v>
                </c:pt>
                <c:pt idx="1">
                  <c:v>Onderhoud per locatie  gedurende de overbruggingsperiode en 1 jaar onderhoud vanaf laatste deeloplevering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1'!$C$15:$AB$15</c:f>
              <c:numCache>
                <c:formatCode>General</c:formatCode>
                <c:ptCount val="26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B3-43BA-8D05-50C39EE91637}"/>
            </c:ext>
          </c:extLst>
        </c:ser>
        <c:ser>
          <c:idx val="11"/>
          <c:order val="11"/>
          <c:tx>
            <c:strRef>
              <c:f>'Overeenkomst 1'!$A$16:$B$16</c:f>
              <c:strCache>
                <c:ptCount val="2"/>
                <c:pt idx="0">
                  <c:v>1.2</c:v>
                </c:pt>
                <c:pt idx="1">
                  <c:v>Totaalprijs onderhoud gedurende de overbruggingsperiode en 1 jaar onderhoud vanaf laatste deeloplevering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1'!$C$16:$AB$16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B3-43BA-8D05-50C39EE91637}"/>
            </c:ext>
          </c:extLst>
        </c:ser>
        <c:ser>
          <c:idx val="12"/>
          <c:order val="12"/>
          <c:tx>
            <c:strRef>
              <c:f>'Overeenkomst 1'!$A$17:$B$17</c:f>
              <c:strCache>
                <c:ptCount val="2"/>
                <c:pt idx="0">
                  <c:v>1.3</c:v>
                </c:pt>
                <c:pt idx="1">
                  <c:v>Opleiden groep van 20 WSHD-medewerkers incl. alle benodigde opleidingsmaterialen, excl. opleidingsmeters gedurende onderhoudsjaar
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1'!$C$17:$AB$17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B3-43BA-8D05-50C39EE91637}"/>
            </c:ext>
          </c:extLst>
        </c:ser>
        <c:ser>
          <c:idx val="13"/>
          <c:order val="13"/>
          <c:tx>
            <c:strRef>
              <c:f>'Overeenkomst 1'!$A$18:$B$18</c:f>
              <c:strCache>
                <c:ptCount val="2"/>
                <c:pt idx="0">
                  <c:v>1.4</c:v>
                </c:pt>
                <c:pt idx="1">
                  <c:v>Opleiden max. 4 individuele WSHD-medewerkers t.g.v. personeelsmutaties, incl. alle benodigde opleidingsmaterialen, excl. opleidingsmeters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1'!$C$18:$AB$18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B3-43BA-8D05-50C39EE91637}"/>
            </c:ext>
          </c:extLst>
        </c:ser>
        <c:ser>
          <c:idx val="14"/>
          <c:order val="14"/>
          <c:tx>
            <c:strRef>
              <c:f>'Overeenkomst 1'!$A$19:$B$19</c:f>
              <c:strCache>
                <c:ptCount val="2"/>
                <c:pt idx="0">
                  <c:v>1.5</c:v>
                </c:pt>
                <c:pt idx="1">
                  <c:v>Externe beheerapplicatie (optioneel in opdracht te geven)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1'!$C$19:$AB$19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2B3-43BA-8D05-50C39EE91637}"/>
            </c:ext>
          </c:extLst>
        </c:ser>
        <c:ser>
          <c:idx val="15"/>
          <c:order val="15"/>
          <c:tx>
            <c:strRef>
              <c:f>'Overeenkomst 1'!$A$20:$B$20</c:f>
              <c:strCache>
                <c:ptCount val="2"/>
                <c:pt idx="0">
                  <c:v>1.6 </c:v>
                </c:pt>
                <c:pt idx="1">
                  <c:v>Overige kosten
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1'!$C$20:$AB$20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2B3-43BA-8D05-50C39EE91637}"/>
            </c:ext>
          </c:extLst>
        </c:ser>
        <c:ser>
          <c:idx val="16"/>
          <c:order val="16"/>
          <c:tx>
            <c:strRef>
              <c:f>'Overeenkomst 1'!$A$21:$B$21</c:f>
              <c:strCache>
                <c:ptCount val="2"/>
                <c:pt idx="0">
                  <c:v>1.6 </c:v>
                </c:pt>
                <c:pt idx="1">
                  <c:v>Totaal overeenkomst 1 (1.1 tot en met 1.6)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1'!$C$21:$AB$21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2B3-43BA-8D05-50C39EE9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132936"/>
        <c:axId val="402129984"/>
      </c:barChart>
      <c:catAx>
        <c:axId val="40213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2129984"/>
        <c:crosses val="autoZero"/>
        <c:auto val="1"/>
        <c:lblAlgn val="ctr"/>
        <c:lblOffset val="100"/>
        <c:noMultiLvlLbl val="0"/>
      </c:catAx>
      <c:valAx>
        <c:axId val="40212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213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'Overeenkomst 1'!$A$5:$B$5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1'!$C$5:$AB$5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3-4DB8-BE0E-10D4036DC42D}"/>
            </c:ext>
          </c:extLst>
        </c:ser>
        <c:ser>
          <c:idx val="1"/>
          <c:order val="1"/>
          <c:tx>
            <c:strRef>
              <c:f>'Overeenkomst 1'!$A$6:$B$6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1'!$C$6:$AB$6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3-4DB8-BE0E-10D4036DC42D}"/>
            </c:ext>
          </c:extLst>
        </c:ser>
        <c:ser>
          <c:idx val="2"/>
          <c:order val="2"/>
          <c:tx>
            <c:strRef>
              <c:f>'Overeenkomst 1'!$A$7:$B$7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1'!$C$7:$AB$7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43-4DB8-BE0E-10D4036DC42D}"/>
            </c:ext>
          </c:extLst>
        </c:ser>
        <c:ser>
          <c:idx val="3"/>
          <c:order val="3"/>
          <c:tx>
            <c:strRef>
              <c:f>'Overeenkomst 1'!$A$8:$B$8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1'!$C$8:$AB$8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43-4DB8-BE0E-10D4036DC42D}"/>
            </c:ext>
          </c:extLst>
        </c:ser>
        <c:ser>
          <c:idx val="4"/>
          <c:order val="4"/>
          <c:tx>
            <c:strRef>
              <c:f>'Overeenkomst 1'!$A$9:$B$9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1'!$C$9:$AB$9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43-4DB8-BE0E-10D4036DC42D}"/>
            </c:ext>
          </c:extLst>
        </c:ser>
        <c:ser>
          <c:idx val="5"/>
          <c:order val="5"/>
          <c:tx>
            <c:strRef>
              <c:f>'Overeenkomst 1'!$A$10:$B$10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1'!$C$10:$AB$10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43-4DB8-BE0E-10D4036DC42D}"/>
            </c:ext>
          </c:extLst>
        </c:ser>
        <c:ser>
          <c:idx val="6"/>
          <c:order val="6"/>
          <c:tx>
            <c:strRef>
              <c:f>'Overeenkomst 1'!$A$11:$B$11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1'!$C$11:$AB$11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43-4DB8-BE0E-10D4036DC42D}"/>
            </c:ext>
          </c:extLst>
        </c:ser>
        <c:ser>
          <c:idx val="7"/>
          <c:order val="7"/>
          <c:tx>
            <c:strRef>
              <c:f>'Overeenkomst 1'!$A$12:$B$12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1'!$C$12:$AB$12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43-4DB8-BE0E-10D4036DC42D}"/>
            </c:ext>
          </c:extLst>
        </c:ser>
        <c:ser>
          <c:idx val="8"/>
          <c:order val="8"/>
          <c:tx>
            <c:strRef>
              <c:f>'Overeenkomst 1'!$A$13:$B$13</c:f>
              <c:strCache>
                <c:ptCount val="2"/>
                <c:pt idx="0">
                  <c:v>1.1</c:v>
                </c:pt>
                <c:pt idx="1">
                  <c:v>Totaalprijs leveren en installeren meters per locatie
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1'!$C$13:$AB$13</c:f>
              <c:numCache>
                <c:formatCode>General</c:formatCode>
                <c:ptCount val="26"/>
                <c:pt idx="5" formatCode="_(&quot;€&quot;* #,##0.00_);_(&quot;€&quot;* \(#,##0.00\);_(&quot;€&quot;* &quot;-&quot;??_);_(@_)">
                  <c:v>0</c:v>
                </c:pt>
                <c:pt idx="6" formatCode="_(&quot;€&quot;* #,##0.00_);_(&quot;€&quot;* \(#,##0.00\);_(&quot;€&quot;* &quot;-&quot;??_);_(@_)">
                  <c:v>0</c:v>
                </c:pt>
                <c:pt idx="7" formatCode="_(&quot;€&quot;* #,##0.00_);_(&quot;€&quot;* \(#,##0.00\);_(&quot;€&quot;* &quot;-&quot;??_);_(@_)">
                  <c:v>0</c:v>
                </c:pt>
                <c:pt idx="8" formatCode="_(&quot;€&quot;* #,##0.00_);_(&quot;€&quot;* \(#,##0.00\);_(&quot;€&quot;* &quot;-&quot;??_);_(@_)">
                  <c:v>0</c:v>
                </c:pt>
                <c:pt idx="9" formatCode="_(&quot;€&quot;* #,##0.00_);_(&quot;€&quot;* \(#,##0.00\);_(&quot;€&quot;* &quot;-&quot;??_);_(@_)">
                  <c:v>0</c:v>
                </c:pt>
                <c:pt idx="10" formatCode="_(&quot;€&quot;* #,##0.00_);_(&quot;€&quot;* \(#,##0.00\);_(&quot;€&quot;* &quot;-&quot;??_);_(@_)">
                  <c:v>0</c:v>
                </c:pt>
                <c:pt idx="11" formatCode="_(&quot;€&quot;* #,##0.00_);_(&quot;€&quot;* \(#,##0.00\);_(&quot;€&quot;* &quot;-&quot;??_);_(@_)">
                  <c:v>0</c:v>
                </c:pt>
                <c:pt idx="12" formatCode="_(&quot;€&quot;* #,##0.00_);_(&quot;€&quot;* \(#,##0.00\);_(&quot;€&quot;* &quot;-&quot;??_);_(@_)">
                  <c:v>0</c:v>
                </c:pt>
                <c:pt idx="13" formatCode="_(&quot;€&quot;* #,##0.00_);_(&quot;€&quot;* \(#,##0.00\);_(&quot;€&quot;* &quot;-&quot;??_);_(@_)">
                  <c:v>0</c:v>
                </c:pt>
                <c:pt idx="14" formatCode="_(&quot;€&quot;* #,##0.00_);_(&quot;€&quot;* \(#,##0.00\);_(&quot;€&quot;* &quot;-&quot;??_);_(@_)">
                  <c:v>0</c:v>
                </c:pt>
                <c:pt idx="15" formatCode="_(&quot;€&quot;* #,##0.00_);_(&quot;€&quot;* \(#,##0.00\);_(&quot;€&quot;* &quot;-&quot;??_);_(@_)">
                  <c:v>0</c:v>
                </c:pt>
                <c:pt idx="16" formatCode="_(&quot;€&quot;* #,##0.00_);_(&quot;€&quot;* \(#,##0.00\);_(&quot;€&quot;* &quot;-&quot;??_);_(@_)">
                  <c:v>0</c:v>
                </c:pt>
                <c:pt idx="17" formatCode="_(&quot;€&quot;* #,##0.00_);_(&quot;€&quot;* \(#,##0.00\);_(&quot;€&quot;* &quot;-&quot;??_);_(@_)">
                  <c:v>0</c:v>
                </c:pt>
                <c:pt idx="18" formatCode="_(&quot;€&quot;* #,##0.00_);_(&quot;€&quot;* \(#,##0.00\);_(&quot;€&quot;* &quot;-&quot;??_);_(@_)">
                  <c:v>0</c:v>
                </c:pt>
                <c:pt idx="19" formatCode="_(&quot;€&quot;* #,##0.00_);_(&quot;€&quot;* \(#,##0.00\);_(&quot;€&quot;* &quot;-&quot;??_);_(@_)">
                  <c:v>0</c:v>
                </c:pt>
                <c:pt idx="20" formatCode="_(&quot;€&quot;* #,##0.00_);_(&quot;€&quot;* \(#,##0.00\);_(&quot;€&quot;* &quot;-&quot;??_);_(@_)">
                  <c:v>0</c:v>
                </c:pt>
                <c:pt idx="21" formatCode="_(&quot;€&quot;* #,##0.00_);_(&quot;€&quot;* \(#,##0.00\);_(&quot;€&quot;* &quot;-&quot;??_);_(@_)">
                  <c:v>0</c:v>
                </c:pt>
                <c:pt idx="22" formatCode="_(&quot;€&quot;* #,##0.00_);_(&quot;€&quot;* \(#,##0.00\);_(&quot;€&quot;* &quot;-&quot;??_);_(@_)">
                  <c:v>0</c:v>
                </c:pt>
                <c:pt idx="23" formatCode="_(&quot;€&quot;* #,##0.00_);_(&quot;€&quot;* \(#,##0.00\);_(&quot;€&quot;* &quot;-&quot;??_);_(@_)">
                  <c:v>0</c:v>
                </c:pt>
                <c:pt idx="24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43-4DB8-BE0E-10D4036DC42D}"/>
            </c:ext>
          </c:extLst>
        </c:ser>
        <c:ser>
          <c:idx val="9"/>
          <c:order val="9"/>
          <c:tx>
            <c:strRef>
              <c:f>'Overeenkomst 1'!$A$14:$B$14</c:f>
              <c:strCache>
                <c:ptCount val="2"/>
                <c:pt idx="0">
                  <c:v>1.1</c:v>
                </c:pt>
                <c:pt idx="1">
                  <c:v>Totaalprijs leveren en installeren meters (alle locaties)
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1'!$C$14:$AB$14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43-4DB8-BE0E-10D4036DC42D}"/>
            </c:ext>
          </c:extLst>
        </c:ser>
        <c:ser>
          <c:idx val="10"/>
          <c:order val="10"/>
          <c:tx>
            <c:strRef>
              <c:f>'Overeenkomst 1'!$A$15:$B$15</c:f>
              <c:strCache>
                <c:ptCount val="2"/>
                <c:pt idx="0">
                  <c:v>1.2</c:v>
                </c:pt>
                <c:pt idx="1">
                  <c:v>Onderhoud per locatie  gedurende de overbruggingsperiode en 1 jaar onderhoud vanaf laatste deeloplevering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1'!$C$15:$AB$15</c:f>
              <c:numCache>
                <c:formatCode>General</c:formatCode>
                <c:ptCount val="26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43-4DB8-BE0E-10D4036DC42D}"/>
            </c:ext>
          </c:extLst>
        </c:ser>
        <c:ser>
          <c:idx val="11"/>
          <c:order val="11"/>
          <c:tx>
            <c:strRef>
              <c:f>'Overeenkomst 1'!$A$16:$B$16</c:f>
              <c:strCache>
                <c:ptCount val="2"/>
                <c:pt idx="0">
                  <c:v>1.2</c:v>
                </c:pt>
                <c:pt idx="1">
                  <c:v>Totaalprijs onderhoud gedurende de overbruggingsperiode en 1 jaar onderhoud vanaf laatste deeloplevering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1'!$C$16:$AB$16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43-4DB8-BE0E-10D4036DC42D}"/>
            </c:ext>
          </c:extLst>
        </c:ser>
        <c:ser>
          <c:idx val="12"/>
          <c:order val="12"/>
          <c:tx>
            <c:strRef>
              <c:f>'Overeenkomst 1'!$A$17:$B$17</c:f>
              <c:strCache>
                <c:ptCount val="2"/>
                <c:pt idx="0">
                  <c:v>1.3</c:v>
                </c:pt>
                <c:pt idx="1">
                  <c:v>Opleiden groep van 20 WSHD-medewerkers incl. alle benodigde opleidingsmaterialen, excl. opleidingsmeters gedurende onderhoudsjaar
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1'!$C$17:$AB$17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C43-4DB8-BE0E-10D4036DC42D}"/>
            </c:ext>
          </c:extLst>
        </c:ser>
        <c:ser>
          <c:idx val="13"/>
          <c:order val="13"/>
          <c:tx>
            <c:strRef>
              <c:f>'Overeenkomst 1'!$A$18:$B$18</c:f>
              <c:strCache>
                <c:ptCount val="2"/>
                <c:pt idx="0">
                  <c:v>1.4</c:v>
                </c:pt>
                <c:pt idx="1">
                  <c:v>Opleiden max. 4 individuele WSHD-medewerkers t.g.v. personeelsmutaties, incl. alle benodigde opleidingsmaterialen, excl. opleidingsmeters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1'!$C$18:$AB$18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C43-4DB8-BE0E-10D4036DC42D}"/>
            </c:ext>
          </c:extLst>
        </c:ser>
        <c:ser>
          <c:idx val="14"/>
          <c:order val="14"/>
          <c:tx>
            <c:strRef>
              <c:f>'Overeenkomst 1'!$A$19:$B$19</c:f>
              <c:strCache>
                <c:ptCount val="2"/>
                <c:pt idx="0">
                  <c:v>1.5</c:v>
                </c:pt>
                <c:pt idx="1">
                  <c:v>Externe beheerapplicatie (optioneel in opdracht te geven)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1'!$C$19:$AB$19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43-4DB8-BE0E-10D4036DC42D}"/>
            </c:ext>
          </c:extLst>
        </c:ser>
        <c:ser>
          <c:idx val="15"/>
          <c:order val="15"/>
          <c:tx>
            <c:strRef>
              <c:f>'Overeenkomst 1'!$A$20:$B$20</c:f>
              <c:strCache>
                <c:ptCount val="2"/>
                <c:pt idx="0">
                  <c:v>1.6 </c:v>
                </c:pt>
                <c:pt idx="1">
                  <c:v>Overige kosten
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1'!$C$20:$AB$20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C43-4DB8-BE0E-10D4036DC42D}"/>
            </c:ext>
          </c:extLst>
        </c:ser>
        <c:ser>
          <c:idx val="16"/>
          <c:order val="16"/>
          <c:tx>
            <c:strRef>
              <c:f>'Overeenkomst 1'!$A$21:$B$21</c:f>
              <c:strCache>
                <c:ptCount val="2"/>
                <c:pt idx="0">
                  <c:v>1.6 </c:v>
                </c:pt>
                <c:pt idx="1">
                  <c:v>Totaal overeenkomst 1 (1.1 tot en met 1.6)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1'!$C$21:$AB$21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C43-4DB8-BE0E-10D4036D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2748792"/>
        <c:axId val="862749120"/>
      </c:barChart>
      <c:catAx>
        <c:axId val="86274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2749120"/>
        <c:crosses val="autoZero"/>
        <c:auto val="1"/>
        <c:lblAlgn val="ctr"/>
        <c:lblOffset val="100"/>
        <c:noMultiLvlLbl val="0"/>
      </c:catAx>
      <c:valAx>
        <c:axId val="86274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2748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'Overeenkomst 1'!$A$5:$B$5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1'!$C$5:$AB$5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8-4DF1-B672-98545E2E218D}"/>
            </c:ext>
          </c:extLst>
        </c:ser>
        <c:ser>
          <c:idx val="1"/>
          <c:order val="1"/>
          <c:tx>
            <c:strRef>
              <c:f>'Overeenkomst 1'!$A$6:$B$6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1'!$C$6:$AB$6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68-4DF1-B672-98545E2E218D}"/>
            </c:ext>
          </c:extLst>
        </c:ser>
        <c:ser>
          <c:idx val="2"/>
          <c:order val="2"/>
          <c:tx>
            <c:strRef>
              <c:f>'Overeenkomst 1'!$A$7:$B$7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1'!$C$7:$AB$7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68-4DF1-B672-98545E2E218D}"/>
            </c:ext>
          </c:extLst>
        </c:ser>
        <c:ser>
          <c:idx val="3"/>
          <c:order val="3"/>
          <c:tx>
            <c:strRef>
              <c:f>'Overeenkomst 1'!$A$8:$B$8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1'!$C$8:$AB$8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68-4DF1-B672-98545E2E218D}"/>
            </c:ext>
          </c:extLst>
        </c:ser>
        <c:ser>
          <c:idx val="4"/>
          <c:order val="4"/>
          <c:tx>
            <c:strRef>
              <c:f>'Overeenkomst 1'!$A$9:$B$9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1'!$C$9:$AB$9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68-4DF1-B672-98545E2E218D}"/>
            </c:ext>
          </c:extLst>
        </c:ser>
        <c:ser>
          <c:idx val="5"/>
          <c:order val="5"/>
          <c:tx>
            <c:strRef>
              <c:f>'Overeenkomst 1'!$A$10:$B$10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1'!$C$10:$AB$10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68-4DF1-B672-98545E2E218D}"/>
            </c:ext>
          </c:extLst>
        </c:ser>
        <c:ser>
          <c:idx val="6"/>
          <c:order val="6"/>
          <c:tx>
            <c:strRef>
              <c:f>'Overeenkomst 1'!$A$11:$B$11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1'!$C$11:$AB$11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68-4DF1-B672-98545E2E218D}"/>
            </c:ext>
          </c:extLst>
        </c:ser>
        <c:ser>
          <c:idx val="7"/>
          <c:order val="7"/>
          <c:tx>
            <c:strRef>
              <c:f>'Overeenkomst 1'!$A$12:$B$12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1'!$C$12:$AB$12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68-4DF1-B672-98545E2E218D}"/>
            </c:ext>
          </c:extLst>
        </c:ser>
        <c:ser>
          <c:idx val="8"/>
          <c:order val="8"/>
          <c:tx>
            <c:strRef>
              <c:f>'Overeenkomst 1'!$A$13:$B$13</c:f>
              <c:strCache>
                <c:ptCount val="2"/>
                <c:pt idx="0">
                  <c:v>1.1</c:v>
                </c:pt>
                <c:pt idx="1">
                  <c:v>Totaalprijs leveren en installeren meters per locatie
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1'!$C$13:$AB$13</c:f>
              <c:numCache>
                <c:formatCode>General</c:formatCode>
                <c:ptCount val="26"/>
                <c:pt idx="5" formatCode="_(&quot;€&quot;* #,##0.00_);_(&quot;€&quot;* \(#,##0.00\);_(&quot;€&quot;* &quot;-&quot;??_);_(@_)">
                  <c:v>0</c:v>
                </c:pt>
                <c:pt idx="6" formatCode="_(&quot;€&quot;* #,##0.00_);_(&quot;€&quot;* \(#,##0.00\);_(&quot;€&quot;* &quot;-&quot;??_);_(@_)">
                  <c:v>0</c:v>
                </c:pt>
                <c:pt idx="7" formatCode="_(&quot;€&quot;* #,##0.00_);_(&quot;€&quot;* \(#,##0.00\);_(&quot;€&quot;* &quot;-&quot;??_);_(@_)">
                  <c:v>0</c:v>
                </c:pt>
                <c:pt idx="8" formatCode="_(&quot;€&quot;* #,##0.00_);_(&quot;€&quot;* \(#,##0.00\);_(&quot;€&quot;* &quot;-&quot;??_);_(@_)">
                  <c:v>0</c:v>
                </c:pt>
                <c:pt idx="9" formatCode="_(&quot;€&quot;* #,##0.00_);_(&quot;€&quot;* \(#,##0.00\);_(&quot;€&quot;* &quot;-&quot;??_);_(@_)">
                  <c:v>0</c:v>
                </c:pt>
                <c:pt idx="10" formatCode="_(&quot;€&quot;* #,##0.00_);_(&quot;€&quot;* \(#,##0.00\);_(&quot;€&quot;* &quot;-&quot;??_);_(@_)">
                  <c:v>0</c:v>
                </c:pt>
                <c:pt idx="11" formatCode="_(&quot;€&quot;* #,##0.00_);_(&quot;€&quot;* \(#,##0.00\);_(&quot;€&quot;* &quot;-&quot;??_);_(@_)">
                  <c:v>0</c:v>
                </c:pt>
                <c:pt idx="12" formatCode="_(&quot;€&quot;* #,##0.00_);_(&quot;€&quot;* \(#,##0.00\);_(&quot;€&quot;* &quot;-&quot;??_);_(@_)">
                  <c:v>0</c:v>
                </c:pt>
                <c:pt idx="13" formatCode="_(&quot;€&quot;* #,##0.00_);_(&quot;€&quot;* \(#,##0.00\);_(&quot;€&quot;* &quot;-&quot;??_);_(@_)">
                  <c:v>0</c:v>
                </c:pt>
                <c:pt idx="14" formatCode="_(&quot;€&quot;* #,##0.00_);_(&quot;€&quot;* \(#,##0.00\);_(&quot;€&quot;* &quot;-&quot;??_);_(@_)">
                  <c:v>0</c:v>
                </c:pt>
                <c:pt idx="15" formatCode="_(&quot;€&quot;* #,##0.00_);_(&quot;€&quot;* \(#,##0.00\);_(&quot;€&quot;* &quot;-&quot;??_);_(@_)">
                  <c:v>0</c:v>
                </c:pt>
                <c:pt idx="16" formatCode="_(&quot;€&quot;* #,##0.00_);_(&quot;€&quot;* \(#,##0.00\);_(&quot;€&quot;* &quot;-&quot;??_);_(@_)">
                  <c:v>0</c:v>
                </c:pt>
                <c:pt idx="17" formatCode="_(&quot;€&quot;* #,##0.00_);_(&quot;€&quot;* \(#,##0.00\);_(&quot;€&quot;* &quot;-&quot;??_);_(@_)">
                  <c:v>0</c:v>
                </c:pt>
                <c:pt idx="18" formatCode="_(&quot;€&quot;* #,##0.00_);_(&quot;€&quot;* \(#,##0.00\);_(&quot;€&quot;* &quot;-&quot;??_);_(@_)">
                  <c:v>0</c:v>
                </c:pt>
                <c:pt idx="19" formatCode="_(&quot;€&quot;* #,##0.00_);_(&quot;€&quot;* \(#,##0.00\);_(&quot;€&quot;* &quot;-&quot;??_);_(@_)">
                  <c:v>0</c:v>
                </c:pt>
                <c:pt idx="20" formatCode="_(&quot;€&quot;* #,##0.00_);_(&quot;€&quot;* \(#,##0.00\);_(&quot;€&quot;* &quot;-&quot;??_);_(@_)">
                  <c:v>0</c:v>
                </c:pt>
                <c:pt idx="21" formatCode="_(&quot;€&quot;* #,##0.00_);_(&quot;€&quot;* \(#,##0.00\);_(&quot;€&quot;* &quot;-&quot;??_);_(@_)">
                  <c:v>0</c:v>
                </c:pt>
                <c:pt idx="22" formatCode="_(&quot;€&quot;* #,##0.00_);_(&quot;€&quot;* \(#,##0.00\);_(&quot;€&quot;* &quot;-&quot;??_);_(@_)">
                  <c:v>0</c:v>
                </c:pt>
                <c:pt idx="23" formatCode="_(&quot;€&quot;* #,##0.00_);_(&quot;€&quot;* \(#,##0.00\);_(&quot;€&quot;* &quot;-&quot;??_);_(@_)">
                  <c:v>0</c:v>
                </c:pt>
                <c:pt idx="24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68-4DF1-B672-98545E2E218D}"/>
            </c:ext>
          </c:extLst>
        </c:ser>
        <c:ser>
          <c:idx val="9"/>
          <c:order val="9"/>
          <c:tx>
            <c:strRef>
              <c:f>'Overeenkomst 1'!$A$14:$B$14</c:f>
              <c:strCache>
                <c:ptCount val="2"/>
                <c:pt idx="0">
                  <c:v>1.1</c:v>
                </c:pt>
                <c:pt idx="1">
                  <c:v>Totaalprijs leveren en installeren meters (alle locaties)
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1'!$C$14:$AB$14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B68-4DF1-B672-98545E2E218D}"/>
            </c:ext>
          </c:extLst>
        </c:ser>
        <c:ser>
          <c:idx val="10"/>
          <c:order val="10"/>
          <c:tx>
            <c:strRef>
              <c:f>'Overeenkomst 1'!$A$15:$B$15</c:f>
              <c:strCache>
                <c:ptCount val="2"/>
                <c:pt idx="0">
                  <c:v>1.2</c:v>
                </c:pt>
                <c:pt idx="1">
                  <c:v>Onderhoud per locatie  gedurende de overbruggingsperiode en 1 jaar onderhoud vanaf laatste deeloplevering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1'!$C$15:$AB$15</c:f>
              <c:numCache>
                <c:formatCode>General</c:formatCode>
                <c:ptCount val="26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68-4DF1-B672-98545E2E218D}"/>
            </c:ext>
          </c:extLst>
        </c:ser>
        <c:ser>
          <c:idx val="11"/>
          <c:order val="11"/>
          <c:tx>
            <c:strRef>
              <c:f>'Overeenkomst 1'!$A$16:$B$16</c:f>
              <c:strCache>
                <c:ptCount val="2"/>
                <c:pt idx="0">
                  <c:v>1.2</c:v>
                </c:pt>
                <c:pt idx="1">
                  <c:v>Totaalprijs onderhoud gedurende de overbruggingsperiode en 1 jaar onderhoud vanaf laatste deeloplevering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1'!$C$16:$AB$16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B68-4DF1-B672-98545E2E218D}"/>
            </c:ext>
          </c:extLst>
        </c:ser>
        <c:ser>
          <c:idx val="12"/>
          <c:order val="12"/>
          <c:tx>
            <c:strRef>
              <c:f>'Overeenkomst 1'!$A$17:$B$17</c:f>
              <c:strCache>
                <c:ptCount val="2"/>
                <c:pt idx="0">
                  <c:v>1.3</c:v>
                </c:pt>
                <c:pt idx="1">
                  <c:v>Opleiden groep van 20 WSHD-medewerkers incl. alle benodigde opleidingsmaterialen, excl. opleidingsmeters gedurende onderhoudsjaar
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1'!$C$17:$AB$17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B68-4DF1-B672-98545E2E218D}"/>
            </c:ext>
          </c:extLst>
        </c:ser>
        <c:ser>
          <c:idx val="13"/>
          <c:order val="13"/>
          <c:tx>
            <c:strRef>
              <c:f>'Overeenkomst 1'!$A$18:$B$18</c:f>
              <c:strCache>
                <c:ptCount val="2"/>
                <c:pt idx="0">
                  <c:v>1.4</c:v>
                </c:pt>
                <c:pt idx="1">
                  <c:v>Opleiden max. 4 individuele WSHD-medewerkers t.g.v. personeelsmutaties, incl. alle benodigde opleidingsmaterialen, excl. opleidingsmeters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1'!$C$18:$AB$18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B68-4DF1-B672-98545E2E218D}"/>
            </c:ext>
          </c:extLst>
        </c:ser>
        <c:ser>
          <c:idx val="14"/>
          <c:order val="14"/>
          <c:tx>
            <c:strRef>
              <c:f>'Overeenkomst 1'!$A$19:$B$19</c:f>
              <c:strCache>
                <c:ptCount val="2"/>
                <c:pt idx="0">
                  <c:v>1.5</c:v>
                </c:pt>
                <c:pt idx="1">
                  <c:v>Externe beheerapplicatie (optioneel in opdracht te geven)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1'!$C$19:$AB$19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68-4DF1-B672-98545E2E218D}"/>
            </c:ext>
          </c:extLst>
        </c:ser>
        <c:ser>
          <c:idx val="15"/>
          <c:order val="15"/>
          <c:tx>
            <c:strRef>
              <c:f>'Overeenkomst 1'!$A$20:$B$20</c:f>
              <c:strCache>
                <c:ptCount val="2"/>
                <c:pt idx="0">
                  <c:v>1.6 </c:v>
                </c:pt>
                <c:pt idx="1">
                  <c:v>Overige kosten
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1'!$C$20:$AB$20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B68-4DF1-B672-98545E2E218D}"/>
            </c:ext>
          </c:extLst>
        </c:ser>
        <c:ser>
          <c:idx val="16"/>
          <c:order val="16"/>
          <c:tx>
            <c:strRef>
              <c:f>'Overeenkomst 1'!$A$21:$B$21</c:f>
              <c:strCache>
                <c:ptCount val="2"/>
                <c:pt idx="0">
                  <c:v>1.6 </c:v>
                </c:pt>
                <c:pt idx="1">
                  <c:v>Totaal overeenkomst 1 (1.1 tot en met 1.6)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1'!$C$21:$AB$21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B68-4DF1-B672-98545E2E2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2749448"/>
        <c:axId val="862740264"/>
      </c:barChart>
      <c:catAx>
        <c:axId val="8627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2740264"/>
        <c:crosses val="autoZero"/>
        <c:auto val="1"/>
        <c:lblAlgn val="ctr"/>
        <c:lblOffset val="100"/>
        <c:noMultiLvlLbl val="0"/>
      </c:catAx>
      <c:valAx>
        <c:axId val="86274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274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'Overeenkomst 1'!$A$5:$B$5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1'!$C$5:$AB$5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8-4E7D-A7FE-9A6689973872}"/>
            </c:ext>
          </c:extLst>
        </c:ser>
        <c:ser>
          <c:idx val="1"/>
          <c:order val="1"/>
          <c:tx>
            <c:strRef>
              <c:f>'Overeenkomst 1'!$A$6:$B$6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1'!$C$6:$AB$6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8-4E7D-A7FE-9A6689973872}"/>
            </c:ext>
          </c:extLst>
        </c:ser>
        <c:ser>
          <c:idx val="2"/>
          <c:order val="2"/>
          <c:tx>
            <c:strRef>
              <c:f>'Overeenkomst 1'!$A$7:$B$7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1'!$C$7:$AB$7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48-4E7D-A7FE-9A6689973872}"/>
            </c:ext>
          </c:extLst>
        </c:ser>
        <c:ser>
          <c:idx val="3"/>
          <c:order val="3"/>
          <c:tx>
            <c:strRef>
              <c:f>'Overeenkomst 1'!$A$8:$B$8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1'!$C$8:$AB$8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48-4E7D-A7FE-9A6689973872}"/>
            </c:ext>
          </c:extLst>
        </c:ser>
        <c:ser>
          <c:idx val="4"/>
          <c:order val="4"/>
          <c:tx>
            <c:strRef>
              <c:f>'Overeenkomst 1'!$A$9:$B$9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1'!$C$9:$AB$9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48-4E7D-A7FE-9A6689973872}"/>
            </c:ext>
          </c:extLst>
        </c:ser>
        <c:ser>
          <c:idx val="5"/>
          <c:order val="5"/>
          <c:tx>
            <c:strRef>
              <c:f>'Overeenkomst 1'!$A$10:$B$10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1'!$C$10:$AB$10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48-4E7D-A7FE-9A6689973872}"/>
            </c:ext>
          </c:extLst>
        </c:ser>
        <c:ser>
          <c:idx val="6"/>
          <c:order val="6"/>
          <c:tx>
            <c:strRef>
              <c:f>'Overeenkomst 1'!$A$11:$B$11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1'!$C$11:$AB$11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48-4E7D-A7FE-9A6689973872}"/>
            </c:ext>
          </c:extLst>
        </c:ser>
        <c:ser>
          <c:idx val="7"/>
          <c:order val="7"/>
          <c:tx>
            <c:strRef>
              <c:f>'Overeenkomst 1'!$A$12:$B$12</c:f>
              <c:strCache>
                <c:ptCount val="2"/>
                <c:pt idx="0">
                  <c:v>1.1</c:v>
                </c:pt>
                <c:pt idx="1">
                  <c:v>Levering en installatie meters
NB: Aanbieder dient als bijlage B5 van elk type aangeboden meter een volledige productspecificatie opgesteld in het Nederlands of Engels mee te sturen met dit prijzenblad.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1'!$C$12:$AB$12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48-4E7D-A7FE-9A6689973872}"/>
            </c:ext>
          </c:extLst>
        </c:ser>
        <c:ser>
          <c:idx val="8"/>
          <c:order val="8"/>
          <c:tx>
            <c:strRef>
              <c:f>'Overeenkomst 1'!$A$13:$B$13</c:f>
              <c:strCache>
                <c:ptCount val="2"/>
                <c:pt idx="0">
                  <c:v>1.1</c:v>
                </c:pt>
                <c:pt idx="1">
                  <c:v>Totaalprijs leveren en installeren meters per locatie
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1'!$C$13:$AB$13</c:f>
              <c:numCache>
                <c:formatCode>General</c:formatCode>
                <c:ptCount val="26"/>
                <c:pt idx="5" formatCode="_(&quot;€&quot;* #,##0.00_);_(&quot;€&quot;* \(#,##0.00\);_(&quot;€&quot;* &quot;-&quot;??_);_(@_)">
                  <c:v>0</c:v>
                </c:pt>
                <c:pt idx="6" formatCode="_(&quot;€&quot;* #,##0.00_);_(&quot;€&quot;* \(#,##0.00\);_(&quot;€&quot;* &quot;-&quot;??_);_(@_)">
                  <c:v>0</c:v>
                </c:pt>
                <c:pt idx="7" formatCode="_(&quot;€&quot;* #,##0.00_);_(&quot;€&quot;* \(#,##0.00\);_(&quot;€&quot;* &quot;-&quot;??_);_(@_)">
                  <c:v>0</c:v>
                </c:pt>
                <c:pt idx="8" formatCode="_(&quot;€&quot;* #,##0.00_);_(&quot;€&quot;* \(#,##0.00\);_(&quot;€&quot;* &quot;-&quot;??_);_(@_)">
                  <c:v>0</c:v>
                </c:pt>
                <c:pt idx="9" formatCode="_(&quot;€&quot;* #,##0.00_);_(&quot;€&quot;* \(#,##0.00\);_(&quot;€&quot;* &quot;-&quot;??_);_(@_)">
                  <c:v>0</c:v>
                </c:pt>
                <c:pt idx="10" formatCode="_(&quot;€&quot;* #,##0.00_);_(&quot;€&quot;* \(#,##0.00\);_(&quot;€&quot;* &quot;-&quot;??_);_(@_)">
                  <c:v>0</c:v>
                </c:pt>
                <c:pt idx="11" formatCode="_(&quot;€&quot;* #,##0.00_);_(&quot;€&quot;* \(#,##0.00\);_(&quot;€&quot;* &quot;-&quot;??_);_(@_)">
                  <c:v>0</c:v>
                </c:pt>
                <c:pt idx="12" formatCode="_(&quot;€&quot;* #,##0.00_);_(&quot;€&quot;* \(#,##0.00\);_(&quot;€&quot;* &quot;-&quot;??_);_(@_)">
                  <c:v>0</c:v>
                </c:pt>
                <c:pt idx="13" formatCode="_(&quot;€&quot;* #,##0.00_);_(&quot;€&quot;* \(#,##0.00\);_(&quot;€&quot;* &quot;-&quot;??_);_(@_)">
                  <c:v>0</c:v>
                </c:pt>
                <c:pt idx="14" formatCode="_(&quot;€&quot;* #,##0.00_);_(&quot;€&quot;* \(#,##0.00\);_(&quot;€&quot;* &quot;-&quot;??_);_(@_)">
                  <c:v>0</c:v>
                </c:pt>
                <c:pt idx="15" formatCode="_(&quot;€&quot;* #,##0.00_);_(&quot;€&quot;* \(#,##0.00\);_(&quot;€&quot;* &quot;-&quot;??_);_(@_)">
                  <c:v>0</c:v>
                </c:pt>
                <c:pt idx="16" formatCode="_(&quot;€&quot;* #,##0.00_);_(&quot;€&quot;* \(#,##0.00\);_(&quot;€&quot;* &quot;-&quot;??_);_(@_)">
                  <c:v>0</c:v>
                </c:pt>
                <c:pt idx="17" formatCode="_(&quot;€&quot;* #,##0.00_);_(&quot;€&quot;* \(#,##0.00\);_(&quot;€&quot;* &quot;-&quot;??_);_(@_)">
                  <c:v>0</c:v>
                </c:pt>
                <c:pt idx="18" formatCode="_(&quot;€&quot;* #,##0.00_);_(&quot;€&quot;* \(#,##0.00\);_(&quot;€&quot;* &quot;-&quot;??_);_(@_)">
                  <c:v>0</c:v>
                </c:pt>
                <c:pt idx="19" formatCode="_(&quot;€&quot;* #,##0.00_);_(&quot;€&quot;* \(#,##0.00\);_(&quot;€&quot;* &quot;-&quot;??_);_(@_)">
                  <c:v>0</c:v>
                </c:pt>
                <c:pt idx="20" formatCode="_(&quot;€&quot;* #,##0.00_);_(&quot;€&quot;* \(#,##0.00\);_(&quot;€&quot;* &quot;-&quot;??_);_(@_)">
                  <c:v>0</c:v>
                </c:pt>
                <c:pt idx="21" formatCode="_(&quot;€&quot;* #,##0.00_);_(&quot;€&quot;* \(#,##0.00\);_(&quot;€&quot;* &quot;-&quot;??_);_(@_)">
                  <c:v>0</c:v>
                </c:pt>
                <c:pt idx="22" formatCode="_(&quot;€&quot;* #,##0.00_);_(&quot;€&quot;* \(#,##0.00\);_(&quot;€&quot;* &quot;-&quot;??_);_(@_)">
                  <c:v>0</c:v>
                </c:pt>
                <c:pt idx="23" formatCode="_(&quot;€&quot;* #,##0.00_);_(&quot;€&quot;* \(#,##0.00\);_(&quot;€&quot;* &quot;-&quot;??_);_(@_)">
                  <c:v>0</c:v>
                </c:pt>
                <c:pt idx="24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48-4E7D-A7FE-9A6689973872}"/>
            </c:ext>
          </c:extLst>
        </c:ser>
        <c:ser>
          <c:idx val="9"/>
          <c:order val="9"/>
          <c:tx>
            <c:strRef>
              <c:f>'Overeenkomst 1'!$A$14:$B$14</c:f>
              <c:strCache>
                <c:ptCount val="2"/>
                <c:pt idx="0">
                  <c:v>1.1</c:v>
                </c:pt>
                <c:pt idx="1">
                  <c:v>Totaalprijs leveren en installeren meters (alle locaties)
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1'!$C$14:$AB$14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48-4E7D-A7FE-9A6689973872}"/>
            </c:ext>
          </c:extLst>
        </c:ser>
        <c:ser>
          <c:idx val="10"/>
          <c:order val="10"/>
          <c:tx>
            <c:strRef>
              <c:f>'Overeenkomst 1'!$A$15:$B$15</c:f>
              <c:strCache>
                <c:ptCount val="2"/>
                <c:pt idx="0">
                  <c:v>1.2</c:v>
                </c:pt>
                <c:pt idx="1">
                  <c:v>Onderhoud per locatie  gedurende de overbruggingsperiode en 1 jaar onderhoud vanaf laatste deeloplevering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1'!$C$15:$AB$15</c:f>
              <c:numCache>
                <c:formatCode>General</c:formatCode>
                <c:ptCount val="26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48-4E7D-A7FE-9A6689973872}"/>
            </c:ext>
          </c:extLst>
        </c:ser>
        <c:ser>
          <c:idx val="11"/>
          <c:order val="11"/>
          <c:tx>
            <c:strRef>
              <c:f>'Overeenkomst 1'!$A$16:$B$16</c:f>
              <c:strCache>
                <c:ptCount val="2"/>
                <c:pt idx="0">
                  <c:v>1.2</c:v>
                </c:pt>
                <c:pt idx="1">
                  <c:v>Totaalprijs onderhoud gedurende de overbruggingsperiode en 1 jaar onderhoud vanaf laatste deeloplevering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1'!$C$16:$AB$16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48-4E7D-A7FE-9A6689973872}"/>
            </c:ext>
          </c:extLst>
        </c:ser>
        <c:ser>
          <c:idx val="12"/>
          <c:order val="12"/>
          <c:tx>
            <c:strRef>
              <c:f>'Overeenkomst 1'!$A$17:$B$17</c:f>
              <c:strCache>
                <c:ptCount val="2"/>
                <c:pt idx="0">
                  <c:v>1.3</c:v>
                </c:pt>
                <c:pt idx="1">
                  <c:v>Opleiden groep van 20 WSHD-medewerkers incl. alle benodigde opleidingsmaterialen, excl. opleidingsmeters gedurende onderhoudsjaar
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1'!$C$17:$AB$17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B48-4E7D-A7FE-9A6689973872}"/>
            </c:ext>
          </c:extLst>
        </c:ser>
        <c:ser>
          <c:idx val="13"/>
          <c:order val="13"/>
          <c:tx>
            <c:strRef>
              <c:f>'Overeenkomst 1'!$A$18:$B$18</c:f>
              <c:strCache>
                <c:ptCount val="2"/>
                <c:pt idx="0">
                  <c:v>1.4</c:v>
                </c:pt>
                <c:pt idx="1">
                  <c:v>Opleiden max. 4 individuele WSHD-medewerkers t.g.v. personeelsmutaties, incl. alle benodigde opleidingsmaterialen, excl. opleidingsmeters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1'!$C$18:$AB$18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B48-4E7D-A7FE-9A6689973872}"/>
            </c:ext>
          </c:extLst>
        </c:ser>
        <c:ser>
          <c:idx val="14"/>
          <c:order val="14"/>
          <c:tx>
            <c:strRef>
              <c:f>'Overeenkomst 1'!$A$19:$B$19</c:f>
              <c:strCache>
                <c:ptCount val="2"/>
                <c:pt idx="0">
                  <c:v>1.5</c:v>
                </c:pt>
                <c:pt idx="1">
                  <c:v>Externe beheerapplicatie (optioneel in opdracht te geven)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1'!$C$19:$AB$19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48-4E7D-A7FE-9A6689973872}"/>
            </c:ext>
          </c:extLst>
        </c:ser>
        <c:ser>
          <c:idx val="15"/>
          <c:order val="15"/>
          <c:tx>
            <c:strRef>
              <c:f>'Overeenkomst 1'!$A$20:$B$20</c:f>
              <c:strCache>
                <c:ptCount val="2"/>
                <c:pt idx="0">
                  <c:v>1.6 </c:v>
                </c:pt>
                <c:pt idx="1">
                  <c:v>Overige kosten
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1'!$C$20:$AB$20</c:f>
              <c:numCache>
                <c:formatCode>General</c:formatCode>
                <c:ptCount val="26"/>
                <c:pt idx="3">
                  <c:v>0</c:v>
                </c:pt>
                <c:pt idx="5">
                  <c:v>0</c:v>
                </c:pt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B48-4E7D-A7FE-9A6689973872}"/>
            </c:ext>
          </c:extLst>
        </c:ser>
        <c:ser>
          <c:idx val="16"/>
          <c:order val="16"/>
          <c:tx>
            <c:strRef>
              <c:f>'Overeenkomst 1'!$A$21:$B$21</c:f>
              <c:strCache>
                <c:ptCount val="2"/>
                <c:pt idx="0">
                  <c:v>1.6 </c:v>
                </c:pt>
                <c:pt idx="1">
                  <c:v>Totaal overeenkomst 1 (1.1 tot en met 1.6)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'Overeenkomst 1'!$C$4:$AB$4</c:f>
              <c:strCache>
                <c:ptCount val="26"/>
                <c:pt idx="0">
                  <c:v>Analyzer of sensormeter</c:v>
                </c:pt>
                <c:pt idx="1">
                  <c:v>Te meten grootheid</c:v>
                </c:pt>
                <c:pt idx="2">
                  <c:v>Meetmethode</c:v>
                </c:pt>
                <c:pt idx="3">
                  <c:v>Eenheid </c:v>
                </c:pt>
                <c:pt idx="4">
                  <c:v>Stuksprijs all-in</c:v>
                </c:pt>
                <c:pt idx="5">
                  <c:v>Meters voor  0pleidingslocatie (binnen beheergebied WSHD, n.t.b.) </c:v>
                </c:pt>
                <c:pt idx="6">
                  <c:v>Barendrecht</c:v>
                </c:pt>
                <c:pt idx="7">
                  <c:v>Den Bommel</c:v>
                </c:pt>
                <c:pt idx="8">
                  <c:v>Dordrecht</c:v>
                </c:pt>
                <c:pt idx="9">
                  <c:v>Goedereede</c:v>
                </c:pt>
                <c:pt idx="10">
                  <c:v>Heenvliet</c:v>
                </c:pt>
                <c:pt idx="11">
                  <c:v>Hellevoetsluis</c:v>
                </c:pt>
                <c:pt idx="12">
                  <c:v>Hoogvliet</c:v>
                </c:pt>
                <c:pt idx="13">
                  <c:v>Middelharnis</c:v>
                </c:pt>
                <c:pt idx="14">
                  <c:v>Numansdorp</c:v>
                </c:pt>
                <c:pt idx="15">
                  <c:v>Ooltgensplaat</c:v>
                </c:pt>
                <c:pt idx="16">
                  <c:v>Oostvoorne</c:v>
                </c:pt>
                <c:pt idx="17">
                  <c:v>Oud-Beijerland</c:v>
                </c:pt>
                <c:pt idx="18">
                  <c:v>Oude-Tonge</c:v>
                </c:pt>
                <c:pt idx="19">
                  <c:v>Piershil</c:v>
                </c:pt>
                <c:pt idx="20">
                  <c:v>Ridderkerk</c:v>
                </c:pt>
                <c:pt idx="21">
                  <c:v>Rozenburg</c:v>
                </c:pt>
                <c:pt idx="22">
                  <c:v>Spijkenisse</c:v>
                </c:pt>
                <c:pt idx="23">
                  <c:v>Strijen</c:v>
                </c:pt>
                <c:pt idx="24">
                  <c:v>Zwijndrecht</c:v>
                </c:pt>
                <c:pt idx="25">
                  <c:v>Subtotalen</c:v>
                </c:pt>
              </c:strCache>
            </c:strRef>
          </c:cat>
          <c:val>
            <c:numRef>
              <c:f>'Overeenkomst 1'!$C$21:$AB$21</c:f>
              <c:numCache>
                <c:formatCode>General</c:formatCode>
                <c:ptCount val="26"/>
                <c:pt idx="25" formatCode="_(&quot;€&quot;* #,##0.00_);_(&quot;€&quot;* \(#,##0.00\);_(&quot;€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48-4E7D-A7FE-9A6689973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2777984"/>
        <c:axId val="862785856"/>
      </c:barChart>
      <c:catAx>
        <c:axId val="86277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2785856"/>
        <c:crosses val="autoZero"/>
        <c:auto val="1"/>
        <c:lblAlgn val="ctr"/>
        <c:lblOffset val="100"/>
        <c:noMultiLvlLbl val="0"/>
      </c:catAx>
      <c:valAx>
        <c:axId val="86278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277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D1752C7-BD8E-4DFC-8C68-03E2443AEFAE}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E1F5ACA-5C20-4DE9-940D-96543335F5FC}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33851D-6E23-4C44-9AB6-DEF9EFE182AA}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30519B-D8E1-4B58-B8F1-3C0037496C54}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EF40AA5-0057-4599-8B70-D9B0EDF40F34}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B2ED086-36E7-4344-A76B-27D6B81BFE65}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779" cy="605071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7F7ED6E-B64E-41FB-9CE9-A93F5262EA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779" cy="605071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E0DBEEF-010D-4967-A3BF-E9B9E03878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779" cy="605071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5DF70A30-7E30-4015-862B-6D73FEE719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779" cy="605071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83CB2EC-28B8-480F-872C-CDAD292D26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0779" cy="605071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961CF65-DAA6-439B-9D4F-7A483149F2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0779" cy="605071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354386E-505D-42A7-AEAC-9EC38E1F77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1F50-D642-4614-99EE-FBBACAC21C2C}">
  <dimension ref="A1:AB29"/>
  <sheetViews>
    <sheetView topLeftCell="A2" zoomScaleNormal="100" workbookViewId="0">
      <selection activeCell="G5" sqref="G5"/>
    </sheetView>
  </sheetViews>
  <sheetFormatPr defaultColWidth="9" defaultRowHeight="11.25" x14ac:dyDescent="0.15"/>
  <cols>
    <col min="1" max="1" width="6" style="12" customWidth="1"/>
    <col min="2" max="2" width="26.75" style="12" customWidth="1"/>
    <col min="3" max="3" width="11.625" style="12" customWidth="1"/>
    <col min="4" max="4" width="14" style="12" customWidth="1"/>
    <col min="5" max="5" width="13.625" style="12" customWidth="1"/>
    <col min="6" max="6" width="11.5" style="12" customWidth="1"/>
    <col min="7" max="7" width="14.625" style="12" customWidth="1"/>
    <col min="8" max="8" width="18.25" style="12" customWidth="1"/>
    <col min="9" max="9" width="13.375" style="12" customWidth="1"/>
    <col min="10" max="10" width="9.125" style="13" customWidth="1"/>
    <col min="11" max="11" width="11" style="12" customWidth="1"/>
    <col min="12" max="12" width="9.5" style="12" customWidth="1"/>
    <col min="13" max="13" width="8.875" style="12" customWidth="1"/>
    <col min="14" max="14" width="12.375" style="12" customWidth="1"/>
    <col min="15" max="15" width="11.625" style="12" customWidth="1"/>
    <col min="16" max="16" width="9.125" style="12" customWidth="1"/>
    <col min="17" max="17" width="9.5" style="12" customWidth="1"/>
    <col min="18" max="18" width="8.75" style="12" customWidth="1"/>
    <col min="19" max="19" width="9.125" style="12" customWidth="1"/>
    <col min="20" max="20" width="8.875" style="12" customWidth="1"/>
    <col min="21" max="21" width="9" style="12" customWidth="1"/>
    <col min="22" max="22" width="11.875" style="12" customWidth="1"/>
    <col min="23" max="23" width="10.625" style="12" customWidth="1"/>
    <col min="24" max="24" width="8.75" style="12" customWidth="1"/>
    <col min="25" max="25" width="12.875" style="12" customWidth="1"/>
    <col min="26" max="26" width="10.5" style="12" customWidth="1"/>
    <col min="27" max="27" width="11.375" style="12" customWidth="1"/>
    <col min="28" max="28" width="15.375" style="12" customWidth="1"/>
    <col min="29" max="16384" width="9" style="12"/>
  </cols>
  <sheetData>
    <row r="1" spans="1:28" ht="15" x14ac:dyDescent="0.2">
      <c r="A1" s="14" t="s">
        <v>0</v>
      </c>
    </row>
    <row r="2" spans="1:28" ht="15" x14ac:dyDescent="0.2">
      <c r="A2" s="15" t="s">
        <v>1</v>
      </c>
    </row>
    <row r="3" spans="1:28" ht="20.25" customHeight="1" x14ac:dyDescent="0.15"/>
    <row r="4" spans="1:28" ht="117" customHeight="1" x14ac:dyDescent="0.15">
      <c r="A4" s="52" t="s">
        <v>2</v>
      </c>
      <c r="B4" s="50" t="s">
        <v>3</v>
      </c>
      <c r="C4" s="50" t="s">
        <v>4</v>
      </c>
      <c r="D4" s="50" t="s">
        <v>5</v>
      </c>
      <c r="E4" s="50" t="s">
        <v>6</v>
      </c>
      <c r="F4" s="50" t="s">
        <v>7</v>
      </c>
      <c r="G4" s="51" t="s">
        <v>8</v>
      </c>
      <c r="H4" s="51" t="s">
        <v>9</v>
      </c>
      <c r="I4" s="51" t="s">
        <v>10</v>
      </c>
      <c r="J4" s="51" t="s">
        <v>11</v>
      </c>
      <c r="K4" s="51" t="s">
        <v>12</v>
      </c>
      <c r="L4" s="51" t="s">
        <v>13</v>
      </c>
      <c r="M4" s="51" t="s">
        <v>14</v>
      </c>
      <c r="N4" s="51" t="s">
        <v>15</v>
      </c>
      <c r="O4" s="51" t="s">
        <v>16</v>
      </c>
      <c r="P4" s="51" t="s">
        <v>17</v>
      </c>
      <c r="Q4" s="51" t="s">
        <v>18</v>
      </c>
      <c r="R4" s="51" t="s">
        <v>19</v>
      </c>
      <c r="S4" s="51" t="s">
        <v>20</v>
      </c>
      <c r="T4" s="51" t="s">
        <v>21</v>
      </c>
      <c r="U4" s="51" t="s">
        <v>22</v>
      </c>
      <c r="V4" s="51" t="s">
        <v>23</v>
      </c>
      <c r="W4" s="51" t="s">
        <v>24</v>
      </c>
      <c r="X4" s="51" t="s">
        <v>25</v>
      </c>
      <c r="Y4" s="51" t="s">
        <v>26</v>
      </c>
      <c r="Z4" s="51" t="s">
        <v>27</v>
      </c>
      <c r="AA4" s="51" t="s">
        <v>28</v>
      </c>
      <c r="AB4" s="50" t="s">
        <v>29</v>
      </c>
    </row>
    <row r="5" spans="1:28" ht="38.1" customHeight="1" x14ac:dyDescent="0.15">
      <c r="A5" s="53"/>
      <c r="B5" s="11"/>
      <c r="C5" s="11" t="s">
        <v>30</v>
      </c>
      <c r="D5" s="2" t="s">
        <v>31</v>
      </c>
      <c r="E5" s="3" t="s">
        <v>32</v>
      </c>
      <c r="F5" s="3" t="s">
        <v>33</v>
      </c>
      <c r="G5" s="44"/>
      <c r="H5" s="45"/>
      <c r="I5" s="56">
        <v>1</v>
      </c>
      <c r="J5" s="56">
        <v>1</v>
      </c>
      <c r="K5" s="56">
        <v>3</v>
      </c>
      <c r="L5" s="56">
        <v>1</v>
      </c>
      <c r="M5" s="56">
        <v>1</v>
      </c>
      <c r="N5" s="56">
        <v>1</v>
      </c>
      <c r="O5" s="56">
        <v>2</v>
      </c>
      <c r="P5" s="56">
        <v>1</v>
      </c>
      <c r="Q5" s="56">
        <v>1</v>
      </c>
      <c r="R5" s="56">
        <v>1</v>
      </c>
      <c r="S5" s="56">
        <v>1</v>
      </c>
      <c r="T5" s="56">
        <v>2</v>
      </c>
      <c r="U5" s="56">
        <v>1</v>
      </c>
      <c r="V5" s="56">
        <v>1</v>
      </c>
      <c r="W5" s="56">
        <v>1</v>
      </c>
      <c r="X5" s="56">
        <v>1</v>
      </c>
      <c r="Y5" s="56">
        <v>2</v>
      </c>
      <c r="Z5" s="56">
        <v>1</v>
      </c>
      <c r="AA5" s="56">
        <v>2</v>
      </c>
      <c r="AB5" s="11"/>
    </row>
    <row r="6" spans="1:28" x14ac:dyDescent="0.15">
      <c r="A6" s="53"/>
      <c r="B6" s="11"/>
      <c r="C6" s="11"/>
      <c r="D6" s="2" t="s">
        <v>34</v>
      </c>
      <c r="E6" s="3" t="s">
        <v>35</v>
      </c>
      <c r="F6" s="3" t="s">
        <v>33</v>
      </c>
      <c r="G6" s="44"/>
      <c r="H6" s="45"/>
      <c r="I6" s="56">
        <v>0</v>
      </c>
      <c r="J6" s="56">
        <v>0</v>
      </c>
      <c r="K6" s="56">
        <v>3</v>
      </c>
      <c r="L6" s="56">
        <v>0</v>
      </c>
      <c r="M6" s="56">
        <v>1</v>
      </c>
      <c r="N6" s="56">
        <v>1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56">
        <v>0</v>
      </c>
      <c r="Y6" s="56">
        <v>2</v>
      </c>
      <c r="Z6" s="56">
        <v>1</v>
      </c>
      <c r="AA6" s="56">
        <v>2</v>
      </c>
      <c r="AB6" s="11"/>
    </row>
    <row r="7" spans="1:28" x14ac:dyDescent="0.15">
      <c r="A7" s="53"/>
      <c r="B7" s="11"/>
      <c r="C7" s="11"/>
      <c r="D7" s="2" t="s">
        <v>36</v>
      </c>
      <c r="E7" s="3" t="s">
        <v>35</v>
      </c>
      <c r="F7" s="3" t="s">
        <v>33</v>
      </c>
      <c r="G7" s="44"/>
      <c r="H7" s="45"/>
      <c r="I7" s="56">
        <v>0</v>
      </c>
      <c r="J7" s="56">
        <v>0</v>
      </c>
      <c r="K7" s="56">
        <v>3</v>
      </c>
      <c r="L7" s="56">
        <v>0</v>
      </c>
      <c r="M7" s="56">
        <v>0</v>
      </c>
      <c r="N7" s="56">
        <v>1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1</v>
      </c>
      <c r="AA7" s="56">
        <v>0</v>
      </c>
      <c r="AB7" s="11"/>
    </row>
    <row r="8" spans="1:28" x14ac:dyDescent="0.15">
      <c r="A8" s="53"/>
      <c r="B8" s="11"/>
      <c r="C8" s="11" t="s">
        <v>37</v>
      </c>
      <c r="D8" s="4" t="s">
        <v>31</v>
      </c>
      <c r="E8" s="5" t="s">
        <v>38</v>
      </c>
      <c r="F8" s="3" t="s">
        <v>33</v>
      </c>
      <c r="G8" s="46"/>
      <c r="H8" s="47"/>
      <c r="I8" s="56">
        <v>1</v>
      </c>
      <c r="J8" s="56">
        <v>0</v>
      </c>
      <c r="K8" s="56">
        <v>3</v>
      </c>
      <c r="L8" s="56">
        <v>1</v>
      </c>
      <c r="M8" s="56">
        <v>0</v>
      </c>
      <c r="N8" s="56">
        <v>1</v>
      </c>
      <c r="O8" s="56">
        <v>0</v>
      </c>
      <c r="P8" s="56">
        <v>1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1</v>
      </c>
      <c r="AA8" s="56">
        <v>0</v>
      </c>
      <c r="AB8" s="11"/>
    </row>
    <row r="9" spans="1:28" x14ac:dyDescent="0.15">
      <c r="A9" s="53"/>
      <c r="B9" s="11"/>
      <c r="C9" s="11"/>
      <c r="D9" s="4" t="s">
        <v>39</v>
      </c>
      <c r="E9" s="5" t="s">
        <v>40</v>
      </c>
      <c r="F9" s="3" t="s">
        <v>33</v>
      </c>
      <c r="G9" s="46"/>
      <c r="H9" s="47"/>
      <c r="I9" s="56">
        <v>1</v>
      </c>
      <c r="J9" s="56">
        <v>1</v>
      </c>
      <c r="K9" s="56">
        <v>3</v>
      </c>
      <c r="L9" s="56">
        <v>1</v>
      </c>
      <c r="M9" s="56">
        <v>1</v>
      </c>
      <c r="N9" s="56">
        <v>1</v>
      </c>
      <c r="O9" s="56">
        <v>2</v>
      </c>
      <c r="P9" s="56">
        <v>1</v>
      </c>
      <c r="Q9" s="56">
        <v>1</v>
      </c>
      <c r="R9" s="56">
        <v>1</v>
      </c>
      <c r="S9" s="56">
        <v>1</v>
      </c>
      <c r="T9" s="56">
        <v>2</v>
      </c>
      <c r="U9" s="56">
        <v>1</v>
      </c>
      <c r="V9" s="56">
        <v>1</v>
      </c>
      <c r="W9" s="56">
        <v>1</v>
      </c>
      <c r="X9" s="56">
        <v>1</v>
      </c>
      <c r="Y9" s="56">
        <v>2</v>
      </c>
      <c r="Z9" s="56">
        <v>1</v>
      </c>
      <c r="AA9" s="56">
        <v>2</v>
      </c>
      <c r="AB9" s="11"/>
    </row>
    <row r="10" spans="1:28" x14ac:dyDescent="0.15">
      <c r="A10" s="53"/>
      <c r="B10" s="11"/>
      <c r="C10" s="11"/>
      <c r="D10" s="4" t="s">
        <v>36</v>
      </c>
      <c r="E10" s="5" t="s">
        <v>41</v>
      </c>
      <c r="F10" s="3" t="s">
        <v>33</v>
      </c>
      <c r="G10" s="46"/>
      <c r="H10" s="47"/>
      <c r="I10" s="56">
        <v>2</v>
      </c>
      <c r="J10" s="56">
        <v>1</v>
      </c>
      <c r="K10" s="56">
        <v>3</v>
      </c>
      <c r="L10" s="56">
        <v>2</v>
      </c>
      <c r="M10" s="56">
        <v>1</v>
      </c>
      <c r="N10" s="56">
        <v>1</v>
      </c>
      <c r="O10" s="56">
        <v>4</v>
      </c>
      <c r="P10" s="56">
        <v>2</v>
      </c>
      <c r="Q10" s="56">
        <v>2</v>
      </c>
      <c r="R10" s="56">
        <v>1</v>
      </c>
      <c r="S10" s="56">
        <v>1</v>
      </c>
      <c r="T10" s="56">
        <v>2</v>
      </c>
      <c r="U10" s="56">
        <v>1</v>
      </c>
      <c r="V10" s="56">
        <v>1</v>
      </c>
      <c r="W10" s="56">
        <v>1</v>
      </c>
      <c r="X10" s="56">
        <v>1</v>
      </c>
      <c r="Y10" s="56">
        <v>2</v>
      </c>
      <c r="Z10" s="56">
        <v>1</v>
      </c>
      <c r="AA10" s="56">
        <v>2</v>
      </c>
      <c r="AB10" s="11"/>
    </row>
    <row r="11" spans="1:28" x14ac:dyDescent="0.15">
      <c r="A11" s="53"/>
      <c r="B11" s="11"/>
      <c r="C11" s="11"/>
      <c r="D11" s="4" t="s">
        <v>42</v>
      </c>
      <c r="E11" s="5" t="s">
        <v>43</v>
      </c>
      <c r="F11" s="3" t="s">
        <v>33</v>
      </c>
      <c r="G11" s="46"/>
      <c r="H11" s="47"/>
      <c r="I11" s="56">
        <v>1</v>
      </c>
      <c r="J11" s="56">
        <v>1</v>
      </c>
      <c r="K11" s="56">
        <v>6</v>
      </c>
      <c r="L11" s="56">
        <v>2</v>
      </c>
      <c r="M11" s="56">
        <v>1</v>
      </c>
      <c r="N11" s="56">
        <v>4</v>
      </c>
      <c r="O11" s="56">
        <v>2</v>
      </c>
      <c r="P11" s="56">
        <v>2</v>
      </c>
      <c r="Q11" s="56">
        <v>1</v>
      </c>
      <c r="R11" s="56">
        <v>1</v>
      </c>
      <c r="S11" s="56">
        <v>1</v>
      </c>
      <c r="T11" s="56">
        <v>2</v>
      </c>
      <c r="U11" s="56">
        <v>1</v>
      </c>
      <c r="V11" s="56">
        <v>1</v>
      </c>
      <c r="W11" s="56">
        <v>3</v>
      </c>
      <c r="X11" s="56">
        <v>1</v>
      </c>
      <c r="Y11" s="56">
        <v>4</v>
      </c>
      <c r="Z11" s="56">
        <v>1</v>
      </c>
      <c r="AA11" s="56">
        <v>6</v>
      </c>
      <c r="AB11" s="11"/>
    </row>
    <row r="12" spans="1:28" ht="45" x14ac:dyDescent="0.15">
      <c r="A12" s="53"/>
      <c r="B12" s="11"/>
      <c r="C12" s="11"/>
      <c r="D12" s="4" t="s">
        <v>44</v>
      </c>
      <c r="E12" s="5" t="s">
        <v>45</v>
      </c>
      <c r="F12" s="3" t="s">
        <v>33</v>
      </c>
      <c r="G12" s="46"/>
      <c r="H12" s="47"/>
      <c r="I12" s="56">
        <v>2</v>
      </c>
      <c r="J12" s="56">
        <v>1</v>
      </c>
      <c r="K12" s="56">
        <v>6</v>
      </c>
      <c r="L12" s="56">
        <v>3</v>
      </c>
      <c r="M12" s="56">
        <v>1</v>
      </c>
      <c r="N12" s="56">
        <v>2</v>
      </c>
      <c r="O12" s="56">
        <v>4</v>
      </c>
      <c r="P12" s="56">
        <v>2</v>
      </c>
      <c r="Q12" s="56">
        <v>1</v>
      </c>
      <c r="R12" s="56">
        <v>1</v>
      </c>
      <c r="S12" s="56">
        <v>1</v>
      </c>
      <c r="T12" s="56">
        <v>2</v>
      </c>
      <c r="U12" s="56">
        <v>1</v>
      </c>
      <c r="V12" s="56">
        <v>1</v>
      </c>
      <c r="W12" s="56">
        <v>1</v>
      </c>
      <c r="X12" s="56">
        <v>1</v>
      </c>
      <c r="Y12" s="56">
        <v>2</v>
      </c>
      <c r="Z12" s="56">
        <v>2</v>
      </c>
      <c r="AA12" s="56">
        <v>2</v>
      </c>
      <c r="AB12" s="11"/>
    </row>
    <row r="13" spans="1:28" ht="36.75" customHeight="1" x14ac:dyDescent="0.15">
      <c r="A13" s="53"/>
      <c r="B13" s="5" t="s">
        <v>46</v>
      </c>
      <c r="C13" s="11"/>
      <c r="D13" s="4"/>
      <c r="E13" s="11"/>
      <c r="F13" s="11"/>
      <c r="G13" s="4"/>
      <c r="H13" s="35">
        <f>H5*G5+H6*G6+H7*G7+H8*G8+H9*G9+H10*G10+H11*G11+H12*G12</f>
        <v>0</v>
      </c>
      <c r="I13" s="36">
        <f>I5*G5+I8*G8+I9*G9+I10*G10+I11*G11+I12*G12</f>
        <v>0</v>
      </c>
      <c r="J13" s="36">
        <f>J5*G5+J9*G9+J10*G10+J11*G11+J12*G12</f>
        <v>0</v>
      </c>
      <c r="K13" s="36">
        <f>K5*G5+K6*G6+K7*G7+K8*G8+K9*G9+K10*G10+K11*G11+K12*G12</f>
        <v>0</v>
      </c>
      <c r="L13" s="36">
        <f>L5*G5+L8*G8+L9*G9+L10*G10+L11*G11+L12*G12</f>
        <v>0</v>
      </c>
      <c r="M13" s="36">
        <f>M5*G5+M6*G6+M9*G9+M10*G10+M11*G11+M12*G12</f>
        <v>0</v>
      </c>
      <c r="N13" s="36">
        <f>N5*G5+N6*G6+N7*G7+N8*G8+N9*G9+N10*G10+N11*G11+N12*G12</f>
        <v>0</v>
      </c>
      <c r="O13" s="36">
        <f>O5*G5+O9*G9+O10*G10+O11*G11+O12*G12</f>
        <v>0</v>
      </c>
      <c r="P13" s="36">
        <f>P5*G5+P8*G8+P9*G9+P10*G10+P11*G11+P12*G12</f>
        <v>0</v>
      </c>
      <c r="Q13" s="36">
        <f>Q5*G5+Q9*G9+Q10*G10+Q11*G11+Q12*G12</f>
        <v>0</v>
      </c>
      <c r="R13" s="36">
        <f>R5*G5+R9*G9+R10*G10+R11*G11+R12*G12</f>
        <v>0</v>
      </c>
      <c r="S13" s="36">
        <f>S5*G5+S9*G9+S10*G10+S11*G11+S12*G12</f>
        <v>0</v>
      </c>
      <c r="T13" s="36">
        <f>T5*G5+T9*G9+T10*G10+T11*G11+T12*G12</f>
        <v>0</v>
      </c>
      <c r="U13" s="36">
        <f>U5*G5+U9*G9+U10*G10+U11*G11+U12*G12</f>
        <v>0</v>
      </c>
      <c r="V13" s="36">
        <f>V5*G5+V9*G9+V10*G10+V11*G11+U12*G12</f>
        <v>0</v>
      </c>
      <c r="W13" s="36">
        <f>W5*G5+W9*G9+W10*G10+W11*G11+W12*G12</f>
        <v>0</v>
      </c>
      <c r="X13" s="36">
        <f>X5*G5+X9*G9+X10*G10+X11*G11+X12*G12</f>
        <v>0</v>
      </c>
      <c r="Y13" s="36">
        <f>Y5*G5+Y6*G6+Y9*G9+Y11*G11+Y12*G12</f>
        <v>0</v>
      </c>
      <c r="Z13" s="36">
        <f>Z5*G5+Z6*G6+Z7*G7+Z8*G8+Z9*G9+Z10*G10+Z11*G11+Z12*G12</f>
        <v>0</v>
      </c>
      <c r="AA13" s="36">
        <f>AA5*G5+AA6*G6+AA9*G9+AA10*G10+AA11*G11+AA12*G12</f>
        <v>0</v>
      </c>
      <c r="AB13" s="11"/>
    </row>
    <row r="14" spans="1:28" ht="36" customHeight="1" x14ac:dyDescent="0.15">
      <c r="A14" s="54"/>
      <c r="B14" s="5" t="s">
        <v>47</v>
      </c>
      <c r="C14" s="11"/>
      <c r="D14" s="4"/>
      <c r="E14" s="11"/>
      <c r="F14" s="11"/>
      <c r="G14" s="4"/>
      <c r="H14" s="4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37">
        <f>SUM(H13:AA13)</f>
        <v>0</v>
      </c>
    </row>
    <row r="15" spans="1:28" ht="56.25" x14ac:dyDescent="0.15">
      <c r="A15" s="52" t="s">
        <v>48</v>
      </c>
      <c r="B15" s="11" t="s">
        <v>108</v>
      </c>
      <c r="C15" s="11"/>
      <c r="D15" s="11"/>
      <c r="E15" s="11"/>
      <c r="F15" s="11" t="s">
        <v>57</v>
      </c>
      <c r="G15" s="9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11"/>
    </row>
    <row r="16" spans="1:28" ht="56.25" x14ac:dyDescent="0.15">
      <c r="A16" s="54"/>
      <c r="B16" s="5" t="s">
        <v>58</v>
      </c>
      <c r="C16" s="11"/>
      <c r="D16" s="11"/>
      <c r="E16" s="11"/>
      <c r="F16" s="11"/>
      <c r="G16" s="9"/>
      <c r="H16" s="9"/>
      <c r="I16" s="10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36">
        <f>SUM(G15:AA15)</f>
        <v>0</v>
      </c>
    </row>
    <row r="17" spans="1:28" ht="63.75" customHeight="1" x14ac:dyDescent="0.15">
      <c r="A17" s="50" t="s">
        <v>52</v>
      </c>
      <c r="B17" s="11" t="s">
        <v>49</v>
      </c>
      <c r="C17" s="11"/>
      <c r="D17" s="11"/>
      <c r="E17" s="11"/>
      <c r="F17" s="11" t="s">
        <v>50</v>
      </c>
      <c r="G17" s="48"/>
      <c r="H17" s="9" t="s">
        <v>51</v>
      </c>
      <c r="I17" s="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36">
        <f>G17</f>
        <v>0</v>
      </c>
    </row>
    <row r="18" spans="1:28" ht="63" customHeight="1" x14ac:dyDescent="0.15">
      <c r="A18" s="50" t="s">
        <v>56</v>
      </c>
      <c r="B18" s="11" t="s">
        <v>53</v>
      </c>
      <c r="C18" s="11"/>
      <c r="D18" s="11"/>
      <c r="E18" s="11"/>
      <c r="F18" s="11" t="s">
        <v>54</v>
      </c>
      <c r="G18" s="48"/>
      <c r="H18" s="9" t="s">
        <v>55</v>
      </c>
      <c r="I18" s="8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37">
        <f>G18*4</f>
        <v>0</v>
      </c>
    </row>
    <row r="19" spans="1:28" ht="34.5" customHeight="1" x14ac:dyDescent="0.15">
      <c r="A19" s="50" t="s">
        <v>59</v>
      </c>
      <c r="B19" s="11" t="s">
        <v>60</v>
      </c>
      <c r="C19" s="11"/>
      <c r="D19" s="11"/>
      <c r="E19" s="11"/>
      <c r="F19" s="11" t="s">
        <v>50</v>
      </c>
      <c r="G19" s="48"/>
      <c r="H19" s="11" t="s">
        <v>51</v>
      </c>
      <c r="I19" s="8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36">
        <f>G19</f>
        <v>0</v>
      </c>
    </row>
    <row r="20" spans="1:28" ht="24" customHeight="1" thickBot="1" x14ac:dyDescent="0.2">
      <c r="A20" s="50" t="s">
        <v>61</v>
      </c>
      <c r="B20" s="11" t="s">
        <v>62</v>
      </c>
      <c r="C20" s="11"/>
      <c r="D20" s="11"/>
      <c r="E20" s="11"/>
      <c r="F20" s="11" t="s">
        <v>50</v>
      </c>
      <c r="G20" s="48"/>
      <c r="H20" s="11" t="s">
        <v>51</v>
      </c>
      <c r="I20" s="8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38">
        <f>G20</f>
        <v>0</v>
      </c>
    </row>
    <row r="21" spans="1:28" ht="36.75" customHeight="1" thickBot="1" x14ac:dyDescent="0.2">
      <c r="A21" s="50"/>
      <c r="B21" s="6" t="s">
        <v>63</v>
      </c>
      <c r="C21" s="11"/>
      <c r="D21" s="11"/>
      <c r="E21" s="11"/>
      <c r="F21" s="11"/>
      <c r="G21" s="11"/>
      <c r="H21" s="11"/>
      <c r="I21" s="8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"/>
      <c r="AB21" s="39">
        <f>SUM(AB14:AB20)</f>
        <v>0</v>
      </c>
    </row>
    <row r="24" spans="1:28" ht="38.25" customHeight="1" x14ac:dyDescent="0.15">
      <c r="B24" s="58" t="s">
        <v>64</v>
      </c>
      <c r="C24" s="58"/>
      <c r="D24" s="58"/>
      <c r="E24" s="58"/>
      <c r="F24" s="58"/>
      <c r="G24" s="58"/>
    </row>
    <row r="25" spans="1:28" ht="38.1" customHeight="1" x14ac:dyDescent="0.15">
      <c r="B25" s="57" t="s">
        <v>65</v>
      </c>
      <c r="C25" s="57"/>
      <c r="D25" s="57"/>
      <c r="E25" s="57"/>
      <c r="F25" s="57"/>
      <c r="G25" s="57"/>
    </row>
    <row r="26" spans="1:28" ht="38.25" customHeight="1" x14ac:dyDescent="0.15">
      <c r="B26" s="57" t="s">
        <v>66</v>
      </c>
      <c r="C26" s="57"/>
      <c r="D26" s="57"/>
      <c r="E26" s="57"/>
      <c r="F26" s="57"/>
      <c r="G26" s="57"/>
    </row>
    <row r="27" spans="1:28" ht="38.25" customHeight="1" x14ac:dyDescent="0.15">
      <c r="B27" s="57" t="s">
        <v>67</v>
      </c>
      <c r="C27" s="57"/>
      <c r="D27" s="57"/>
      <c r="E27" s="57"/>
      <c r="F27" s="57"/>
      <c r="G27" s="57"/>
    </row>
    <row r="28" spans="1:28" ht="48.75" customHeight="1" x14ac:dyDescent="0.15">
      <c r="B28" s="57" t="s">
        <v>104</v>
      </c>
      <c r="C28" s="57"/>
      <c r="D28" s="57"/>
      <c r="E28" s="57"/>
      <c r="F28" s="57"/>
      <c r="G28" s="57"/>
    </row>
    <row r="29" spans="1:28" ht="38.25" customHeight="1" x14ac:dyDescent="0.15">
      <c r="B29" s="57" t="s">
        <v>68</v>
      </c>
      <c r="C29" s="57"/>
      <c r="D29" s="57"/>
      <c r="E29" s="57"/>
      <c r="F29" s="57"/>
      <c r="G29" s="57"/>
    </row>
  </sheetData>
  <sheetProtection algorithmName="SHA-512" hashValue="skoFgDPYqsxpQVmiEpnonHtCa0pDeXel8qOqv31qQcchzOJNKpVaxkvybRIccPCF4pNP06KVlaofmusB20PXXQ==" saltValue="3ApMVuQyg+8zGyXqlJx2tA==" spinCount="100000" sheet="1" objects="1" scenarios="1"/>
  <mergeCells count="6">
    <mergeCell ref="B29:G29"/>
    <mergeCell ref="B24:G24"/>
    <mergeCell ref="B25:G25"/>
    <mergeCell ref="B26:G26"/>
    <mergeCell ref="B27:G27"/>
    <mergeCell ref="B28:G28"/>
  </mergeCells>
  <pageMargins left="0.70866141732283472" right="0.70866141732283472" top="0.74803149606299213" bottom="0.74803149606299213" header="0.31496062992125984" footer="0.31496062992125984"/>
  <pageSetup paperSize="8" orientation="portrait" horizontalDpi="4294967293" r:id="rId1"/>
  <headerFooter>
    <oddFooter>&amp;C&amp;P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A22FF-8488-43F2-89B6-A488A5BF4A14}">
  <sheetPr>
    <pageSetUpPr fitToPage="1"/>
  </sheetPr>
  <dimension ref="A1:AB29"/>
  <sheetViews>
    <sheetView zoomScale="90" zoomScaleNormal="90" workbookViewId="0">
      <selection activeCell="I5" sqref="I5:AA12"/>
    </sheetView>
  </sheetViews>
  <sheetFormatPr defaultRowHeight="11.25" x14ac:dyDescent="0.15"/>
  <cols>
    <col min="1" max="1" width="3.375" customWidth="1"/>
    <col min="2" max="2" width="40.125" customWidth="1"/>
    <col min="3" max="3" width="11.5" bestFit="1" customWidth="1"/>
    <col min="4" max="4" width="16.75" customWidth="1"/>
    <col min="5" max="5" width="13.875" customWidth="1"/>
    <col min="6" max="6" width="9.625" customWidth="1"/>
    <col min="7" max="7" width="14" customWidth="1"/>
    <col min="8" max="8" width="11.375" customWidth="1"/>
    <col min="9" max="27" width="10.625" customWidth="1"/>
    <col min="28" max="28" width="18.5" style="25" customWidth="1"/>
  </cols>
  <sheetData>
    <row r="1" spans="1:28" ht="15" x14ac:dyDescent="0.2">
      <c r="A1" s="14" t="s">
        <v>0</v>
      </c>
      <c r="AA1" s="25"/>
      <c r="AB1"/>
    </row>
    <row r="2" spans="1:28" ht="15" x14ac:dyDescent="0.2">
      <c r="A2" s="15" t="s">
        <v>69</v>
      </c>
      <c r="AA2" s="25"/>
      <c r="AB2"/>
    </row>
    <row r="3" spans="1:28" ht="15" x14ac:dyDescent="0.2">
      <c r="A3" s="14"/>
      <c r="AA3" s="25"/>
      <c r="AB3"/>
    </row>
    <row r="4" spans="1:28" s="12" customFormat="1" ht="72" x14ac:dyDescent="0.15">
      <c r="A4" s="52" t="s">
        <v>109</v>
      </c>
      <c r="B4" s="50" t="s">
        <v>110</v>
      </c>
      <c r="C4" s="50" t="s">
        <v>4</v>
      </c>
      <c r="D4" s="50" t="s">
        <v>5</v>
      </c>
      <c r="E4" s="50" t="s">
        <v>6</v>
      </c>
      <c r="F4" s="50" t="s">
        <v>70</v>
      </c>
      <c r="G4" s="50" t="s">
        <v>71</v>
      </c>
      <c r="H4" s="51" t="s">
        <v>9</v>
      </c>
      <c r="I4" s="51" t="s">
        <v>10</v>
      </c>
      <c r="J4" s="51" t="s">
        <v>11</v>
      </c>
      <c r="K4" s="51" t="s">
        <v>12</v>
      </c>
      <c r="L4" s="51" t="s">
        <v>13</v>
      </c>
      <c r="M4" s="51" t="s">
        <v>14</v>
      </c>
      <c r="N4" s="51" t="s">
        <v>15</v>
      </c>
      <c r="O4" s="51" t="s">
        <v>16</v>
      </c>
      <c r="P4" s="51" t="s">
        <v>17</v>
      </c>
      <c r="Q4" s="51" t="s">
        <v>18</v>
      </c>
      <c r="R4" s="51" t="s">
        <v>19</v>
      </c>
      <c r="S4" s="51" t="s">
        <v>20</v>
      </c>
      <c r="T4" s="51" t="s">
        <v>21</v>
      </c>
      <c r="U4" s="51" t="s">
        <v>22</v>
      </c>
      <c r="V4" s="51" t="s">
        <v>23</v>
      </c>
      <c r="W4" s="51" t="s">
        <v>24</v>
      </c>
      <c r="X4" s="51" t="s">
        <v>25</v>
      </c>
      <c r="Y4" s="51" t="s">
        <v>26</v>
      </c>
      <c r="Z4" s="51" t="s">
        <v>27</v>
      </c>
      <c r="AA4" s="51" t="s">
        <v>28</v>
      </c>
      <c r="AB4" s="55"/>
    </row>
    <row r="5" spans="1:28" s="12" customFormat="1" ht="33.75" x14ac:dyDescent="0.15">
      <c r="A5" s="53"/>
      <c r="B5" s="11"/>
      <c r="C5" s="11" t="s">
        <v>30</v>
      </c>
      <c r="D5" s="2" t="s">
        <v>31</v>
      </c>
      <c r="E5" s="3" t="s">
        <v>32</v>
      </c>
      <c r="F5" s="3" t="s">
        <v>33</v>
      </c>
      <c r="G5" s="33" t="s">
        <v>72</v>
      </c>
      <c r="H5" s="45"/>
      <c r="I5" s="56">
        <v>1</v>
      </c>
      <c r="J5" s="56">
        <v>1</v>
      </c>
      <c r="K5" s="56">
        <v>3</v>
      </c>
      <c r="L5" s="56">
        <v>1</v>
      </c>
      <c r="M5" s="56">
        <v>1</v>
      </c>
      <c r="N5" s="56">
        <v>1</v>
      </c>
      <c r="O5" s="56">
        <v>2</v>
      </c>
      <c r="P5" s="56">
        <v>1</v>
      </c>
      <c r="Q5" s="56">
        <v>1</v>
      </c>
      <c r="R5" s="56">
        <v>1</v>
      </c>
      <c r="S5" s="56">
        <v>1</v>
      </c>
      <c r="T5" s="56">
        <v>2</v>
      </c>
      <c r="U5" s="56">
        <v>1</v>
      </c>
      <c r="V5" s="56">
        <v>1</v>
      </c>
      <c r="W5" s="56">
        <v>1</v>
      </c>
      <c r="X5" s="56">
        <v>1</v>
      </c>
      <c r="Y5" s="56">
        <v>2</v>
      </c>
      <c r="Z5" s="56">
        <v>1</v>
      </c>
      <c r="AA5" s="56">
        <v>2</v>
      </c>
      <c r="AB5" s="26"/>
    </row>
    <row r="6" spans="1:28" s="12" customFormat="1" x14ac:dyDescent="0.15">
      <c r="A6" s="53"/>
      <c r="B6" s="11"/>
      <c r="C6" s="11"/>
      <c r="D6" s="2" t="s">
        <v>34</v>
      </c>
      <c r="E6" s="3" t="s">
        <v>35</v>
      </c>
      <c r="F6" s="3"/>
      <c r="G6" s="33" t="s">
        <v>72</v>
      </c>
      <c r="H6" s="45"/>
      <c r="I6" s="56">
        <v>0</v>
      </c>
      <c r="J6" s="56">
        <v>0</v>
      </c>
      <c r="K6" s="56">
        <v>3</v>
      </c>
      <c r="L6" s="56">
        <v>0</v>
      </c>
      <c r="M6" s="56">
        <v>1</v>
      </c>
      <c r="N6" s="56">
        <v>1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56">
        <v>0</v>
      </c>
      <c r="Y6" s="56">
        <v>2</v>
      </c>
      <c r="Z6" s="56">
        <v>1</v>
      </c>
      <c r="AA6" s="56">
        <v>2</v>
      </c>
      <c r="AB6" s="26"/>
    </row>
    <row r="7" spans="1:28" s="12" customFormat="1" x14ac:dyDescent="0.15">
      <c r="A7" s="53"/>
      <c r="B7" s="11"/>
      <c r="C7" s="11"/>
      <c r="D7" s="2" t="s">
        <v>36</v>
      </c>
      <c r="E7" s="3" t="s">
        <v>35</v>
      </c>
      <c r="F7" s="3"/>
      <c r="G7" s="33" t="s">
        <v>72</v>
      </c>
      <c r="H7" s="45"/>
      <c r="I7" s="56">
        <v>0</v>
      </c>
      <c r="J7" s="56">
        <v>0</v>
      </c>
      <c r="K7" s="56">
        <v>3</v>
      </c>
      <c r="L7" s="56">
        <v>0</v>
      </c>
      <c r="M7" s="56">
        <v>0</v>
      </c>
      <c r="N7" s="56">
        <v>1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1</v>
      </c>
      <c r="AA7" s="56">
        <v>0</v>
      </c>
      <c r="AB7" s="26"/>
    </row>
    <row r="8" spans="1:28" s="12" customFormat="1" x14ac:dyDescent="0.15">
      <c r="A8" s="53"/>
      <c r="B8" s="11"/>
      <c r="C8" s="11" t="s">
        <v>37</v>
      </c>
      <c r="D8" s="4" t="s">
        <v>31</v>
      </c>
      <c r="E8" s="5" t="s">
        <v>38</v>
      </c>
      <c r="F8" s="3"/>
      <c r="G8" s="34" t="s">
        <v>72</v>
      </c>
      <c r="H8" s="47"/>
      <c r="I8" s="56">
        <v>1</v>
      </c>
      <c r="J8" s="56">
        <v>0</v>
      </c>
      <c r="K8" s="56">
        <v>3</v>
      </c>
      <c r="L8" s="56">
        <v>1</v>
      </c>
      <c r="M8" s="56">
        <v>0</v>
      </c>
      <c r="N8" s="56">
        <v>1</v>
      </c>
      <c r="O8" s="56">
        <v>0</v>
      </c>
      <c r="P8" s="56">
        <v>1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1</v>
      </c>
      <c r="AA8" s="56">
        <v>0</v>
      </c>
      <c r="AB8" s="26"/>
    </row>
    <row r="9" spans="1:28" s="12" customFormat="1" x14ac:dyDescent="0.15">
      <c r="A9" s="53"/>
      <c r="B9" s="11"/>
      <c r="C9" s="11"/>
      <c r="D9" s="4" t="s">
        <v>39</v>
      </c>
      <c r="E9" s="5" t="s">
        <v>40</v>
      </c>
      <c r="F9" s="3"/>
      <c r="G9" s="34" t="s">
        <v>72</v>
      </c>
      <c r="H9" s="47"/>
      <c r="I9" s="56">
        <v>1</v>
      </c>
      <c r="J9" s="56">
        <v>1</v>
      </c>
      <c r="K9" s="56">
        <v>3</v>
      </c>
      <c r="L9" s="56">
        <v>1</v>
      </c>
      <c r="M9" s="56">
        <v>1</v>
      </c>
      <c r="N9" s="56">
        <v>1</v>
      </c>
      <c r="O9" s="56">
        <v>2</v>
      </c>
      <c r="P9" s="56">
        <v>1</v>
      </c>
      <c r="Q9" s="56">
        <v>1</v>
      </c>
      <c r="R9" s="56">
        <v>1</v>
      </c>
      <c r="S9" s="56">
        <v>1</v>
      </c>
      <c r="T9" s="56">
        <v>2</v>
      </c>
      <c r="U9" s="56">
        <v>1</v>
      </c>
      <c r="V9" s="56">
        <v>1</v>
      </c>
      <c r="W9" s="56">
        <v>1</v>
      </c>
      <c r="X9" s="56">
        <v>1</v>
      </c>
      <c r="Y9" s="56">
        <v>2</v>
      </c>
      <c r="Z9" s="56">
        <v>1</v>
      </c>
      <c r="AA9" s="56">
        <v>2</v>
      </c>
      <c r="AB9" s="26"/>
    </row>
    <row r="10" spans="1:28" s="12" customFormat="1" x14ac:dyDescent="0.15">
      <c r="A10" s="53"/>
      <c r="B10" s="11"/>
      <c r="C10" s="11"/>
      <c r="D10" s="4" t="s">
        <v>36</v>
      </c>
      <c r="E10" s="5" t="s">
        <v>41</v>
      </c>
      <c r="F10" s="3"/>
      <c r="G10" s="34" t="s">
        <v>72</v>
      </c>
      <c r="H10" s="47"/>
      <c r="I10" s="56">
        <v>2</v>
      </c>
      <c r="J10" s="56">
        <v>1</v>
      </c>
      <c r="K10" s="56">
        <v>3</v>
      </c>
      <c r="L10" s="56">
        <v>2</v>
      </c>
      <c r="M10" s="56">
        <v>1</v>
      </c>
      <c r="N10" s="56">
        <v>1</v>
      </c>
      <c r="O10" s="56">
        <v>4</v>
      </c>
      <c r="P10" s="56">
        <v>2</v>
      </c>
      <c r="Q10" s="56">
        <v>2</v>
      </c>
      <c r="R10" s="56">
        <v>1</v>
      </c>
      <c r="S10" s="56">
        <v>1</v>
      </c>
      <c r="T10" s="56">
        <v>2</v>
      </c>
      <c r="U10" s="56">
        <v>1</v>
      </c>
      <c r="V10" s="56">
        <v>1</v>
      </c>
      <c r="W10" s="56">
        <v>1</v>
      </c>
      <c r="X10" s="56">
        <v>1</v>
      </c>
      <c r="Y10" s="56">
        <v>2</v>
      </c>
      <c r="Z10" s="56">
        <v>1</v>
      </c>
      <c r="AA10" s="56">
        <v>2</v>
      </c>
      <c r="AB10" s="26"/>
    </row>
    <row r="11" spans="1:28" s="12" customFormat="1" x14ac:dyDescent="0.15">
      <c r="A11" s="53"/>
      <c r="B11" s="11"/>
      <c r="C11" s="11"/>
      <c r="D11" s="4" t="s">
        <v>42</v>
      </c>
      <c r="E11" s="5" t="s">
        <v>43</v>
      </c>
      <c r="F11" s="3"/>
      <c r="G11" s="34" t="s">
        <v>72</v>
      </c>
      <c r="H11" s="47"/>
      <c r="I11" s="56">
        <v>1</v>
      </c>
      <c r="J11" s="56">
        <v>1</v>
      </c>
      <c r="K11" s="56">
        <v>6</v>
      </c>
      <c r="L11" s="56">
        <v>2</v>
      </c>
      <c r="M11" s="56">
        <v>1</v>
      </c>
      <c r="N11" s="56">
        <v>4</v>
      </c>
      <c r="O11" s="56">
        <v>2</v>
      </c>
      <c r="P11" s="56">
        <v>2</v>
      </c>
      <c r="Q11" s="56">
        <v>1</v>
      </c>
      <c r="R11" s="56">
        <v>1</v>
      </c>
      <c r="S11" s="56">
        <v>1</v>
      </c>
      <c r="T11" s="56">
        <v>2</v>
      </c>
      <c r="U11" s="56">
        <v>1</v>
      </c>
      <c r="V11" s="56">
        <v>1</v>
      </c>
      <c r="W11" s="56">
        <v>3</v>
      </c>
      <c r="X11" s="56">
        <v>1</v>
      </c>
      <c r="Y11" s="56">
        <v>4</v>
      </c>
      <c r="Z11" s="56">
        <v>1</v>
      </c>
      <c r="AA11" s="56">
        <v>6</v>
      </c>
      <c r="AB11" s="26"/>
    </row>
    <row r="12" spans="1:28" s="12" customFormat="1" ht="33.75" x14ac:dyDescent="0.15">
      <c r="A12" s="54"/>
      <c r="B12" s="11"/>
      <c r="C12" s="11"/>
      <c r="D12" s="4" t="s">
        <v>44</v>
      </c>
      <c r="E12" s="5" t="s">
        <v>45</v>
      </c>
      <c r="F12" s="3"/>
      <c r="G12" s="34" t="s">
        <v>72</v>
      </c>
      <c r="H12" s="47"/>
      <c r="I12" s="56">
        <v>2</v>
      </c>
      <c r="J12" s="56">
        <v>1</v>
      </c>
      <c r="K12" s="56">
        <v>6</v>
      </c>
      <c r="L12" s="56">
        <v>3</v>
      </c>
      <c r="M12" s="56">
        <v>1</v>
      </c>
      <c r="N12" s="56">
        <v>2</v>
      </c>
      <c r="O12" s="56">
        <v>4</v>
      </c>
      <c r="P12" s="56">
        <v>2</v>
      </c>
      <c r="Q12" s="56">
        <v>1</v>
      </c>
      <c r="R12" s="56">
        <v>1</v>
      </c>
      <c r="S12" s="56">
        <v>1</v>
      </c>
      <c r="T12" s="56">
        <v>2</v>
      </c>
      <c r="U12" s="56">
        <v>1</v>
      </c>
      <c r="V12" s="56">
        <v>1</v>
      </c>
      <c r="W12" s="56">
        <v>1</v>
      </c>
      <c r="X12" s="56">
        <v>1</v>
      </c>
      <c r="Y12" s="56">
        <v>2</v>
      </c>
      <c r="Z12" s="56">
        <v>2</v>
      </c>
      <c r="AA12" s="56">
        <v>2</v>
      </c>
      <c r="AB12" s="26"/>
    </row>
    <row r="13" spans="1:28" s="12" customFormat="1" ht="18" customHeight="1" x14ac:dyDescent="0.15">
      <c r="A13" s="52" t="s">
        <v>73</v>
      </c>
      <c r="B13" s="11" t="s">
        <v>107</v>
      </c>
      <c r="C13" s="11"/>
      <c r="D13" s="11"/>
      <c r="E13" s="11"/>
      <c r="F13" s="11" t="s">
        <v>78</v>
      </c>
      <c r="G13" s="11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1"/>
    </row>
    <row r="14" spans="1:28" s="12" customFormat="1" ht="24.75" customHeight="1" x14ac:dyDescent="0.15">
      <c r="A14" s="54"/>
      <c r="B14" s="11" t="s">
        <v>79</v>
      </c>
      <c r="C14" s="11"/>
      <c r="D14" s="11"/>
      <c r="E14" s="11"/>
      <c r="F14" s="11" t="s">
        <v>50</v>
      </c>
      <c r="G14" s="11"/>
      <c r="H14" s="9"/>
      <c r="I14" s="10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27">
        <f>SUM(H13:AA13)*10</f>
        <v>0</v>
      </c>
    </row>
    <row r="15" spans="1:28" s="12" customFormat="1" ht="56.25" x14ac:dyDescent="0.15">
      <c r="A15" s="52" t="s">
        <v>77</v>
      </c>
      <c r="B15" s="11" t="s">
        <v>106</v>
      </c>
      <c r="C15" s="11"/>
      <c r="D15" s="11"/>
      <c r="E15" s="11"/>
      <c r="F15" s="11" t="s">
        <v>74</v>
      </c>
      <c r="G15" s="49"/>
      <c r="H15" s="43" t="s">
        <v>75</v>
      </c>
      <c r="I15" s="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40">
        <f>G15*4</f>
        <v>0</v>
      </c>
    </row>
    <row r="16" spans="1:28" s="12" customFormat="1" ht="24" customHeight="1" x14ac:dyDescent="0.15">
      <c r="A16" s="54"/>
      <c r="B16" s="11" t="s">
        <v>76</v>
      </c>
      <c r="C16" s="11"/>
      <c r="D16" s="11"/>
      <c r="E16" s="11"/>
      <c r="F16" s="11" t="s">
        <v>50</v>
      </c>
      <c r="G16" s="9"/>
      <c r="H16" s="4"/>
      <c r="I16" s="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42">
        <f>AB15*10</f>
        <v>0</v>
      </c>
    </row>
    <row r="17" spans="1:28" s="12" customFormat="1" ht="26.25" customHeight="1" x14ac:dyDescent="0.15">
      <c r="A17" s="52" t="s">
        <v>80</v>
      </c>
      <c r="B17" s="11" t="s">
        <v>81</v>
      </c>
      <c r="C17" s="11"/>
      <c r="D17" s="11"/>
      <c r="E17" s="11"/>
      <c r="F17" s="11" t="s">
        <v>78</v>
      </c>
      <c r="G17" s="49"/>
      <c r="H17" s="9" t="s">
        <v>82</v>
      </c>
      <c r="I17" s="29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28"/>
    </row>
    <row r="18" spans="1:28" s="12" customFormat="1" ht="21.6" customHeight="1" x14ac:dyDescent="0.15">
      <c r="A18" s="54"/>
      <c r="B18" s="11" t="s">
        <v>83</v>
      </c>
      <c r="C18" s="11"/>
      <c r="D18" s="11"/>
      <c r="E18" s="11"/>
      <c r="F18" s="11" t="s">
        <v>50</v>
      </c>
      <c r="G18" s="11"/>
      <c r="H18" s="9"/>
      <c r="I18" s="8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27">
        <f>G17*10</f>
        <v>0</v>
      </c>
    </row>
    <row r="19" spans="1:28" s="12" customFormat="1" ht="31.5" customHeight="1" x14ac:dyDescent="0.15">
      <c r="A19" s="52" t="s">
        <v>84</v>
      </c>
      <c r="B19" s="11" t="s">
        <v>85</v>
      </c>
      <c r="C19" s="11"/>
      <c r="D19" s="11"/>
      <c r="E19" s="11"/>
      <c r="F19" s="11" t="s">
        <v>78</v>
      </c>
      <c r="G19" s="49"/>
      <c r="H19" s="11" t="s">
        <v>51</v>
      </c>
      <c r="I19" s="29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28"/>
    </row>
    <row r="20" spans="1:28" s="12" customFormat="1" ht="21.6" customHeight="1" thickBot="1" x14ac:dyDescent="0.2">
      <c r="A20" s="54"/>
      <c r="B20" s="11" t="s">
        <v>86</v>
      </c>
      <c r="C20" s="11"/>
      <c r="D20" s="11"/>
      <c r="E20" s="11"/>
      <c r="F20" s="11"/>
      <c r="G20" s="11"/>
      <c r="H20" s="11"/>
      <c r="I20" s="8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31">
        <f>G19*10</f>
        <v>0</v>
      </c>
    </row>
    <row r="21" spans="1:28" s="12" customFormat="1" ht="23.25" thickBot="1" x14ac:dyDescent="0.2">
      <c r="A21" s="50"/>
      <c r="B21" s="6" t="s">
        <v>87</v>
      </c>
      <c r="C21" s="11"/>
      <c r="D21" s="11"/>
      <c r="E21" s="11"/>
      <c r="F21" s="11"/>
      <c r="G21" s="11"/>
      <c r="H21" s="11"/>
      <c r="I21" s="8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"/>
      <c r="AB21" s="32">
        <f>SUM(AB14:AB20)</f>
        <v>0</v>
      </c>
    </row>
    <row r="22" spans="1:28" x14ac:dyDescent="0.15">
      <c r="AA22" s="25"/>
      <c r="AB22"/>
    </row>
    <row r="24" spans="1:28" ht="38.1" customHeight="1" x14ac:dyDescent="0.15">
      <c r="B24" s="58" t="s">
        <v>64</v>
      </c>
      <c r="C24" s="58"/>
      <c r="D24" s="58"/>
      <c r="E24" s="58"/>
      <c r="F24" s="58"/>
      <c r="G24" s="58"/>
      <c r="H24" s="58"/>
    </row>
    <row r="25" spans="1:28" ht="23.25" customHeight="1" x14ac:dyDescent="0.15">
      <c r="B25" s="57" t="s">
        <v>65</v>
      </c>
      <c r="C25" s="57"/>
      <c r="D25" s="57"/>
      <c r="E25" s="57"/>
      <c r="F25" s="57"/>
      <c r="G25" s="57"/>
      <c r="H25" s="57"/>
    </row>
    <row r="26" spans="1:28" ht="38.1" customHeight="1" x14ac:dyDescent="0.15">
      <c r="B26" s="57" t="s">
        <v>66</v>
      </c>
      <c r="C26" s="57"/>
      <c r="D26" s="57"/>
      <c r="E26" s="57"/>
      <c r="F26" s="57"/>
      <c r="G26" s="57"/>
      <c r="H26" s="57"/>
    </row>
    <row r="27" spans="1:28" ht="27.75" customHeight="1" x14ac:dyDescent="0.15">
      <c r="B27" s="57" t="s">
        <v>67</v>
      </c>
      <c r="C27" s="57"/>
      <c r="D27" s="57"/>
      <c r="E27" s="57"/>
      <c r="F27" s="57"/>
      <c r="G27" s="57"/>
      <c r="H27" s="57"/>
    </row>
    <row r="28" spans="1:28" ht="38.1" customHeight="1" x14ac:dyDescent="0.15">
      <c r="B28" s="57" t="s">
        <v>105</v>
      </c>
      <c r="C28" s="57"/>
      <c r="D28" s="57"/>
      <c r="E28" s="57"/>
      <c r="F28" s="57"/>
      <c r="G28" s="57"/>
      <c r="H28" s="57"/>
    </row>
    <row r="29" spans="1:28" ht="30" customHeight="1" x14ac:dyDescent="0.15">
      <c r="B29" s="57" t="s">
        <v>68</v>
      </c>
      <c r="C29" s="57"/>
      <c r="D29" s="57"/>
      <c r="E29" s="57"/>
      <c r="F29" s="57"/>
      <c r="G29" s="57"/>
      <c r="H29" s="57"/>
    </row>
  </sheetData>
  <sheetProtection algorithmName="SHA-512" hashValue="8WkyZIgP56IgrtGTEcyc9FI2cOLuK9siRfYohSPdT9eCPJsR8noBdCj2IyPcV458FLaM/vcBpPdsbpK95/oZ9A==" saltValue="AXqwuTSAknX9rv7wclpvvw==" spinCount="100000" sheet="1" objects="1" scenarios="1"/>
  <mergeCells count="6">
    <mergeCell ref="B26:H26"/>
    <mergeCell ref="B27:H27"/>
    <mergeCell ref="B28:H28"/>
    <mergeCell ref="B29:H29"/>
    <mergeCell ref="B24:H24"/>
    <mergeCell ref="B25:H25"/>
  </mergeCells>
  <pageMargins left="0.23" right="0.17" top="0.25" bottom="0.36" header="0.17" footer="0.17"/>
  <pageSetup paperSize="8" scale="59" orientation="landscape" r:id="rId1"/>
  <headerFooter>
    <oddFooter>&amp;C&amp;P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1EA9-A731-4DD6-8456-ECD59F8A900E}">
  <dimension ref="B1:E34"/>
  <sheetViews>
    <sheetView showGridLines="0" tabSelected="1" zoomScale="70" zoomScaleNormal="70" workbookViewId="0">
      <selection activeCell="C19" sqref="C19:E19"/>
    </sheetView>
  </sheetViews>
  <sheetFormatPr defaultRowHeight="11.25" x14ac:dyDescent="0.15"/>
  <cols>
    <col min="1" max="1" width="2.75" customWidth="1"/>
    <col min="2" max="2" width="24.125" customWidth="1"/>
    <col min="3" max="3" width="16.125" customWidth="1"/>
    <col min="4" max="4" width="15.5" customWidth="1"/>
    <col min="5" max="5" width="23.875" customWidth="1"/>
  </cols>
  <sheetData>
    <row r="1" spans="2:5" ht="15" x14ac:dyDescent="0.2">
      <c r="B1" s="14" t="s">
        <v>0</v>
      </c>
    </row>
    <row r="2" spans="2:5" ht="15" x14ac:dyDescent="0.2">
      <c r="B2" s="15" t="s">
        <v>88</v>
      </c>
    </row>
    <row r="3" spans="2:5" ht="15" x14ac:dyDescent="0.2">
      <c r="B3" s="15" t="s">
        <v>89</v>
      </c>
    </row>
    <row r="4" spans="2:5" ht="15" x14ac:dyDescent="0.2">
      <c r="B4" s="15"/>
    </row>
    <row r="6" spans="2:5" s="15" customFormat="1" ht="21.95" customHeight="1" x14ac:dyDescent="0.2">
      <c r="B6" s="67" t="s">
        <v>90</v>
      </c>
      <c r="C6" s="67"/>
      <c r="D6" s="67"/>
      <c r="E6" s="22">
        <f>'Overeenkomst 1'!AB21</f>
        <v>0</v>
      </c>
    </row>
    <row r="7" spans="2:5" s="15" customFormat="1" ht="21.95" customHeight="1" x14ac:dyDescent="0.2">
      <c r="B7" s="68"/>
      <c r="C7" s="68"/>
      <c r="D7" s="68"/>
      <c r="E7" s="68"/>
    </row>
    <row r="8" spans="2:5" s="15" customFormat="1" ht="21.95" customHeight="1" x14ac:dyDescent="0.2">
      <c r="B8" s="66" t="s">
        <v>91</v>
      </c>
      <c r="C8" s="66"/>
      <c r="D8" s="66"/>
      <c r="E8" s="22">
        <f>'Overeenkomst 2'!AB21</f>
        <v>0</v>
      </c>
    </row>
    <row r="9" spans="2:5" s="15" customFormat="1" ht="21.95" customHeight="1" x14ac:dyDescent="0.2">
      <c r="B9" s="68"/>
      <c r="C9" s="68"/>
      <c r="D9" s="68"/>
      <c r="E9" s="68"/>
    </row>
    <row r="10" spans="2:5" s="15" customFormat="1" ht="21.95" customHeight="1" x14ac:dyDescent="0.2">
      <c r="B10" s="67" t="s">
        <v>92</v>
      </c>
      <c r="C10" s="67"/>
      <c r="D10" s="67"/>
      <c r="E10" s="22">
        <f>E6+E8</f>
        <v>0</v>
      </c>
    </row>
    <row r="11" spans="2:5" s="15" customFormat="1" ht="21.95" customHeight="1" x14ac:dyDescent="0.2">
      <c r="B11" s="19"/>
      <c r="C11" s="20"/>
      <c r="D11" s="20"/>
      <c r="E11" s="21"/>
    </row>
    <row r="12" spans="2:5" s="15" customFormat="1" ht="21.95" customHeight="1" x14ac:dyDescent="0.2">
      <c r="B12" s="65" t="s">
        <v>93</v>
      </c>
      <c r="C12" s="65"/>
      <c r="D12" s="65"/>
      <c r="E12" s="22">
        <f>E10*21%</f>
        <v>0</v>
      </c>
    </row>
    <row r="13" spans="2:5" s="15" customFormat="1" ht="21.95" customHeight="1" x14ac:dyDescent="0.2">
      <c r="B13" s="68"/>
      <c r="C13" s="68"/>
      <c r="D13" s="68"/>
      <c r="E13" s="68"/>
    </row>
    <row r="14" spans="2:5" s="15" customFormat="1" ht="21.95" customHeight="1" x14ac:dyDescent="0.2">
      <c r="B14" s="66" t="s">
        <v>94</v>
      </c>
      <c r="C14" s="66"/>
      <c r="D14" s="66"/>
      <c r="E14" s="23">
        <f>E10+E12</f>
        <v>0</v>
      </c>
    </row>
    <row r="15" spans="2:5" s="15" customFormat="1" ht="15" x14ac:dyDescent="0.2"/>
    <row r="16" spans="2:5" s="15" customFormat="1" ht="15" x14ac:dyDescent="0.2"/>
    <row r="17" spans="2:5" s="15" customFormat="1" ht="15" x14ac:dyDescent="0.2"/>
    <row r="18" spans="2:5" s="15" customFormat="1" ht="21.95" customHeight="1" x14ac:dyDescent="0.2">
      <c r="B18" s="59" t="s">
        <v>95</v>
      </c>
      <c r="C18" s="59"/>
      <c r="D18" s="59"/>
      <c r="E18" s="59"/>
    </row>
    <row r="19" spans="2:5" s="15" customFormat="1" ht="46.5" customHeight="1" x14ac:dyDescent="0.2">
      <c r="B19" s="16" t="s">
        <v>96</v>
      </c>
      <c r="C19" s="60"/>
      <c r="D19" s="60"/>
      <c r="E19" s="60"/>
    </row>
    <row r="20" spans="2:5" s="15" customFormat="1" ht="51.95" customHeight="1" x14ac:dyDescent="0.2">
      <c r="B20" s="16" t="s">
        <v>97</v>
      </c>
      <c r="C20" s="60"/>
      <c r="D20" s="60"/>
      <c r="E20" s="60"/>
    </row>
    <row r="21" spans="2:5" s="15" customFormat="1" ht="43.5" customHeight="1" x14ac:dyDescent="0.2">
      <c r="B21" s="16" t="s">
        <v>98</v>
      </c>
      <c r="C21" s="60"/>
      <c r="D21" s="60"/>
      <c r="E21" s="60"/>
    </row>
    <row r="22" spans="2:5" s="15" customFormat="1" ht="21.95" customHeight="1" x14ac:dyDescent="0.2"/>
    <row r="23" spans="2:5" s="15" customFormat="1" ht="21.95" customHeight="1" x14ac:dyDescent="0.2">
      <c r="B23" s="63" t="s">
        <v>99</v>
      </c>
      <c r="C23" s="63"/>
      <c r="D23" s="63"/>
      <c r="E23" s="63"/>
    </row>
    <row r="24" spans="2:5" s="15" customFormat="1" ht="54.95" customHeight="1" x14ac:dyDescent="0.2">
      <c r="B24" s="18" t="s">
        <v>100</v>
      </c>
      <c r="C24" s="60"/>
      <c r="D24" s="60"/>
      <c r="E24" s="60"/>
    </row>
    <row r="25" spans="2:5" s="15" customFormat="1" ht="45.6" customHeight="1" x14ac:dyDescent="0.2">
      <c r="B25" s="17" t="s">
        <v>101</v>
      </c>
      <c r="C25" s="64"/>
      <c r="D25" s="64"/>
      <c r="E25" s="64"/>
    </row>
    <row r="26" spans="2:5" s="15" customFormat="1" ht="52.5" customHeight="1" x14ac:dyDescent="0.2">
      <c r="B26" s="17" t="s">
        <v>102</v>
      </c>
      <c r="C26" s="61"/>
      <c r="D26" s="61"/>
      <c r="E26" s="61"/>
    </row>
    <row r="27" spans="2:5" s="15" customFormat="1" ht="21.95" customHeight="1" x14ac:dyDescent="0.2">
      <c r="B27" s="62" t="s">
        <v>103</v>
      </c>
      <c r="C27" s="60"/>
      <c r="D27" s="60"/>
      <c r="E27" s="60"/>
    </row>
    <row r="28" spans="2:5" s="15" customFormat="1" ht="15" x14ac:dyDescent="0.2">
      <c r="B28" s="62"/>
      <c r="C28" s="60"/>
      <c r="D28" s="60"/>
      <c r="E28" s="60"/>
    </row>
    <row r="29" spans="2:5" s="15" customFormat="1" ht="15" x14ac:dyDescent="0.2">
      <c r="B29" s="62"/>
      <c r="C29" s="60"/>
      <c r="D29" s="60"/>
      <c r="E29" s="60"/>
    </row>
    <row r="30" spans="2:5" s="15" customFormat="1" ht="15" x14ac:dyDescent="0.2">
      <c r="B30" s="62"/>
      <c r="C30" s="60"/>
      <c r="D30" s="60"/>
      <c r="E30" s="60"/>
    </row>
    <row r="31" spans="2:5" s="15" customFormat="1" ht="31.5" customHeight="1" x14ac:dyDescent="0.2">
      <c r="B31" s="62"/>
      <c r="C31" s="60"/>
      <c r="D31" s="60"/>
      <c r="E31" s="60"/>
    </row>
    <row r="32" spans="2:5" s="15" customFormat="1" ht="15" x14ac:dyDescent="0.2">
      <c r="B32" s="24"/>
      <c r="C32" s="24"/>
      <c r="D32" s="24"/>
      <c r="E32" s="24"/>
    </row>
    <row r="33" spans="2:5" s="15" customFormat="1" ht="15" x14ac:dyDescent="0.2">
      <c r="B33" s="24"/>
      <c r="C33" s="24"/>
      <c r="D33" s="24"/>
      <c r="E33" s="24"/>
    </row>
    <row r="34" spans="2:5" s="15" customFormat="1" ht="15" x14ac:dyDescent="0.2">
      <c r="B34" s="7"/>
      <c r="C34" s="24"/>
      <c r="D34" s="24"/>
      <c r="E34" s="24"/>
    </row>
  </sheetData>
  <sheetProtection algorithmName="SHA-512" hashValue="9+HJahHZ4ih36yQdlxZUXr8d6bYp8pCnAjHMpcgqI9CPPpU7g00pGADaD/cxVXcqeRTeV3PirWmAODpBnNuxIA==" saltValue="nYBn87eLhbeOS/XeNGg7Nw==" spinCount="100000" sheet="1" objects="1" scenarios="1"/>
  <mergeCells count="18">
    <mergeCell ref="B12:D12"/>
    <mergeCell ref="B14:D14"/>
    <mergeCell ref="B6:D6"/>
    <mergeCell ref="B7:E7"/>
    <mergeCell ref="B9:E9"/>
    <mergeCell ref="B13:E13"/>
    <mergeCell ref="B10:D10"/>
    <mergeCell ref="B8:D8"/>
    <mergeCell ref="C26:E26"/>
    <mergeCell ref="C27:E31"/>
    <mergeCell ref="B27:B31"/>
    <mergeCell ref="B23:E23"/>
    <mergeCell ref="C25:E25"/>
    <mergeCell ref="B18:E18"/>
    <mergeCell ref="C19:E19"/>
    <mergeCell ref="C20:E20"/>
    <mergeCell ref="C21:E21"/>
    <mergeCell ref="C24:E24"/>
  </mergeCells>
  <pageMargins left="0.28000000000000003" right="0.24" top="0.75" bottom="0.51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ostcode xmlns="20f53c3d-ece6-4625-8bee-cc380ae6fc2b" xsi:nil="true"/>
    <ZSDMS_Documentauteur xmlns="20f53c3d-ece6-4625-8bee-cc380ae6fc2b" xsi:nil="true"/>
    <ZSDMS_Openbaarheid xmlns="20f53c3d-ece6-4625-8bee-cc380ae6fc2b" xsi:nil="true"/>
    <ZSDMS_Documentverzenddatum xmlns="20f53c3d-ece6-4625-8bee-cc380ae6fc2b" xsi:nil="true"/>
    <ZSDMS_ZaakeigenaarNaam xmlns="20f53c3d-ece6-4625-8bee-cc380ae6fc2b">Mirjam van Strij de Regt</ZSDMS_ZaakeigenaarNaam>
    <ZSDMS_ZaaktypeOmschrijving xmlns="20f53c3d-ece6-4625-8bee-cc380ae6fc2b">Europese openbare aanbesteding</ZSDMS_ZaaktypeOmschrijving>
    <ZSDMS_VernietigingsjaarDocument xmlns="20f53c3d-ece6-4625-8bee-cc380ae6fc2b" xsi:nil="true"/>
    <ZSDMS_Verblijfplaats xmlns="20f53c3d-ece6-4625-8bee-cc380ae6fc2b" xsi:nil="true"/>
    <ZSDMS_HuisnummerToevoeging xmlns="20f53c3d-ece6-4625-8bee-cc380ae6fc2b" xsi:nil="true"/>
    <WSHD_Clusternaam xmlns="20f53c3d-ece6-4625-8bee-cc380ae6fc2b" xsi:nil="true"/>
    <ce7c1281cf6143089ceafbe7da641d5c xmlns="20f53c3d-ece6-4625-8bee-cc380ae6fc2b" xsi:nil="true"/>
    <ZSDMS_ClassificatieBron xmlns="20f53c3d-ece6-4625-8bee-cc380ae6fc2b">Code voor de ordening van de waterschapsarchieven</ZSDMS_ClassificatieBron>
    <ZSDMS_Bewaartermijn xmlns="20f53c3d-ece6-4625-8bee-cc380ae6fc2b" xsi:nil="true"/>
    <ZSDMS_PostbusAntwoordnummer xmlns="20f53c3d-ece6-4625-8bee-cc380ae6fc2b" xsi:nil="true"/>
    <ZSDMS_Richting xmlns="20f53c3d-ece6-4625-8bee-cc380ae6fc2b" xsi:nil="true"/>
    <ZSDMS_Documentstatus xmlns="20f53c3d-ece6-4625-8bee-cc380ae6fc2b" xsi:nil="true"/>
    <ZSDMS_Voorletters xmlns="20f53c3d-ece6-4625-8bee-cc380ae6fc2b" xsi:nil="true"/>
    <ZSDMS_StatutaireNaam xmlns="20f53c3d-ece6-4625-8bee-cc380ae6fc2b" xsi:nil="true"/>
    <ZSDMS_NummerBronapplicatie xmlns="20f53c3d-ece6-4625-8bee-cc380ae6fc2b" xsi:nil="true"/>
    <ZSDMS_Huisletter xmlns="20f53c3d-ece6-4625-8bee-cc380ae6fc2b" xsi:nil="true"/>
    <ZSDMS_Handelsnaam xmlns="20f53c3d-ece6-4625-8bee-cc380ae6fc2b" xsi:nil="true"/>
    <WSHD_Clustercode xmlns="20f53c3d-ece6-4625-8bee-cc380ae6fc2b" xsi:nil="true"/>
    <ZSDMS_Registratiedatum xmlns="20f53c3d-ece6-4625-8bee-cc380ae6fc2b" xsi:nil="true"/>
    <ZSDMS_ClassificatieOmschrijving xmlns="20f53c3d-ece6-4625-8bee-cc380ae6fc2b">CENTRALE INKOOP</ZSDMS_ClassificatieOmschrijving>
    <ZSDMS_Documenttaal xmlns="20f53c3d-ece6-4625-8bee-cc380ae6fc2b" xsi:nil="true"/>
    <ZSDMS_DatumDocument xmlns="20f53c3d-ece6-4625-8bee-cc380ae6fc2b" xsi:nil="true"/>
    <ZSDMS_VoorvoegselsAchternaam xmlns="20f53c3d-ece6-4625-8bee-cc380ae6fc2b" xsi:nil="true"/>
    <ZSDMS_OpenbareRuimteNaam xmlns="20f53c3d-ece6-4625-8bee-cc380ae6fc2b" xsi:nil="true"/>
    <ZSDMS_Organisatieidentificatie xmlns="20f53c3d-ece6-4625-8bee-cc380ae6fc2b" xsi:nil="true"/>
    <ZSDMS_Publicatiedatum xmlns="20f53c3d-ece6-4625-8bee-cc380ae6fc2b" xsi:nil="true"/>
    <ZSDMS_Einddatum xmlns="20f53c3d-ece6-4625-8bee-cc380ae6fc2b" xsi:nil="true"/>
    <ZSDMS_Zaakomschrijving xmlns="20f53c3d-ece6-4625-8bee-cc380ae6fc2b">2021-2025 Online Meters Waterlijn</ZSDMS_Zaakomschrijving>
    <ZSDMS_Huisnummer xmlns="20f53c3d-ece6-4625-8bee-cc380ae6fc2b" xsi:nil="true"/>
    <ZSDMS_EinddatumBeperkingOpenbaarheid xmlns="20f53c3d-ece6-4625-8bee-cc380ae6fc2b" xsi:nil="true"/>
    <ZSDMS_StartdatumVertrouwelijkheid xmlns="20f53c3d-ece6-4625-8bee-cc380ae6fc2b" xsi:nil="true"/>
    <ZSDMS_Documentbeschrijving xmlns="20f53c3d-ece6-4625-8bee-cc380ae6fc2b" xsi:nil="true"/>
    <ZSDMS_PersNrAuteur xmlns="20f53c3d-ece6-4625-8bee-cc380ae6fc2b" xsi:nil="true"/>
    <ZSDMS_Projectcode xmlns="20f53c3d-ece6-4625-8bee-cc380ae6fc2b" xsi:nil="true"/>
    <ZSDMS_Documentontvangstdatum xmlns="20f53c3d-ece6-4625-8bee-cc380ae6fc2b" xsi:nil="true"/>
    <ZSDMS_ClassificatieDatum xmlns="20f53c3d-ece6-4625-8bee-cc380ae6fc2b">gewijzigde uitgave 1995</ZSDMS_ClassificatieDatum>
    <ZSDMS_Documentformaat xmlns="20f53c3d-ece6-4625-8bee-cc380ae6fc2b" xsi:nil="true"/>
    <ZSDMS_WoonplaatsNaam xmlns="20f53c3d-ece6-4625-8bee-cc380ae6fc2b" xsi:nil="true"/>
    <ZSDMS_NaamBronapplicatie xmlns="20f53c3d-ece6-4625-8bee-cc380ae6fc2b">SharePoint Online</ZSDMS_NaamBronapplicatie>
    <ZSDMS_Startdatum xmlns="20f53c3d-ece6-4625-8bee-cc380ae6fc2b" xsi:nil="true"/>
    <ZSDMS_projectnaam xmlns="20f53c3d-ece6-4625-8bee-cc380ae6fc2b" xsi:nil="true"/>
    <ZSDMS_Documentcategorie xmlns="20f53c3d-ece6-4625-8bee-cc380ae6fc2b" xsi:nil="true"/>
    <TaxCatchAllLabel xmlns="bfb34617-3127-45ea-8dbb-9671c518671b" xsi:nil="true"/>
    <TaxCatchAll xmlns="bfb34617-3127-45ea-8dbb-9671c518671b" xsi:nil="true"/>
    <ZSDMS_StartdatumBeperkingOpenbaarheid xmlns="20f53c3d-ece6-4625-8bee-cc380ae6fc2b" xsi:nil="true"/>
    <ZSDMS_DocumenttypeOmschrijving xmlns="20f53c3d-ece6-4625-8bee-cc380ae6fc2b" xsi:nil="true"/>
    <ZSDMS_DatumBesluit xmlns="20f53c3d-ece6-4625-8bee-cc380ae6fc2b" xsi:nil="true"/>
    <ZSDMS_Documentversie xmlns="20f53c3d-ece6-4625-8bee-cc380ae6fc2b" xsi:nil="true"/>
    <ZSDMS_Werkcode xmlns="20f53c3d-ece6-4625-8bee-cc380ae6fc2b" xsi:nil="true"/>
    <ZSDMS_Burgerservicenummer xmlns="20f53c3d-ece6-4625-8bee-cc380ae6fc2b" xsi:nil="true"/>
    <ZSDMS_Geslachtsnaam xmlns="20f53c3d-ece6-4625-8bee-cc380ae6fc2b" xsi:nil="true"/>
    <ZSDMS_Vertrouwelijkaanduiding xmlns="20f53c3d-ece6-4625-8bee-cc380ae6fc2b" xsi:nil="true"/>
    <ZSDMS_ClassificatieCode xmlns="20f53c3d-ece6-4625-8bee-cc380ae6fc2b">.07.353</ZSDMS_ClassificatieCode>
    <ZSDMS_Archiefnominatie xmlns="20f53c3d-ece6-4625-8bee-cc380ae6fc2b" xsi:nil="true"/>
    <ZSDMS_Zaakidentificatie xmlns="20f53c3d-ece6-4625-8bee-cc380ae6fc2b">INK-608</ZSDMS_Zaakidentificatie>
    <_dlc_DocId xmlns="bfb34617-3127-45ea-8dbb-9671c518671b">INK608-1179861337-40</_dlc_DocId>
    <_dlc_DocIdUrl xmlns="bfb34617-3127-45ea-8dbb-9671c518671b">
      <Url>https://waterschaphd.sharepoint.com/teams/ink-608/_layouts/15/DocIdRedir.aspx?ID=INK608-1179861337-40</Url>
      <Description>INK608-1179861337-40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B167C727F30DAF4C861BC39AE8410E01" ma:contentTypeVersion="130" ma:contentTypeDescription="" ma:contentTypeScope="" ma:versionID="e2d2b08dbede37dec4c2cb953ea07b83">
  <xsd:schema xmlns:xsd="http://www.w3.org/2001/XMLSchema" xmlns:xs="http://www.w3.org/2001/XMLSchema" xmlns:p="http://schemas.microsoft.com/office/2006/metadata/properties" xmlns:ns2="20f53c3d-ece6-4625-8bee-cc380ae6fc2b" xmlns:ns3="bfb34617-3127-45ea-8dbb-9671c518671b" xmlns:ns4="d4fbbd1f-0f94-4020-a7c8-7f51bd771198" targetNamespace="http://schemas.microsoft.com/office/2006/metadata/properties" ma:root="true" ma:fieldsID="bb1adf689c84224c12e7f18780f469c6" ns2:_="" ns3:_="" ns4:_="">
    <xsd:import namespace="20f53c3d-ece6-4625-8bee-cc380ae6fc2b"/>
    <xsd:import namespace="bfb34617-3127-45ea-8dbb-9671c518671b"/>
    <xsd:import namespace="d4fbbd1f-0f94-4020-a7c8-7f51bd771198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ce7c1281cf6143089ceafbe7da641d5c" minOccurs="0"/>
                <xsd:element ref="ns2:ZSDMS_Zaakomschrijving" minOccurs="0"/>
                <xsd:element ref="ns2:ZSDMS_ZaaktypeOmschrijving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 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3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default="INK-608" ma:hidden="true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default="Mirjam van Strij de Regt" ma:hidden="true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ce7c1281cf6143089ceafbe7da641d5c" ma:index="67" nillable="true" ma:displayName="Fase_0" ma:hidden="true" ma:internalName="ce7c1281cf6143089ceafbe7da641d5c" ma:readOnly="false">
      <xsd:simpleType>
        <xsd:restriction base="dms:Note"/>
      </xsd:simpleType>
    </xsd:element>
    <xsd:element name="ZSDMS_Zaakomschrijving" ma:index="68" nillable="true" ma:displayName="Zaakomschrijving" ma:default="2021-2025 Online Meters Waterlijn" ma:hidden="true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69" nillable="true" ma:displayName="Zaaktype: omschrijving" ma:default="Europese openbare aanbesteding" ma:hidden="true" ma:internalName="ZSDMS_ZaaktypeOmschrijving" ma:readOnly="false">
      <xsd:simpleType>
        <xsd:restriction base="dms:Text">
          <xsd:maxLength value="255"/>
        </xsd:restriction>
      </xsd:simpleType>
    </xsd:element>
    <xsd:element name="SharedWithUsers" ma:index="7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34617-3127-45ea-8dbb-9671c518671b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7f87db12-a3ef-4b7f-b322-1d842122b0ae}" ma:internalName="TaxCatchAllLabel" ma:readOnly="false" ma:showField="CatchAllDataLabel" ma:web="bfb34617-3127-45ea-8dbb-9671c51867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7f87db12-a3ef-4b7f-b322-1d842122b0ae}" ma:internalName="TaxCatchAll" ma:readOnly="false" ma:showField="CatchAllData" ma:web="bfb34617-3127-45ea-8dbb-9671c51867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bbd1f-0f94-4020-a7c8-7f51bd7711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20DE37B-D184-4A15-9DBF-DBEDB46CE6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4FD19-EEE2-4BC6-BB8D-035B185B87A2}">
  <ds:schemaRefs>
    <ds:schemaRef ds:uri="20f53c3d-ece6-4625-8bee-cc380ae6fc2b"/>
    <ds:schemaRef ds:uri="http://purl.org/dc/terms/"/>
    <ds:schemaRef ds:uri="http://schemas.openxmlformats.org/package/2006/metadata/core-properties"/>
    <ds:schemaRef ds:uri="http://purl.org/dc/dcmitype/"/>
    <ds:schemaRef ds:uri="d4fbbd1f-0f94-4020-a7c8-7f51bd771198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bfb34617-3127-45ea-8dbb-9671c518671b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95E7CF-F23E-46A1-BED7-A2C09752D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53c3d-ece6-4625-8bee-cc380ae6fc2b"/>
    <ds:schemaRef ds:uri="bfb34617-3127-45ea-8dbb-9671c518671b"/>
    <ds:schemaRef ds:uri="d4fbbd1f-0f94-4020-a7c8-7f51bd7711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2DCB56-52E5-4039-B048-24C3DC22DCA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Werkbladen</vt:lpstr>
      </vt:variant>
      <vt:variant>
        <vt:i4>3</vt:i4>
      </vt:variant>
      <vt:variant>
        <vt:lpstr>Grafieken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10" baseType="lpstr">
      <vt:lpstr>Overeenkomst 1</vt:lpstr>
      <vt:lpstr>Overeenkomst 2</vt:lpstr>
      <vt:lpstr>Inschrijvingsprijs</vt:lpstr>
      <vt:lpstr>Grafiek57</vt:lpstr>
      <vt:lpstr>Grafiek56</vt:lpstr>
      <vt:lpstr>Grafiek55</vt:lpstr>
      <vt:lpstr>Grafiek43</vt:lpstr>
      <vt:lpstr>Grafiek42</vt:lpstr>
      <vt:lpstr>Grafiek41</vt:lpstr>
      <vt:lpstr>'Overeenkomst 2'!Afdrukbereik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Mirjam van Strij de Regt</dc:creator>
  <cp:keywords/>
  <dc:description/>
  <cp:lastModifiedBy>Geert Mans</cp:lastModifiedBy>
  <cp:revision/>
  <cp:lastPrinted>2021-11-04T13:19:05Z</cp:lastPrinted>
  <dcterms:created xsi:type="dcterms:W3CDTF">2021-11-01T16:31:28Z</dcterms:created>
  <dcterms:modified xsi:type="dcterms:W3CDTF">2021-11-18T14:10:00Z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0x01010066FF7E11BF67704C8F8F36C238C38E7D00B167C727F30DAF4C861BC39AE8410E01</vt:lpwstr>
  </property>
  <property fmtid="{D5CDD505-2E9C-101B-9397-08002B2CF9AE}" pid="3" name="_dlc_DocIdItemGuid">
    <vt:lpwstr>fab92d51-301d-4c8f-937e-bdd1fb17c4c8</vt:lpwstr>
  </property>
  <property fmtid="{D5CDD505-2E9C-101B-9397-08002B2CF9AE}" pid="4" name="WSHD_IPM_Rol">
    <vt:lpwstr/>
  </property>
  <property fmtid="{D5CDD505-2E9C-101B-9397-08002B2CF9AE}" pid="5" name="Fase">
    <vt:lpwstr/>
  </property>
  <property fmtid="{D5CDD505-2E9C-101B-9397-08002B2CF9AE}" pid="6" name="i4e26bfc7aeb49df836152fd0f7101ee">
    <vt:lpwstr/>
  </property>
  <property fmtid="{D5CDD505-2E9C-101B-9397-08002B2CF9AE}" pid="7" name="WSHD_IPM_Gebied">
    <vt:lpwstr/>
  </property>
  <property fmtid="{D5CDD505-2E9C-101B-9397-08002B2CF9AE}" pid="8" name="dad76f963f6d4d6baf4cbd7352ab9e75">
    <vt:lpwstr/>
  </property>
</Properties>
</file>