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Onderhoud buitengebied 1,2 I210400003\02 Specificatie\01 Aanvraag\02 Definitief\"/>
    </mc:Choice>
  </mc:AlternateContent>
  <xr:revisionPtr revIDLastSave="0" documentId="8_{09A3166D-07F6-4EE3-8CDA-2458E56E919A}" xr6:coauthVersionLast="45" xr6:coauthVersionMax="45" xr10:uidLastSave="{00000000-0000-0000-0000-000000000000}"/>
  <bookViews>
    <workbookView xWindow="3045" yWindow="1200" windowWidth="22650" windowHeight="11835" xr2:uid="{B5D1E395-45B4-4601-8C25-70F8927A1814}"/>
  </bookViews>
  <sheets>
    <sheet name="K.4" sheetId="2" r:id="rId1"/>
    <sheet name="K.4 (2)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" i="2" l="1"/>
  <c r="L23" i="2"/>
  <c r="L24" i="2"/>
  <c r="L25" i="2"/>
  <c r="L26" i="2"/>
  <c r="L21" i="2"/>
  <c r="J22" i="2"/>
  <c r="J23" i="2"/>
  <c r="J24" i="2"/>
  <c r="J25" i="2"/>
  <c r="J26" i="2"/>
  <c r="J21" i="2"/>
  <c r="H22" i="2"/>
  <c r="H23" i="2"/>
  <c r="H24" i="2"/>
  <c r="H25" i="2"/>
  <c r="H26" i="2"/>
  <c r="H21" i="2"/>
  <c r="F22" i="2"/>
  <c r="F23" i="2"/>
  <c r="F24" i="2"/>
  <c r="F25" i="2"/>
  <c r="F26" i="2"/>
  <c r="F21" i="2"/>
  <c r="L37" i="2"/>
  <c r="L38" i="2"/>
  <c r="L39" i="2"/>
  <c r="L40" i="2"/>
  <c r="L41" i="2"/>
  <c r="L36" i="2"/>
  <c r="J37" i="2"/>
  <c r="J38" i="2"/>
  <c r="J39" i="2"/>
  <c r="J40" i="2"/>
  <c r="J41" i="2"/>
  <c r="J36" i="2"/>
  <c r="H37" i="2"/>
  <c r="H38" i="2"/>
  <c r="H39" i="2"/>
  <c r="H40" i="2"/>
  <c r="H41" i="2"/>
  <c r="H36" i="2"/>
  <c r="F38" i="2"/>
  <c r="F39" i="2"/>
  <c r="F40" i="2"/>
  <c r="F41" i="2"/>
  <c r="F37" i="2"/>
  <c r="F36" i="2"/>
  <c r="D41" i="2"/>
  <c r="D40" i="2"/>
  <c r="D39" i="2"/>
  <c r="D38" i="2"/>
  <c r="D37" i="2"/>
  <c r="D36" i="2"/>
  <c r="D26" i="2"/>
  <c r="D25" i="2"/>
  <c r="D24" i="2"/>
  <c r="D23" i="2"/>
  <c r="D22" i="2"/>
  <c r="D21" i="2"/>
  <c r="D7" i="2"/>
  <c r="B42" i="2"/>
  <c r="N41" i="2"/>
  <c r="N40" i="2"/>
  <c r="N39" i="2"/>
  <c r="N38" i="2"/>
  <c r="N37" i="2"/>
  <c r="N36" i="2"/>
  <c r="B27" i="2"/>
  <c r="N26" i="2"/>
  <c r="N25" i="2"/>
  <c r="N24" i="2"/>
  <c r="M24" i="2" s="1"/>
  <c r="N23" i="2"/>
  <c r="N22" i="2"/>
  <c r="M22" i="2" s="1"/>
  <c r="N21" i="2"/>
  <c r="N42" i="2" l="1"/>
  <c r="M26" i="2"/>
  <c r="N27" i="2"/>
  <c r="M36" i="2"/>
  <c r="M38" i="2"/>
  <c r="M40" i="2"/>
  <c r="M23" i="2"/>
  <c r="M25" i="2"/>
  <c r="M37" i="2"/>
  <c r="M39" i="2"/>
  <c r="M41" i="2"/>
  <c r="M21" i="2"/>
  <c r="C58" i="2"/>
  <c r="M42" i="2" l="1"/>
  <c r="M27" i="2"/>
  <c r="N8" i="2"/>
  <c r="L8" i="2"/>
  <c r="J8" i="2"/>
  <c r="H8" i="2"/>
  <c r="F8" i="2"/>
  <c r="D8" i="2"/>
  <c r="M8" i="2" l="1"/>
  <c r="B21" i="3"/>
  <c r="N20" i="3"/>
  <c r="L20" i="3"/>
  <c r="J20" i="3"/>
  <c r="H20" i="3"/>
  <c r="F20" i="3"/>
  <c r="D20" i="3"/>
  <c r="N19" i="3"/>
  <c r="L19" i="3"/>
  <c r="J19" i="3"/>
  <c r="H19" i="3"/>
  <c r="F19" i="3"/>
  <c r="D19" i="3"/>
  <c r="N18" i="3"/>
  <c r="L18" i="3"/>
  <c r="J18" i="3"/>
  <c r="H18" i="3"/>
  <c r="F18" i="3"/>
  <c r="D18" i="3"/>
  <c r="N17" i="3"/>
  <c r="L17" i="3"/>
  <c r="J17" i="3"/>
  <c r="H17" i="3"/>
  <c r="F17" i="3"/>
  <c r="D17" i="3"/>
  <c r="N16" i="3"/>
  <c r="L16" i="3"/>
  <c r="J16" i="3"/>
  <c r="H16" i="3"/>
  <c r="F16" i="3"/>
  <c r="D16" i="3"/>
  <c r="M18" i="3" l="1"/>
  <c r="M19" i="3"/>
  <c r="M20" i="3"/>
  <c r="N21" i="3"/>
  <c r="M17" i="3"/>
  <c r="M16" i="3"/>
  <c r="M21" i="3" l="1"/>
  <c r="B11" i="3" l="1"/>
  <c r="N10" i="3"/>
  <c r="L10" i="3"/>
  <c r="J10" i="3"/>
  <c r="H10" i="3"/>
  <c r="F10" i="3"/>
  <c r="D10" i="3"/>
  <c r="N9" i="3"/>
  <c r="L9" i="3"/>
  <c r="J9" i="3"/>
  <c r="H9" i="3"/>
  <c r="F9" i="3"/>
  <c r="D9" i="3"/>
  <c r="N8" i="3"/>
  <c r="L8" i="3"/>
  <c r="J8" i="3"/>
  <c r="H8" i="3"/>
  <c r="F8" i="3"/>
  <c r="D8" i="3"/>
  <c r="N7" i="3"/>
  <c r="L7" i="3"/>
  <c r="J7" i="3"/>
  <c r="H7" i="3"/>
  <c r="F7" i="3"/>
  <c r="D7" i="3"/>
  <c r="N6" i="3"/>
  <c r="N11" i="3" s="1"/>
  <c r="L6" i="3"/>
  <c r="J6" i="3"/>
  <c r="H6" i="3"/>
  <c r="F6" i="3"/>
  <c r="D6" i="3"/>
  <c r="M7" i="3" l="1"/>
  <c r="M10" i="3"/>
  <c r="M9" i="3"/>
  <c r="M8" i="3"/>
  <c r="M6" i="3"/>
  <c r="M11" i="3" s="1"/>
  <c r="M24" i="3" s="1"/>
  <c r="B13" i="2"/>
  <c r="N12" i="2"/>
  <c r="L12" i="2"/>
  <c r="J12" i="2"/>
  <c r="H12" i="2"/>
  <c r="F12" i="2"/>
  <c r="D12" i="2"/>
  <c r="N11" i="2"/>
  <c r="L11" i="2"/>
  <c r="J11" i="2"/>
  <c r="H11" i="2"/>
  <c r="F11" i="2"/>
  <c r="D11" i="2"/>
  <c r="N10" i="2"/>
  <c r="L10" i="2"/>
  <c r="J10" i="2"/>
  <c r="H10" i="2"/>
  <c r="F10" i="2"/>
  <c r="D10" i="2"/>
  <c r="N9" i="2"/>
  <c r="L9" i="2"/>
  <c r="J9" i="2"/>
  <c r="H9" i="2"/>
  <c r="F9" i="2"/>
  <c r="D9" i="2"/>
  <c r="N7" i="2"/>
  <c r="L7" i="2"/>
  <c r="J7" i="2"/>
  <c r="H7" i="2"/>
  <c r="F7" i="2"/>
  <c r="N13" i="2" l="1"/>
  <c r="M10" i="2"/>
  <c r="M11" i="2"/>
  <c r="M12" i="2"/>
  <c r="M9" i="2"/>
  <c r="M7" i="2"/>
  <c r="M13" i="2" l="1"/>
  <c r="C62" i="2" s="1"/>
</calcChain>
</file>

<file path=xl/sharedStrings.xml><?xml version="1.0" encoding="utf-8"?>
<sst xmlns="http://schemas.openxmlformats.org/spreadsheetml/2006/main" count="134" uniqueCount="51">
  <si>
    <t>Weging in %</t>
  </si>
  <si>
    <t>Electrisch / H2</t>
  </si>
  <si>
    <t>BTL = Biomass To Liquid: basisgrondstof biomassa.</t>
  </si>
  <si>
    <t>HVO = Hydrotreated Vegetable Oil: basisgrondstof afgewerkte plantaardige oliën.</t>
  </si>
  <si>
    <t>HVO20 of hoger / CNG</t>
  </si>
  <si>
    <t>(Plug in) Hybride met benzine</t>
  </si>
  <si>
    <t>HVO&lt;20 / BTL</t>
  </si>
  <si>
    <t>Soorten brandstof/aandrijving + weging in %</t>
  </si>
  <si>
    <t>CNG = Compressed Natural Gas: samengeperst aardgas (methaan)</t>
  </si>
  <si>
    <t>H2 = Waterstof</t>
  </si>
  <si>
    <t>TOTAAL</t>
  </si>
  <si>
    <t>Niveau</t>
  </si>
  <si>
    <t>Niveau inschrijver op inschrijvingsdatum</t>
  </si>
  <si>
    <t>Machine 1</t>
  </si>
  <si>
    <t>Machine 2</t>
  </si>
  <si>
    <t>Machine 3</t>
  </si>
  <si>
    <t>Machine 4</t>
  </si>
  <si>
    <t>Machine 5</t>
  </si>
  <si>
    <t>Maximale fictieve korting:</t>
  </si>
  <si>
    <t>Fictieve korting</t>
  </si>
  <si>
    <t>Totaal fictieve korting</t>
  </si>
  <si>
    <t>Totaal fictieve korting Duurzaam materieel</t>
  </si>
  <si>
    <t>Fictieve korting CO2-prestatieladder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</si>
  <si>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</si>
  <si>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</si>
  <si>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</si>
  <si>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</si>
  <si>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</si>
  <si>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</si>
  <si>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</si>
  <si>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</si>
  <si>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De fictieve korting voor de CO2 prestatieladder wordt als volgt bepaald:</t>
  </si>
  <si>
    <t>Soorten brandstof/aandrijving + weging in % (OPGAVE)</t>
  </si>
  <si>
    <t>Soorten brandstof/aandrijving + weging in % (WERKELIJKE INZET</t>
  </si>
  <si>
    <t>K.4a Duurzaam materieel</t>
  </si>
  <si>
    <t>Conventio-neel / overig</t>
  </si>
  <si>
    <t>1.0</t>
  </si>
  <si>
    <t>Totaal fictieve korting voor K.5</t>
  </si>
  <si>
    <t>Maximaal aantal punten</t>
  </si>
  <si>
    <t>Totaal punten</t>
  </si>
  <si>
    <t>1e contractjaar</t>
  </si>
  <si>
    <t>3e en 4e contractjaar</t>
  </si>
  <si>
    <t>2e contractjaar</t>
  </si>
  <si>
    <t>mobiele kraan</t>
  </si>
  <si>
    <t>nimos/ holder/ smalspoortrekker</t>
  </si>
  <si>
    <t>Maak keuze</t>
  </si>
  <si>
    <t>tracktor met maaikorf</t>
  </si>
  <si>
    <t>Maaizuigcombinatie</t>
  </si>
  <si>
    <t>Bosmaaier</t>
  </si>
  <si>
    <t>motorzaag</t>
  </si>
  <si>
    <t>K.4b CO2-prestatieladder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</si>
</sst>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dd/mm/yyyy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9" fontId="5" fillId="0" borderId="3" xfId="0" applyNumberFormat="1" applyFont="1" applyBorder="1" applyAlignment="1" applyProtection="1">
      <alignment horizontal="center"/>
    </xf>
    <xf numFmtId="9" fontId="0" fillId="3" borderId="3" xfId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2" fillId="0" borderId="5" xfId="0" applyNumberFormat="1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164" fontId="2" fillId="0" borderId="0" xfId="0" applyNumberFormat="1" applyFont="1" applyAlignment="1" applyProtection="1">
      <alignment horizont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7" fillId="0" borderId="3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 wrapText="1"/>
    </xf>
    <xf numFmtId="44" fontId="0" fillId="0" borderId="3" xfId="1" applyNumberFormat="1" applyFont="1" applyFill="1" applyBorder="1" applyAlignment="1" applyProtection="1">
      <alignment horizontal="center"/>
    </xf>
    <xf numFmtId="44" fontId="0" fillId="2" borderId="3" xfId="0" applyNumberFormat="1" applyFill="1" applyBorder="1" applyAlignment="1" applyProtection="1">
      <alignment horizontal="right"/>
    </xf>
    <xf numFmtId="44" fontId="9" fillId="2" borderId="3" xfId="0" applyNumberFormat="1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10" fillId="0" borderId="0" xfId="0" applyFont="1" applyProtection="1"/>
    <xf numFmtId="0" fontId="10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/>
    </xf>
    <xf numFmtId="165" fontId="4" fillId="0" borderId="0" xfId="0" applyNumberFormat="1" applyFont="1" applyAlignment="1" applyProtection="1">
      <alignment horizontal="left" wrapText="1"/>
    </xf>
    <xf numFmtId="44" fontId="2" fillId="0" borderId="3" xfId="0" applyNumberFormat="1" applyFont="1" applyFill="1" applyBorder="1" applyAlignment="1" applyProtection="1">
      <alignment horizontal="center"/>
    </xf>
    <xf numFmtId="0" fontId="2" fillId="0" borderId="3" xfId="0" applyFont="1" applyFill="1" applyBorder="1" applyProtection="1"/>
    <xf numFmtId="9" fontId="0" fillId="0" borderId="3" xfId="1" applyFont="1" applyFill="1" applyBorder="1" applyAlignment="1" applyProtection="1">
      <alignment horizontal="center"/>
    </xf>
    <xf numFmtId="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4" fontId="0" fillId="0" borderId="0" xfId="0" applyNumberFormat="1" applyProtection="1"/>
    <xf numFmtId="0" fontId="2" fillId="0" borderId="3" xfId="0" applyFont="1" applyBorder="1"/>
    <xf numFmtId="9" fontId="0" fillId="0" borderId="3" xfId="1" applyFont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</xf>
    <xf numFmtId="0" fontId="7" fillId="0" borderId="3" xfId="1" applyNumberFormat="1" applyFont="1" applyFill="1" applyBorder="1" applyAlignment="1" applyProtection="1">
      <alignment horizontal="center"/>
    </xf>
    <xf numFmtId="0" fontId="6" fillId="0" borderId="6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/>
    </xf>
    <xf numFmtId="0" fontId="9" fillId="2" borderId="3" xfId="0" applyNumberFormat="1" applyFont="1" applyFill="1" applyBorder="1" applyAlignment="1" applyProtection="1">
      <alignment horizontal="center"/>
    </xf>
    <xf numFmtId="0" fontId="10" fillId="3" borderId="0" xfId="0" applyFont="1" applyFill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right" vertical="center"/>
    </xf>
    <xf numFmtId="0" fontId="9" fillId="2" borderId="7" xfId="0" applyFont="1" applyFill="1" applyBorder="1" applyAlignment="1" applyProtection="1">
      <alignment horizontal="right" vertical="center"/>
    </xf>
    <xf numFmtId="1" fontId="9" fillId="2" borderId="6" xfId="0" applyNumberFormat="1" applyFont="1" applyFill="1" applyBorder="1" applyAlignment="1" applyProtection="1">
      <alignment horizontal="center" vertical="center" wrapText="1"/>
    </xf>
    <xf numFmtId="1" fontId="9" fillId="2" borderId="7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right" vertical="center" wrapText="1"/>
    </xf>
    <xf numFmtId="0" fontId="10" fillId="0" borderId="7" xfId="0" applyFont="1" applyBorder="1" applyAlignment="1" applyProtection="1">
      <alignment horizontal="right" vertical="center" wrapText="1"/>
    </xf>
    <xf numFmtId="0" fontId="0" fillId="0" borderId="3" xfId="0" applyBorder="1" applyAlignment="1" applyProtection="1">
      <alignment horizontal="left"/>
    </xf>
    <xf numFmtId="0" fontId="6" fillId="0" borderId="6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</cellXfs>
  <cellStyles count="2">
    <cellStyle name="Procent" xfId="1" builtinId="5"/>
    <cellStyle name="Standaard" xfId="0" builtinId="0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65</xdr:row>
      <xdr:rowOff>19050</xdr:rowOff>
    </xdr:from>
    <xdr:to>
      <xdr:col>13</xdr:col>
      <xdr:colOff>647700</xdr:colOff>
      <xdr:row>67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88F56070-707F-4537-9F8F-F2850B89DB15}"/>
            </a:ext>
          </a:extLst>
        </xdr:cNvPr>
        <xdr:cNvSpPr/>
      </xdr:nvSpPr>
      <xdr:spPr>
        <a:xfrm>
          <a:off x="10736580" y="5848350"/>
          <a:ext cx="10267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32A9-3BD7-4440-8910-C08CEE9A9D0A}">
  <sheetPr codeName="Blad1">
    <pageSetUpPr fitToPage="1"/>
  </sheetPr>
  <dimension ref="A1:N67"/>
  <sheetViews>
    <sheetView tabSelected="1" workbookViewId="0">
      <selection activeCell="C21" sqref="C21"/>
    </sheetView>
  </sheetViews>
  <sheetFormatPr defaultRowHeight="12.75" x14ac:dyDescent="0.2"/>
  <cols>
    <col min="1" max="1" width="32" style="1" customWidth="1"/>
    <col min="2" max="2" width="12.85546875" style="1" bestFit="1" customWidth="1"/>
    <col min="3" max="3" width="11" style="1" bestFit="1" customWidth="1"/>
    <col min="4" max="4" width="11.85546875" style="1" bestFit="1" customWidth="1"/>
    <col min="5" max="5" width="11.5703125" style="1" bestFit="1" customWidth="1"/>
    <col min="6" max="6" width="11.85546875" style="1" bestFit="1" customWidth="1"/>
    <col min="7" max="7" width="11.85546875" style="1" customWidth="1"/>
    <col min="8" max="8" width="11.85546875" style="1" bestFit="1" customWidth="1"/>
    <col min="9" max="9" width="9.85546875" style="1" bestFit="1" customWidth="1"/>
    <col min="10" max="10" width="11.85546875" style="1" bestFit="1" customWidth="1"/>
    <col min="11" max="11" width="11.5703125" style="1" bestFit="1" customWidth="1"/>
    <col min="12" max="12" width="9.140625" style="1" bestFit="1" customWidth="1"/>
    <col min="13" max="13" width="15.85546875" style="1" customWidth="1"/>
    <col min="14" max="14" width="12.85546875" style="1" bestFit="1" customWidth="1"/>
    <col min="15" max="16384" width="9.140625" style="1"/>
  </cols>
  <sheetData>
    <row r="1" spans="1:14" ht="15.75" x14ac:dyDescent="0.2">
      <c r="A1" s="53" t="s">
        <v>34</v>
      </c>
      <c r="B1" s="54"/>
      <c r="C1" s="9"/>
    </row>
    <row r="2" spans="1:14" ht="15.75" x14ac:dyDescent="0.2">
      <c r="A2" s="37" t="s">
        <v>40</v>
      </c>
      <c r="B2" s="38"/>
      <c r="C2" s="9"/>
    </row>
    <row r="3" spans="1:14" x14ac:dyDescent="0.2">
      <c r="A3" s="10" t="s">
        <v>38</v>
      </c>
      <c r="B3" s="35">
        <v>5</v>
      </c>
      <c r="C3" s="8"/>
      <c r="D3" s="11"/>
    </row>
    <row r="4" spans="1:14" x14ac:dyDescent="0.2">
      <c r="A4" s="12"/>
      <c r="C4" s="71" t="s">
        <v>7</v>
      </c>
      <c r="D4" s="72"/>
      <c r="E4" s="72"/>
      <c r="F4" s="72"/>
      <c r="G4" s="72"/>
      <c r="H4" s="72"/>
      <c r="I4" s="72"/>
      <c r="J4" s="72"/>
      <c r="K4" s="72"/>
      <c r="L4" s="13"/>
    </row>
    <row r="5" spans="1:14" ht="38.25" x14ac:dyDescent="0.2">
      <c r="A5" s="2"/>
      <c r="B5" s="69" t="s">
        <v>0</v>
      </c>
      <c r="C5" s="31" t="s">
        <v>1</v>
      </c>
      <c r="D5" s="64" t="s">
        <v>19</v>
      </c>
      <c r="E5" s="31" t="s">
        <v>5</v>
      </c>
      <c r="F5" s="64" t="s">
        <v>19</v>
      </c>
      <c r="G5" s="31" t="s">
        <v>4</v>
      </c>
      <c r="H5" s="64" t="s">
        <v>19</v>
      </c>
      <c r="I5" s="31" t="s">
        <v>6</v>
      </c>
      <c r="J5" s="64" t="s">
        <v>19</v>
      </c>
      <c r="K5" s="31" t="s">
        <v>35</v>
      </c>
      <c r="L5" s="64" t="s">
        <v>19</v>
      </c>
      <c r="M5" s="66" t="s">
        <v>39</v>
      </c>
    </row>
    <row r="6" spans="1:14" x14ac:dyDescent="0.2">
      <c r="A6" s="2"/>
      <c r="B6" s="70"/>
      <c r="C6" s="30">
        <v>1</v>
      </c>
      <c r="D6" s="65"/>
      <c r="E6" s="30">
        <v>0.75</v>
      </c>
      <c r="F6" s="65"/>
      <c r="G6" s="30">
        <v>0.5</v>
      </c>
      <c r="H6" s="65"/>
      <c r="I6" s="30">
        <v>0.25</v>
      </c>
      <c r="J6" s="65"/>
      <c r="K6" s="30">
        <v>0</v>
      </c>
      <c r="L6" s="65"/>
      <c r="M6" s="67"/>
    </row>
    <row r="7" spans="1:14" x14ac:dyDescent="0.2">
      <c r="A7" s="33" t="s">
        <v>47</v>
      </c>
      <c r="B7" s="34">
        <v>0.25</v>
      </c>
      <c r="C7" s="5">
        <v>0</v>
      </c>
      <c r="D7" s="17">
        <f>C7*C$6*$B$3*$B7</f>
        <v>0</v>
      </c>
      <c r="E7" s="5">
        <v>0</v>
      </c>
      <c r="F7" s="17">
        <f t="shared" ref="D7:F12" si="0">E7*E$6*$B$3*$B7</f>
        <v>0</v>
      </c>
      <c r="G7" s="5">
        <v>0</v>
      </c>
      <c r="H7" s="17">
        <f t="shared" ref="H7:H12" si="1">G7*G$6*$B$3*$B7</f>
        <v>0</v>
      </c>
      <c r="I7" s="5">
        <v>0</v>
      </c>
      <c r="J7" s="17">
        <f t="shared" ref="J7:J12" si="2">I7*I$6*$B$3*$B7</f>
        <v>0</v>
      </c>
      <c r="K7" s="5">
        <v>0</v>
      </c>
      <c r="L7" s="17">
        <f t="shared" ref="L7:L12" si="3">K7*K$6*$B$3*$B7</f>
        <v>0</v>
      </c>
      <c r="M7" s="40" t="str">
        <f>IF(N7="geen 100%","geen 100%",SUM(D7+F7+H7+J7+L7))</f>
        <v>geen 100%</v>
      </c>
      <c r="N7" s="3" t="str">
        <f t="shared" ref="N7:N12" si="4">IF(SUM(C7+E7+G7+I7+K7)&lt;&gt;100%,"geen 100%","100% ingevuld")</f>
        <v>geen 100%</v>
      </c>
    </row>
    <row r="8" spans="1:14" x14ac:dyDescent="0.2">
      <c r="A8" s="33" t="s">
        <v>46</v>
      </c>
      <c r="B8" s="34">
        <v>0.2</v>
      </c>
      <c r="C8" s="5">
        <v>0</v>
      </c>
      <c r="D8" s="17">
        <f t="shared" ref="D8" si="5">C8*C$6*$B$3*$B8</f>
        <v>0</v>
      </c>
      <c r="E8" s="5">
        <v>0</v>
      </c>
      <c r="F8" s="17">
        <f t="shared" ref="F8" si="6">E8*E$6*$B$3*$B8</f>
        <v>0</v>
      </c>
      <c r="G8" s="5">
        <v>0</v>
      </c>
      <c r="H8" s="17">
        <f t="shared" ref="H8" si="7">G8*G$6*$B$3*$B8</f>
        <v>0</v>
      </c>
      <c r="I8" s="5">
        <v>0</v>
      </c>
      <c r="J8" s="17">
        <f t="shared" ref="J8" si="8">I8*I$6*$B$3*$B8</f>
        <v>0</v>
      </c>
      <c r="K8" s="5">
        <v>0</v>
      </c>
      <c r="L8" s="17">
        <f t="shared" ref="L8" si="9">K8*K$6*$B$3*$B8</f>
        <v>0</v>
      </c>
      <c r="M8" s="40" t="str">
        <f>IF(N8="geen 100%","geen 100%",SUM(D8+F8+H8+J8+L8))</f>
        <v>geen 100%</v>
      </c>
      <c r="N8" s="3" t="str">
        <f t="shared" ref="N8" si="10">IF(SUM(C8+E8+G8+I8+K8)&lt;&gt;100%,"geen 100%","100% ingevuld")</f>
        <v>geen 100%</v>
      </c>
    </row>
    <row r="9" spans="1:14" x14ac:dyDescent="0.2">
      <c r="A9" s="33" t="s">
        <v>44</v>
      </c>
      <c r="B9" s="34">
        <v>0.15</v>
      </c>
      <c r="C9" s="5">
        <v>0</v>
      </c>
      <c r="D9" s="17">
        <f t="shared" si="0"/>
        <v>0</v>
      </c>
      <c r="E9" s="5">
        <v>0</v>
      </c>
      <c r="F9" s="17">
        <f t="shared" si="0"/>
        <v>0</v>
      </c>
      <c r="G9" s="5">
        <v>0</v>
      </c>
      <c r="H9" s="17">
        <f t="shared" si="1"/>
        <v>0</v>
      </c>
      <c r="I9" s="5">
        <v>0</v>
      </c>
      <c r="J9" s="17">
        <f t="shared" si="2"/>
        <v>0</v>
      </c>
      <c r="K9" s="5">
        <v>0</v>
      </c>
      <c r="L9" s="17">
        <f t="shared" si="3"/>
        <v>0</v>
      </c>
      <c r="M9" s="40" t="str">
        <f t="shared" ref="M9:M12" si="11">IF(N9="geen 100%","geen 100%",SUM(D9+F9+H9+J9+L9))</f>
        <v>geen 100%</v>
      </c>
      <c r="N9" s="3" t="str">
        <f t="shared" si="4"/>
        <v>geen 100%</v>
      </c>
    </row>
    <row r="10" spans="1:14" x14ac:dyDescent="0.2">
      <c r="A10" s="33" t="s">
        <v>48</v>
      </c>
      <c r="B10" s="34">
        <v>0.1</v>
      </c>
      <c r="C10" s="5">
        <v>0</v>
      </c>
      <c r="D10" s="17">
        <f>C10*C$6*$B$3*$B10</f>
        <v>0</v>
      </c>
      <c r="E10" s="5">
        <v>0</v>
      </c>
      <c r="F10" s="17">
        <f>E10*E$6*$B$3*$B10</f>
        <v>0</v>
      </c>
      <c r="G10" s="5">
        <v>0</v>
      </c>
      <c r="H10" s="17">
        <f>G10*G$6*$B$3*$B10</f>
        <v>0</v>
      </c>
      <c r="I10" s="5">
        <v>0</v>
      </c>
      <c r="J10" s="17">
        <f>I10*I$6*$B$3*$B10</f>
        <v>0</v>
      </c>
      <c r="K10" s="5">
        <v>0</v>
      </c>
      <c r="L10" s="17">
        <f>K10*K$6*$B$3*$B10</f>
        <v>0</v>
      </c>
      <c r="M10" s="40" t="str">
        <f t="shared" si="11"/>
        <v>geen 100%</v>
      </c>
      <c r="N10" s="3" t="str">
        <f t="shared" si="4"/>
        <v>geen 100%</v>
      </c>
    </row>
    <row r="11" spans="1:14" x14ac:dyDescent="0.2">
      <c r="A11" s="33" t="s">
        <v>49</v>
      </c>
      <c r="B11" s="34">
        <v>0.1</v>
      </c>
      <c r="C11" s="5">
        <v>0</v>
      </c>
      <c r="D11" s="17">
        <f>C11*C$6*$B$3*$B11</f>
        <v>0</v>
      </c>
      <c r="E11" s="5">
        <v>0</v>
      </c>
      <c r="F11" s="17">
        <f>E11*E$6*$B$3*$B11</f>
        <v>0</v>
      </c>
      <c r="G11" s="5">
        <v>0</v>
      </c>
      <c r="H11" s="17">
        <f>G11*G$6*$B$3*$B11</f>
        <v>0</v>
      </c>
      <c r="I11" s="5">
        <v>0</v>
      </c>
      <c r="J11" s="17">
        <f>I11*I$6*$B$3*$B11</f>
        <v>0</v>
      </c>
      <c r="K11" s="5">
        <v>0</v>
      </c>
      <c r="L11" s="17">
        <f>K11*K$6*$B$3*$B11</f>
        <v>0</v>
      </c>
      <c r="M11" s="40" t="str">
        <f t="shared" si="11"/>
        <v>geen 100%</v>
      </c>
      <c r="N11" s="3" t="str">
        <f t="shared" si="4"/>
        <v>geen 100%</v>
      </c>
    </row>
    <row r="12" spans="1:14" x14ac:dyDescent="0.2">
      <c r="A12" s="33" t="s">
        <v>43</v>
      </c>
      <c r="B12" s="34">
        <v>0.2</v>
      </c>
      <c r="C12" s="5">
        <v>0</v>
      </c>
      <c r="D12" s="17">
        <f t="shared" si="0"/>
        <v>0</v>
      </c>
      <c r="E12" s="5">
        <v>0</v>
      </c>
      <c r="F12" s="17">
        <f t="shared" si="0"/>
        <v>0</v>
      </c>
      <c r="G12" s="5">
        <v>0</v>
      </c>
      <c r="H12" s="17">
        <f t="shared" si="1"/>
        <v>0</v>
      </c>
      <c r="I12" s="5">
        <v>0</v>
      </c>
      <c r="J12" s="17">
        <f t="shared" si="2"/>
        <v>0</v>
      </c>
      <c r="K12" s="5">
        <v>0</v>
      </c>
      <c r="L12" s="17">
        <f t="shared" si="3"/>
        <v>0</v>
      </c>
      <c r="M12" s="40" t="str">
        <f t="shared" si="11"/>
        <v>geen 100%</v>
      </c>
      <c r="N12" s="3" t="str">
        <f t="shared" si="4"/>
        <v>geen 100%</v>
      </c>
    </row>
    <row r="13" spans="1:14" ht="15.75" x14ac:dyDescent="0.25">
      <c r="A13" s="6" t="s">
        <v>10</v>
      </c>
      <c r="B13" s="4">
        <f>SUM(B7:B12)</f>
        <v>1</v>
      </c>
      <c r="H13" s="68" t="s">
        <v>21</v>
      </c>
      <c r="I13" s="68"/>
      <c r="J13" s="68"/>
      <c r="K13" s="68"/>
      <c r="L13" s="68"/>
      <c r="M13" s="41" t="str">
        <f>IF(N13="geen 100%","geen 100%",SUM(M7:M12))</f>
        <v>geen 100%</v>
      </c>
      <c r="N13" s="3" t="str">
        <f>IF(OR(N7="geen 100%",N8="geen 100%",N9="geen 100%",N10="geen 100%",N11="geen 100%",N12="geen 100%"),"geen 100%","100% ingevuld")</f>
        <v>geen 100%</v>
      </c>
    </row>
    <row r="14" spans="1:14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6" spans="1:14" ht="15.75" x14ac:dyDescent="0.2">
      <c r="A16" s="37" t="s">
        <v>42</v>
      </c>
      <c r="B16" s="38"/>
      <c r="C16" s="9"/>
    </row>
    <row r="17" spans="1:14" x14ac:dyDescent="0.2">
      <c r="A17" s="10" t="s">
        <v>38</v>
      </c>
      <c r="B17" s="35">
        <v>3</v>
      </c>
      <c r="C17" s="8"/>
      <c r="D17" s="11"/>
    </row>
    <row r="18" spans="1:14" x14ac:dyDescent="0.2">
      <c r="A18" s="12"/>
      <c r="C18" s="71" t="s">
        <v>7</v>
      </c>
      <c r="D18" s="72"/>
      <c r="E18" s="72"/>
      <c r="F18" s="72"/>
      <c r="G18" s="72"/>
      <c r="H18" s="72"/>
      <c r="I18" s="72"/>
      <c r="J18" s="72"/>
      <c r="K18" s="72"/>
      <c r="L18" s="13"/>
    </row>
    <row r="19" spans="1:14" ht="38.25" x14ac:dyDescent="0.2">
      <c r="A19" s="2"/>
      <c r="B19" s="69" t="s">
        <v>0</v>
      </c>
      <c r="C19" s="39" t="s">
        <v>1</v>
      </c>
      <c r="D19" s="64" t="s">
        <v>19</v>
      </c>
      <c r="E19" s="39" t="s">
        <v>5</v>
      </c>
      <c r="F19" s="64" t="s">
        <v>19</v>
      </c>
      <c r="G19" s="39" t="s">
        <v>4</v>
      </c>
      <c r="H19" s="64" t="s">
        <v>19</v>
      </c>
      <c r="I19" s="39" t="s">
        <v>6</v>
      </c>
      <c r="J19" s="64" t="s">
        <v>19</v>
      </c>
      <c r="K19" s="39" t="s">
        <v>35</v>
      </c>
      <c r="L19" s="64" t="s">
        <v>19</v>
      </c>
      <c r="M19" s="66" t="s">
        <v>39</v>
      </c>
    </row>
    <row r="20" spans="1:14" x14ac:dyDescent="0.2">
      <c r="A20" s="2"/>
      <c r="B20" s="70"/>
      <c r="C20" s="30">
        <v>1</v>
      </c>
      <c r="D20" s="65"/>
      <c r="E20" s="30">
        <v>0.75</v>
      </c>
      <c r="F20" s="65"/>
      <c r="G20" s="30">
        <v>0.5</v>
      </c>
      <c r="H20" s="65"/>
      <c r="I20" s="30">
        <v>0.25</v>
      </c>
      <c r="J20" s="65"/>
      <c r="K20" s="30">
        <v>0</v>
      </c>
      <c r="L20" s="65"/>
      <c r="M20" s="67"/>
    </row>
    <row r="21" spans="1:14" x14ac:dyDescent="0.2">
      <c r="A21" s="33" t="s">
        <v>47</v>
      </c>
      <c r="B21" s="34">
        <v>0.25</v>
      </c>
      <c r="C21" s="5">
        <v>0</v>
      </c>
      <c r="D21" s="17">
        <f t="shared" ref="D21:D26" si="12">C21*C$6*$B$17*$B21</f>
        <v>0</v>
      </c>
      <c r="E21" s="5">
        <v>0</v>
      </c>
      <c r="F21" s="17">
        <f t="shared" ref="F21:F26" si="13">E21*E$6*$B$17*$B21</f>
        <v>0</v>
      </c>
      <c r="G21" s="5">
        <v>0</v>
      </c>
      <c r="H21" s="17">
        <f t="shared" ref="H21:H26" si="14">G21*G$6*$B$17*$B21</f>
        <v>0</v>
      </c>
      <c r="I21" s="5">
        <v>0</v>
      </c>
      <c r="J21" s="17">
        <f t="shared" ref="J21:J26" si="15">I21*I$6*$B$17*$B21</f>
        <v>0</v>
      </c>
      <c r="K21" s="5">
        <v>0</v>
      </c>
      <c r="L21" s="17">
        <f t="shared" ref="L21:L26" si="16">K21*K$6*$B$17*$B21</f>
        <v>0</v>
      </c>
      <c r="M21" s="40" t="str">
        <f>IF(N21="geen 100%","geen 100%",SUM(D21+F21+H21+J21+L21))</f>
        <v>geen 100%</v>
      </c>
      <c r="N21" s="3" t="str">
        <f t="shared" ref="N21:N26" si="17">IF(SUM(C21+E21+G21+I21+K21)&lt;&gt;100%,"geen 100%","100% ingevuld")</f>
        <v>geen 100%</v>
      </c>
    </row>
    <row r="22" spans="1:14" x14ac:dyDescent="0.2">
      <c r="A22" s="33" t="s">
        <v>46</v>
      </c>
      <c r="B22" s="34">
        <v>0.2</v>
      </c>
      <c r="C22" s="5">
        <v>0</v>
      </c>
      <c r="D22" s="17">
        <f t="shared" si="12"/>
        <v>0</v>
      </c>
      <c r="E22" s="5">
        <v>0</v>
      </c>
      <c r="F22" s="17">
        <f t="shared" si="13"/>
        <v>0</v>
      </c>
      <c r="G22" s="5">
        <v>0</v>
      </c>
      <c r="H22" s="17">
        <f t="shared" si="14"/>
        <v>0</v>
      </c>
      <c r="I22" s="5">
        <v>0</v>
      </c>
      <c r="J22" s="17">
        <f t="shared" si="15"/>
        <v>0</v>
      </c>
      <c r="K22" s="5">
        <v>0</v>
      </c>
      <c r="L22" s="17">
        <f t="shared" si="16"/>
        <v>0</v>
      </c>
      <c r="M22" s="40" t="str">
        <f>IF(N22="geen 100%","geen 100%",SUM(D22+F22+H22+J22+L22))</f>
        <v>geen 100%</v>
      </c>
      <c r="N22" s="3" t="str">
        <f t="shared" si="17"/>
        <v>geen 100%</v>
      </c>
    </row>
    <row r="23" spans="1:14" x14ac:dyDescent="0.2">
      <c r="A23" s="33" t="s">
        <v>44</v>
      </c>
      <c r="B23" s="34">
        <v>0.15</v>
      </c>
      <c r="C23" s="5">
        <v>0</v>
      </c>
      <c r="D23" s="17">
        <f t="shared" si="12"/>
        <v>0</v>
      </c>
      <c r="E23" s="5">
        <v>0</v>
      </c>
      <c r="F23" s="17">
        <f t="shared" si="13"/>
        <v>0</v>
      </c>
      <c r="G23" s="5">
        <v>0</v>
      </c>
      <c r="H23" s="17">
        <f t="shared" si="14"/>
        <v>0</v>
      </c>
      <c r="I23" s="5">
        <v>0</v>
      </c>
      <c r="J23" s="17">
        <f t="shared" si="15"/>
        <v>0</v>
      </c>
      <c r="K23" s="5">
        <v>0</v>
      </c>
      <c r="L23" s="17">
        <f t="shared" si="16"/>
        <v>0</v>
      </c>
      <c r="M23" s="40" t="str">
        <f t="shared" ref="M23:M26" si="18">IF(N23="geen 100%","geen 100%",SUM(D23+F23+H23+J23+L23))</f>
        <v>geen 100%</v>
      </c>
      <c r="N23" s="3" t="str">
        <f t="shared" si="17"/>
        <v>geen 100%</v>
      </c>
    </row>
    <row r="24" spans="1:14" x14ac:dyDescent="0.2">
      <c r="A24" s="33" t="s">
        <v>48</v>
      </c>
      <c r="B24" s="34">
        <v>0.1</v>
      </c>
      <c r="C24" s="5">
        <v>0</v>
      </c>
      <c r="D24" s="17">
        <f t="shared" si="12"/>
        <v>0</v>
      </c>
      <c r="E24" s="5">
        <v>0</v>
      </c>
      <c r="F24" s="17">
        <f t="shared" si="13"/>
        <v>0</v>
      </c>
      <c r="G24" s="5">
        <v>0</v>
      </c>
      <c r="H24" s="17">
        <f t="shared" si="14"/>
        <v>0</v>
      </c>
      <c r="I24" s="5">
        <v>0</v>
      </c>
      <c r="J24" s="17">
        <f t="shared" si="15"/>
        <v>0</v>
      </c>
      <c r="K24" s="5">
        <v>0</v>
      </c>
      <c r="L24" s="17">
        <f t="shared" si="16"/>
        <v>0</v>
      </c>
      <c r="M24" s="40" t="str">
        <f t="shared" si="18"/>
        <v>geen 100%</v>
      </c>
      <c r="N24" s="3" t="str">
        <f t="shared" si="17"/>
        <v>geen 100%</v>
      </c>
    </row>
    <row r="25" spans="1:14" x14ac:dyDescent="0.2">
      <c r="A25" s="33" t="s">
        <v>49</v>
      </c>
      <c r="B25" s="34">
        <v>0.1</v>
      </c>
      <c r="C25" s="5">
        <v>0</v>
      </c>
      <c r="D25" s="17">
        <f t="shared" si="12"/>
        <v>0</v>
      </c>
      <c r="E25" s="5">
        <v>0</v>
      </c>
      <c r="F25" s="17">
        <f t="shared" si="13"/>
        <v>0</v>
      </c>
      <c r="G25" s="5">
        <v>0</v>
      </c>
      <c r="H25" s="17">
        <f t="shared" si="14"/>
        <v>0</v>
      </c>
      <c r="I25" s="5">
        <v>0</v>
      </c>
      <c r="J25" s="17">
        <f t="shared" si="15"/>
        <v>0</v>
      </c>
      <c r="K25" s="5">
        <v>0</v>
      </c>
      <c r="L25" s="17">
        <f t="shared" si="16"/>
        <v>0</v>
      </c>
      <c r="M25" s="40" t="str">
        <f t="shared" si="18"/>
        <v>geen 100%</v>
      </c>
      <c r="N25" s="3" t="str">
        <f t="shared" si="17"/>
        <v>geen 100%</v>
      </c>
    </row>
    <row r="26" spans="1:14" x14ac:dyDescent="0.2">
      <c r="A26" s="33" t="s">
        <v>43</v>
      </c>
      <c r="B26" s="34">
        <v>0.2</v>
      </c>
      <c r="C26" s="5">
        <v>0</v>
      </c>
      <c r="D26" s="17">
        <f t="shared" si="12"/>
        <v>0</v>
      </c>
      <c r="E26" s="5">
        <v>0</v>
      </c>
      <c r="F26" s="17">
        <f t="shared" si="13"/>
        <v>0</v>
      </c>
      <c r="G26" s="5">
        <v>0</v>
      </c>
      <c r="H26" s="17">
        <f t="shared" si="14"/>
        <v>0</v>
      </c>
      <c r="I26" s="5">
        <v>0</v>
      </c>
      <c r="J26" s="17">
        <f t="shared" si="15"/>
        <v>0</v>
      </c>
      <c r="K26" s="5">
        <v>0</v>
      </c>
      <c r="L26" s="17">
        <f t="shared" si="16"/>
        <v>0</v>
      </c>
      <c r="M26" s="40" t="str">
        <f t="shared" si="18"/>
        <v>geen 100%</v>
      </c>
      <c r="N26" s="3" t="str">
        <f t="shared" si="17"/>
        <v>geen 100%</v>
      </c>
    </row>
    <row r="27" spans="1:14" ht="15.75" x14ac:dyDescent="0.25">
      <c r="A27" s="6" t="s">
        <v>10</v>
      </c>
      <c r="B27" s="4">
        <f>SUM(B21:B26)</f>
        <v>1</v>
      </c>
      <c r="H27" s="68" t="s">
        <v>21</v>
      </c>
      <c r="I27" s="68"/>
      <c r="J27" s="68"/>
      <c r="K27" s="68"/>
      <c r="L27" s="68"/>
      <c r="M27" s="41" t="str">
        <f>IF(N27="geen 100%","geen 100%",SUM(M21:M26))</f>
        <v>geen 100%</v>
      </c>
      <c r="N27" s="3" t="str">
        <f>IF(OR(N21="geen 100%",N22="geen 100%",N23="geen 100%",N24="geen 100%",N25="geen 100%",N26="geen 100%"),"geen 100%","100% ingevuld")</f>
        <v>geen 100%</v>
      </c>
    </row>
    <row r="31" spans="1:14" ht="15.75" x14ac:dyDescent="0.2">
      <c r="A31" s="37" t="s">
        <v>41</v>
      </c>
      <c r="B31" s="38"/>
      <c r="C31" s="9"/>
    </row>
    <row r="32" spans="1:14" x14ac:dyDescent="0.2">
      <c r="A32" s="10" t="s">
        <v>38</v>
      </c>
      <c r="B32" s="35">
        <v>2</v>
      </c>
      <c r="C32" s="8"/>
      <c r="D32" s="11"/>
    </row>
    <row r="33" spans="1:14" x14ac:dyDescent="0.2">
      <c r="A33" s="12"/>
      <c r="C33" s="71" t="s">
        <v>7</v>
      </c>
      <c r="D33" s="72"/>
      <c r="E33" s="72"/>
      <c r="F33" s="72"/>
      <c r="G33" s="72"/>
      <c r="H33" s="72"/>
      <c r="I33" s="72"/>
      <c r="J33" s="72"/>
      <c r="K33" s="72"/>
      <c r="L33" s="13"/>
    </row>
    <row r="34" spans="1:14" ht="38.25" x14ac:dyDescent="0.2">
      <c r="A34" s="2"/>
      <c r="B34" s="69" t="s">
        <v>0</v>
      </c>
      <c r="C34" s="39" t="s">
        <v>1</v>
      </c>
      <c r="D34" s="64" t="s">
        <v>19</v>
      </c>
      <c r="E34" s="39" t="s">
        <v>5</v>
      </c>
      <c r="F34" s="64" t="s">
        <v>19</v>
      </c>
      <c r="G34" s="39" t="s">
        <v>4</v>
      </c>
      <c r="H34" s="64" t="s">
        <v>19</v>
      </c>
      <c r="I34" s="39" t="s">
        <v>6</v>
      </c>
      <c r="J34" s="64" t="s">
        <v>19</v>
      </c>
      <c r="K34" s="39" t="s">
        <v>35</v>
      </c>
      <c r="L34" s="64" t="s">
        <v>19</v>
      </c>
      <c r="M34" s="66" t="s">
        <v>39</v>
      </c>
    </row>
    <row r="35" spans="1:14" x14ac:dyDescent="0.2">
      <c r="A35" s="2"/>
      <c r="B35" s="70"/>
      <c r="C35" s="30">
        <v>1</v>
      </c>
      <c r="D35" s="65"/>
      <c r="E35" s="30">
        <v>0.75</v>
      </c>
      <c r="F35" s="65"/>
      <c r="G35" s="30">
        <v>0.5</v>
      </c>
      <c r="H35" s="65"/>
      <c r="I35" s="30">
        <v>0.25</v>
      </c>
      <c r="J35" s="65"/>
      <c r="K35" s="30">
        <v>0</v>
      </c>
      <c r="L35" s="65"/>
      <c r="M35" s="67"/>
    </row>
    <row r="36" spans="1:14" x14ac:dyDescent="0.2">
      <c r="A36" s="33" t="s">
        <v>47</v>
      </c>
      <c r="B36" s="34">
        <v>0.25</v>
      </c>
      <c r="C36" s="5">
        <v>0</v>
      </c>
      <c r="D36" s="17">
        <f t="shared" ref="D36:D41" si="19">C36*C$6*$B$32*$B36</f>
        <v>0</v>
      </c>
      <c r="E36" s="5">
        <v>0</v>
      </c>
      <c r="F36" s="17">
        <f t="shared" ref="F36:F41" si="20">E36*E$6*$B$32*$B36</f>
        <v>0</v>
      </c>
      <c r="G36" s="5">
        <v>0</v>
      </c>
      <c r="H36" s="17">
        <f t="shared" ref="H36:H41" si="21">G36*G$6*$B$32*$B36</f>
        <v>0</v>
      </c>
      <c r="I36" s="5">
        <v>0</v>
      </c>
      <c r="J36" s="17">
        <f t="shared" ref="J36:J41" si="22">I36*I$6*$B$32*$B36</f>
        <v>0</v>
      </c>
      <c r="K36" s="5">
        <v>0</v>
      </c>
      <c r="L36" s="17">
        <f t="shared" ref="L36:L41" si="23">K36*K$6*$B$32*$B36</f>
        <v>0</v>
      </c>
      <c r="M36" s="40" t="str">
        <f>IF(N36="geen 100%","geen 100%",SUM(D36+F36+H36+J36+L36))</f>
        <v>geen 100%</v>
      </c>
      <c r="N36" s="3" t="str">
        <f t="shared" ref="N36:N41" si="24">IF(SUM(C36+E36+G36+I36+K36)&lt;&gt;100%,"geen 100%","100% ingevuld")</f>
        <v>geen 100%</v>
      </c>
    </row>
    <row r="37" spans="1:14" x14ac:dyDescent="0.2">
      <c r="A37" s="33" t="s">
        <v>46</v>
      </c>
      <c r="B37" s="34">
        <v>0.2</v>
      </c>
      <c r="C37" s="5">
        <v>0</v>
      </c>
      <c r="D37" s="17">
        <f t="shared" si="19"/>
        <v>0</v>
      </c>
      <c r="E37" s="5">
        <v>0</v>
      </c>
      <c r="F37" s="17">
        <f t="shared" si="20"/>
        <v>0</v>
      </c>
      <c r="G37" s="5">
        <v>0</v>
      </c>
      <c r="H37" s="17">
        <f t="shared" si="21"/>
        <v>0</v>
      </c>
      <c r="I37" s="5">
        <v>0</v>
      </c>
      <c r="J37" s="17">
        <f t="shared" si="22"/>
        <v>0</v>
      </c>
      <c r="K37" s="5">
        <v>0</v>
      </c>
      <c r="L37" s="17">
        <f t="shared" si="23"/>
        <v>0</v>
      </c>
      <c r="M37" s="40" t="str">
        <f>IF(N37="geen 100%","geen 100%",SUM(D37+F37+H37+J37+L37))</f>
        <v>geen 100%</v>
      </c>
      <c r="N37" s="3" t="str">
        <f t="shared" si="24"/>
        <v>geen 100%</v>
      </c>
    </row>
    <row r="38" spans="1:14" x14ac:dyDescent="0.2">
      <c r="A38" s="33" t="s">
        <v>44</v>
      </c>
      <c r="B38" s="34">
        <v>0.15</v>
      </c>
      <c r="C38" s="5">
        <v>0</v>
      </c>
      <c r="D38" s="17">
        <f t="shared" si="19"/>
        <v>0</v>
      </c>
      <c r="E38" s="5">
        <v>0</v>
      </c>
      <c r="F38" s="17">
        <f t="shared" si="20"/>
        <v>0</v>
      </c>
      <c r="G38" s="5">
        <v>0</v>
      </c>
      <c r="H38" s="17">
        <f t="shared" si="21"/>
        <v>0</v>
      </c>
      <c r="I38" s="5">
        <v>0</v>
      </c>
      <c r="J38" s="17">
        <f t="shared" si="22"/>
        <v>0</v>
      </c>
      <c r="K38" s="5">
        <v>0</v>
      </c>
      <c r="L38" s="17">
        <f t="shared" si="23"/>
        <v>0</v>
      </c>
      <c r="M38" s="40" t="str">
        <f t="shared" ref="M38:M41" si="25">IF(N38="geen 100%","geen 100%",SUM(D38+F38+H38+J38+L38))</f>
        <v>geen 100%</v>
      </c>
      <c r="N38" s="3" t="str">
        <f t="shared" si="24"/>
        <v>geen 100%</v>
      </c>
    </row>
    <row r="39" spans="1:14" x14ac:dyDescent="0.2">
      <c r="A39" s="33" t="s">
        <v>48</v>
      </c>
      <c r="B39" s="34">
        <v>0.1</v>
      </c>
      <c r="C39" s="5">
        <v>0</v>
      </c>
      <c r="D39" s="17">
        <f t="shared" si="19"/>
        <v>0</v>
      </c>
      <c r="E39" s="5">
        <v>0</v>
      </c>
      <c r="F39" s="17">
        <f t="shared" si="20"/>
        <v>0</v>
      </c>
      <c r="G39" s="5">
        <v>0</v>
      </c>
      <c r="H39" s="17">
        <f t="shared" si="21"/>
        <v>0</v>
      </c>
      <c r="I39" s="5">
        <v>0</v>
      </c>
      <c r="J39" s="17">
        <f t="shared" si="22"/>
        <v>0</v>
      </c>
      <c r="K39" s="5">
        <v>0</v>
      </c>
      <c r="L39" s="17">
        <f t="shared" si="23"/>
        <v>0</v>
      </c>
      <c r="M39" s="40" t="str">
        <f t="shared" si="25"/>
        <v>geen 100%</v>
      </c>
      <c r="N39" s="3" t="str">
        <f t="shared" si="24"/>
        <v>geen 100%</v>
      </c>
    </row>
    <row r="40" spans="1:14" x14ac:dyDescent="0.2">
      <c r="A40" s="33" t="s">
        <v>49</v>
      </c>
      <c r="B40" s="34">
        <v>0.1</v>
      </c>
      <c r="C40" s="5">
        <v>0</v>
      </c>
      <c r="D40" s="17">
        <f t="shared" si="19"/>
        <v>0</v>
      </c>
      <c r="E40" s="5">
        <v>0</v>
      </c>
      <c r="F40" s="17">
        <f t="shared" si="20"/>
        <v>0</v>
      </c>
      <c r="G40" s="5">
        <v>0</v>
      </c>
      <c r="H40" s="17">
        <f t="shared" si="21"/>
        <v>0</v>
      </c>
      <c r="I40" s="5">
        <v>0</v>
      </c>
      <c r="J40" s="17">
        <f t="shared" si="22"/>
        <v>0</v>
      </c>
      <c r="K40" s="5">
        <v>0</v>
      </c>
      <c r="L40" s="17">
        <f t="shared" si="23"/>
        <v>0</v>
      </c>
      <c r="M40" s="40" t="str">
        <f t="shared" si="25"/>
        <v>geen 100%</v>
      </c>
      <c r="N40" s="3" t="str">
        <f t="shared" si="24"/>
        <v>geen 100%</v>
      </c>
    </row>
    <row r="41" spans="1:14" x14ac:dyDescent="0.2">
      <c r="A41" s="33" t="s">
        <v>43</v>
      </c>
      <c r="B41" s="34">
        <v>0.2</v>
      </c>
      <c r="C41" s="5">
        <v>0</v>
      </c>
      <c r="D41" s="17">
        <f t="shared" si="19"/>
        <v>0</v>
      </c>
      <c r="E41" s="5">
        <v>0</v>
      </c>
      <c r="F41" s="17">
        <f t="shared" si="20"/>
        <v>0</v>
      </c>
      <c r="G41" s="5">
        <v>0</v>
      </c>
      <c r="H41" s="17">
        <f t="shared" si="21"/>
        <v>0</v>
      </c>
      <c r="I41" s="5">
        <v>0</v>
      </c>
      <c r="J41" s="17">
        <f t="shared" si="22"/>
        <v>0</v>
      </c>
      <c r="K41" s="5">
        <v>0</v>
      </c>
      <c r="L41" s="17">
        <f t="shared" si="23"/>
        <v>0</v>
      </c>
      <c r="M41" s="40" t="str">
        <f t="shared" si="25"/>
        <v>geen 100%</v>
      </c>
      <c r="N41" s="3" t="str">
        <f t="shared" si="24"/>
        <v>geen 100%</v>
      </c>
    </row>
    <row r="42" spans="1:14" ht="15.75" x14ac:dyDescent="0.25">
      <c r="A42" s="6" t="s">
        <v>10</v>
      </c>
      <c r="B42" s="4">
        <f>SUM(B36:B41)</f>
        <v>1</v>
      </c>
      <c r="H42" s="68" t="s">
        <v>21</v>
      </c>
      <c r="I42" s="68"/>
      <c r="J42" s="68"/>
      <c r="K42" s="68"/>
      <c r="L42" s="68"/>
      <c r="M42" s="41" t="str">
        <f>IF(N42="geen 100%","geen 100%",SUM(M36:M41))</f>
        <v>geen 100%</v>
      </c>
      <c r="N42" s="3" t="str">
        <f>IF(OR(N36="geen 100%",N37="geen 100%",N38="geen 100%",N39="geen 100%",N40="geen 100%",N41="geen 100%"),"geen 100%","100% ingevuld")</f>
        <v>geen 100%</v>
      </c>
    </row>
    <row r="47" spans="1:14" x14ac:dyDescent="0.2">
      <c r="A47" s="52" t="s">
        <v>9</v>
      </c>
      <c r="B47" s="52"/>
      <c r="C47" s="52"/>
      <c r="D47" s="52"/>
      <c r="E47" s="52"/>
      <c r="F47" s="52"/>
      <c r="G47" s="52"/>
      <c r="H47" s="52"/>
      <c r="I47" s="52"/>
      <c r="J47" s="14"/>
    </row>
    <row r="48" spans="1:14" x14ac:dyDescent="0.2">
      <c r="A48" s="52" t="s">
        <v>3</v>
      </c>
      <c r="B48" s="52"/>
      <c r="C48" s="52"/>
      <c r="D48" s="52"/>
      <c r="E48" s="52"/>
      <c r="F48" s="52"/>
      <c r="G48" s="52"/>
      <c r="H48" s="52"/>
      <c r="I48" s="52"/>
      <c r="J48" s="14"/>
    </row>
    <row r="49" spans="1:14" x14ac:dyDescent="0.2">
      <c r="A49" s="52" t="s">
        <v>2</v>
      </c>
      <c r="B49" s="52"/>
      <c r="C49" s="52"/>
      <c r="D49" s="52"/>
      <c r="E49" s="52"/>
      <c r="F49" s="52"/>
      <c r="G49" s="52"/>
      <c r="H49" s="52"/>
      <c r="I49" s="52"/>
      <c r="J49" s="14"/>
    </row>
    <row r="50" spans="1:14" x14ac:dyDescent="0.2">
      <c r="A50" s="52" t="s">
        <v>8</v>
      </c>
      <c r="B50" s="52"/>
      <c r="C50" s="52"/>
      <c r="D50" s="52"/>
      <c r="E50" s="52"/>
      <c r="F50" s="52"/>
      <c r="G50" s="52"/>
      <c r="H50" s="52"/>
      <c r="I50" s="52"/>
    </row>
    <row r="55" spans="1:14" ht="15.75" customHeight="1" x14ac:dyDescent="0.2">
      <c r="A55" s="53" t="s">
        <v>50</v>
      </c>
      <c r="B55" s="54"/>
      <c r="C55" s="9"/>
      <c r="F55" s="61" t="s">
        <v>31</v>
      </c>
      <c r="G55" s="15" t="s">
        <v>11</v>
      </c>
      <c r="H55" s="16" t="s">
        <v>19</v>
      </c>
    </row>
    <row r="56" spans="1:14" x14ac:dyDescent="0.2">
      <c r="A56" s="10" t="s">
        <v>18</v>
      </c>
      <c r="B56" s="35">
        <v>5</v>
      </c>
      <c r="F56" s="62"/>
      <c r="G56" s="15">
        <v>5</v>
      </c>
      <c r="H56" s="36">
        <v>5</v>
      </c>
    </row>
    <row r="57" spans="1:14" ht="32.25" customHeight="1" x14ac:dyDescent="0.2">
      <c r="C57" s="55" t="s">
        <v>22</v>
      </c>
      <c r="D57" s="55"/>
      <c r="F57" s="62"/>
      <c r="G57" s="15">
        <v>4</v>
      </c>
      <c r="H57" s="36">
        <v>3</v>
      </c>
    </row>
    <row r="58" spans="1:14" ht="12.75" customHeight="1" x14ac:dyDescent="0.2">
      <c r="A58" s="56" t="s">
        <v>12</v>
      </c>
      <c r="B58" s="58" t="s">
        <v>45</v>
      </c>
      <c r="C58" s="60">
        <f>INDEX(G56:H60,IF(B58=G56,1,IF(B58=G57,2,IF(B58=G58,3,IF(B58=G59,4,5)))),2)</f>
        <v>0</v>
      </c>
      <c r="D58" s="60"/>
      <c r="F58" s="62"/>
      <c r="G58" s="15">
        <v>3</v>
      </c>
      <c r="H58" s="36">
        <v>1</v>
      </c>
    </row>
    <row r="59" spans="1:14" ht="12.75" customHeight="1" x14ac:dyDescent="0.2">
      <c r="A59" s="57"/>
      <c r="B59" s="59"/>
      <c r="C59" s="60"/>
      <c r="D59" s="60"/>
      <c r="F59" s="62"/>
      <c r="G59" s="15">
        <v>2</v>
      </c>
      <c r="H59" s="36">
        <v>0</v>
      </c>
    </row>
    <row r="60" spans="1:14" x14ac:dyDescent="0.2">
      <c r="A60" s="3"/>
      <c r="F60" s="63"/>
      <c r="G60" s="15">
        <v>1</v>
      </c>
      <c r="H60" s="36">
        <v>0</v>
      </c>
    </row>
    <row r="61" spans="1:14" x14ac:dyDescent="0.2">
      <c r="I61" s="20" t="s">
        <v>23</v>
      </c>
      <c r="J61" s="21"/>
    </row>
    <row r="62" spans="1:14" ht="30" customHeight="1" x14ac:dyDescent="0.2">
      <c r="A62" s="46" t="s">
        <v>37</v>
      </c>
      <c r="B62" s="47"/>
      <c r="C62" s="48" t="str">
        <f>IF(OR(M13="geen 100%",B58="Maak keuze"),"Nog niet goed ingevuld",M13+M27+M42+C58)</f>
        <v>Nog niet goed ingevuld</v>
      </c>
      <c r="D62" s="49"/>
      <c r="I62" s="50" t="s">
        <v>24</v>
      </c>
      <c r="J62" s="51"/>
      <c r="K62" s="43"/>
      <c r="L62" s="44"/>
      <c r="M62" s="44"/>
      <c r="N62" s="45"/>
    </row>
    <row r="63" spans="1:14" ht="30" customHeight="1" x14ac:dyDescent="0.2">
      <c r="I63" s="50" t="s">
        <v>25</v>
      </c>
      <c r="J63" s="51"/>
      <c r="K63" s="43"/>
      <c r="L63" s="44"/>
      <c r="M63" s="44"/>
      <c r="N63" s="45"/>
    </row>
    <row r="64" spans="1:14" ht="60" customHeight="1" x14ac:dyDescent="0.2">
      <c r="I64" s="50" t="s">
        <v>26</v>
      </c>
      <c r="J64" s="51"/>
      <c r="K64" s="43"/>
      <c r="L64" s="44"/>
      <c r="M64" s="44"/>
      <c r="N64" s="45"/>
    </row>
    <row r="65" spans="1:14" ht="30" customHeight="1" x14ac:dyDescent="0.2">
      <c r="A65" s="42" t="s">
        <v>29</v>
      </c>
      <c r="B65" s="42"/>
      <c r="C65" s="42"/>
      <c r="I65" s="50" t="s">
        <v>27</v>
      </c>
      <c r="J65" s="51"/>
      <c r="K65" s="43"/>
      <c r="L65" s="44"/>
      <c r="M65" s="44"/>
      <c r="N65" s="45"/>
    </row>
    <row r="66" spans="1:14" x14ac:dyDescent="0.2">
      <c r="F66" s="22"/>
      <c r="G66" s="22"/>
      <c r="H66" s="22"/>
      <c r="M66" s="23" t="s">
        <v>28</v>
      </c>
      <c r="N66" s="24" t="s">
        <v>36</v>
      </c>
    </row>
    <row r="67" spans="1:14" x14ac:dyDescent="0.2">
      <c r="M67" s="25" t="s">
        <v>30</v>
      </c>
      <c r="N67" s="26">
        <v>44252</v>
      </c>
    </row>
  </sheetData>
  <sheetProtection algorithmName="SHA-512" hashValue="F/G2DU0MAjd3ccTz0YZERNvmrmtKVlpEdfcuqS3+P6tvK9sI13xawyzdQmtlHp6o0CAqWwBoJVTEa12DpRnbbQ==" saltValue="0G8duj1q7Fbuthgvubnbdg==" spinCount="100000" sheet="1" selectLockedCells="1"/>
  <mergeCells count="49">
    <mergeCell ref="A49:I49"/>
    <mergeCell ref="A1:B1"/>
    <mergeCell ref="C4:K4"/>
    <mergeCell ref="B5:B6"/>
    <mergeCell ref="D5:D6"/>
    <mergeCell ref="F5:F6"/>
    <mergeCell ref="H5:H6"/>
    <mergeCell ref="J5:J6"/>
    <mergeCell ref="C18:K18"/>
    <mergeCell ref="B19:B20"/>
    <mergeCell ref="D19:D20"/>
    <mergeCell ref="F19:F20"/>
    <mergeCell ref="H19:H20"/>
    <mergeCell ref="J19:J20"/>
    <mergeCell ref="H27:L27"/>
    <mergeCell ref="C33:K33"/>
    <mergeCell ref="L5:L6"/>
    <mergeCell ref="M5:M6"/>
    <mergeCell ref="H13:L13"/>
    <mergeCell ref="A47:I47"/>
    <mergeCell ref="A48:I48"/>
    <mergeCell ref="L19:L20"/>
    <mergeCell ref="M19:M20"/>
    <mergeCell ref="B34:B35"/>
    <mergeCell ref="D34:D35"/>
    <mergeCell ref="F34:F35"/>
    <mergeCell ref="H34:H35"/>
    <mergeCell ref="J34:J35"/>
    <mergeCell ref="L34:L35"/>
    <mergeCell ref="M34:M35"/>
    <mergeCell ref="H42:L42"/>
    <mergeCell ref="A50:I50"/>
    <mergeCell ref="A55:B55"/>
    <mergeCell ref="C57:D57"/>
    <mergeCell ref="A58:A59"/>
    <mergeCell ref="B58:B59"/>
    <mergeCell ref="C58:D59"/>
    <mergeCell ref="F55:F60"/>
    <mergeCell ref="A65:C65"/>
    <mergeCell ref="K62:N62"/>
    <mergeCell ref="K63:N63"/>
    <mergeCell ref="K64:N64"/>
    <mergeCell ref="K65:N65"/>
    <mergeCell ref="A62:B62"/>
    <mergeCell ref="C62:D62"/>
    <mergeCell ref="I62:J62"/>
    <mergeCell ref="I63:J63"/>
    <mergeCell ref="I64:J64"/>
    <mergeCell ref="I65:J65"/>
  </mergeCells>
  <phoneticPr fontId="4" type="noConversion"/>
  <conditionalFormatting sqref="M7 M9:M13 M23:M27 M38:M42">
    <cfRule type="cellIs" dxfId="9" priority="9" operator="equal">
      <formula>"geen 100%"</formula>
    </cfRule>
  </conditionalFormatting>
  <conditionalFormatting sqref="C58:D59">
    <cfRule type="expression" dxfId="8" priority="8">
      <formula>B58="Maak keuze"</formula>
    </cfRule>
  </conditionalFormatting>
  <conditionalFormatting sqref="C62">
    <cfRule type="cellIs" dxfId="7" priority="7" operator="equal">
      <formula>"Nog niet goed ingevuld"</formula>
    </cfRule>
  </conditionalFormatting>
  <conditionalFormatting sqref="M8">
    <cfRule type="cellIs" dxfId="6" priority="5" operator="equal">
      <formula>"geen 100%"</formula>
    </cfRule>
  </conditionalFormatting>
  <conditionalFormatting sqref="M21">
    <cfRule type="cellIs" dxfId="5" priority="4" operator="equal">
      <formula>"geen 100%"</formula>
    </cfRule>
  </conditionalFormatting>
  <conditionalFormatting sqref="M22">
    <cfRule type="cellIs" dxfId="4" priority="3" operator="equal">
      <formula>"geen 100%"</formula>
    </cfRule>
  </conditionalFormatting>
  <conditionalFormatting sqref="M36">
    <cfRule type="cellIs" dxfId="3" priority="2" operator="equal">
      <formula>"geen 100%"</formula>
    </cfRule>
  </conditionalFormatting>
  <conditionalFormatting sqref="M37">
    <cfRule type="cellIs" dxfId="2" priority="1" operator="equal">
      <formula>"geen 100%"</formula>
    </cfRule>
  </conditionalFormatting>
  <dataValidations count="1">
    <dataValidation type="list" allowBlank="1" showInputMessage="1" showErrorMessage="1" sqref="B58:B59" xr:uid="{7DBC9CFD-D788-40D5-B79D-4D84CAA28680}">
      <formula1>"Maak keuze,5,4,3,2,1"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228F-44C3-4FA5-B7CF-7F50FB553197}">
  <sheetPr codeName="Blad2">
    <pageSetUpPr fitToPage="1"/>
  </sheetPr>
  <dimension ref="A1:N24"/>
  <sheetViews>
    <sheetView workbookViewId="0">
      <selection activeCell="C6" sqref="C6"/>
    </sheetView>
  </sheetViews>
  <sheetFormatPr defaultRowHeight="12.75" x14ac:dyDescent="0.2"/>
  <cols>
    <col min="1" max="1" width="25" style="1" bestFit="1" customWidth="1"/>
    <col min="2" max="2" width="12.28515625" style="1" bestFit="1" customWidth="1"/>
    <col min="3" max="3" width="11" style="1" bestFit="1" customWidth="1"/>
    <col min="4" max="4" width="10.85546875" style="1" bestFit="1" customWidth="1"/>
    <col min="5" max="5" width="11.5703125" style="1" bestFit="1" customWidth="1"/>
    <col min="6" max="6" width="10.85546875" style="1" bestFit="1" customWidth="1"/>
    <col min="7" max="7" width="11.85546875" style="1" customWidth="1"/>
    <col min="8" max="8" width="8" style="1" bestFit="1" customWidth="1"/>
    <col min="9" max="9" width="9.85546875" style="1" bestFit="1" customWidth="1"/>
    <col min="10" max="10" width="8" style="1" bestFit="1" customWidth="1"/>
    <col min="11" max="11" width="11.5703125" style="1" bestFit="1" customWidth="1"/>
    <col min="12" max="12" width="8" style="1" bestFit="1" customWidth="1"/>
    <col min="13" max="13" width="14" style="1" bestFit="1" customWidth="1"/>
    <col min="14" max="14" width="12.85546875" style="1" bestFit="1" customWidth="1"/>
    <col min="15" max="16384" width="9.140625" style="1"/>
  </cols>
  <sheetData>
    <row r="1" spans="1:14" ht="15.75" x14ac:dyDescent="0.2">
      <c r="A1" s="53" t="s">
        <v>34</v>
      </c>
      <c r="B1" s="54"/>
      <c r="C1" s="9"/>
    </row>
    <row r="2" spans="1:14" x14ac:dyDescent="0.2">
      <c r="A2" s="10" t="s">
        <v>18</v>
      </c>
      <c r="B2" s="27">
        <v>10000</v>
      </c>
      <c r="C2" s="8"/>
      <c r="D2" s="11"/>
    </row>
    <row r="3" spans="1:14" x14ac:dyDescent="0.2">
      <c r="A3" s="12"/>
      <c r="C3" s="71" t="s">
        <v>32</v>
      </c>
      <c r="D3" s="72"/>
      <c r="E3" s="72"/>
      <c r="F3" s="72"/>
      <c r="G3" s="72"/>
      <c r="H3" s="72"/>
      <c r="I3" s="72"/>
      <c r="J3" s="72"/>
      <c r="K3" s="72"/>
      <c r="L3" s="13"/>
    </row>
    <row r="4" spans="1:14" ht="38.25" x14ac:dyDescent="0.2">
      <c r="A4" s="2"/>
      <c r="B4" s="69" t="s">
        <v>0</v>
      </c>
      <c r="C4" s="7" t="s">
        <v>1</v>
      </c>
      <c r="D4" s="73" t="s">
        <v>19</v>
      </c>
      <c r="E4" s="7" t="s">
        <v>5</v>
      </c>
      <c r="F4" s="73" t="s">
        <v>19</v>
      </c>
      <c r="G4" s="7" t="s">
        <v>4</v>
      </c>
      <c r="H4" s="73" t="s">
        <v>19</v>
      </c>
      <c r="I4" s="31" t="s">
        <v>6</v>
      </c>
      <c r="J4" s="73" t="s">
        <v>19</v>
      </c>
      <c r="K4" s="7" t="s">
        <v>35</v>
      </c>
      <c r="L4" s="73" t="s">
        <v>19</v>
      </c>
      <c r="M4" s="66" t="s">
        <v>20</v>
      </c>
    </row>
    <row r="5" spans="1:14" x14ac:dyDescent="0.2">
      <c r="A5" s="2"/>
      <c r="B5" s="70"/>
      <c r="C5" s="30">
        <v>1</v>
      </c>
      <c r="D5" s="74"/>
      <c r="E5" s="30">
        <v>0.75</v>
      </c>
      <c r="F5" s="74"/>
      <c r="G5" s="30">
        <v>0.5</v>
      </c>
      <c r="H5" s="74"/>
      <c r="I5" s="30">
        <v>0.25</v>
      </c>
      <c r="J5" s="74"/>
      <c r="K5" s="30">
        <v>0</v>
      </c>
      <c r="L5" s="74"/>
      <c r="M5" s="67"/>
    </row>
    <row r="6" spans="1:14" x14ac:dyDescent="0.2">
      <c r="A6" s="28" t="s">
        <v>13</v>
      </c>
      <c r="B6" s="29">
        <v>0.25</v>
      </c>
      <c r="C6" s="5">
        <v>0.8</v>
      </c>
      <c r="D6" s="17">
        <f t="shared" ref="D6:F10" si="0">C6*C$5*$B$2*$B6</f>
        <v>2000</v>
      </c>
      <c r="E6" s="5">
        <v>0</v>
      </c>
      <c r="F6" s="17">
        <f t="shared" si="0"/>
        <v>0</v>
      </c>
      <c r="G6" s="5">
        <v>0</v>
      </c>
      <c r="H6" s="17">
        <f t="shared" ref="H6:H10" si="1">G6*G$5*$B$2*$B6</f>
        <v>0</v>
      </c>
      <c r="I6" s="5">
        <v>0</v>
      </c>
      <c r="J6" s="17">
        <f t="shared" ref="J6:J10" si="2">I6*I$5*$B$2*$B6</f>
        <v>0</v>
      </c>
      <c r="K6" s="5">
        <v>0.2</v>
      </c>
      <c r="L6" s="17">
        <f t="shared" ref="L6:L10" si="3">K6*K$5*$B$2*$B6</f>
        <v>0</v>
      </c>
      <c r="M6" s="18">
        <f>IF(N6="geen 100%","geen 100%",SUM(D6+F6+H6+J6+L6))</f>
        <v>2000</v>
      </c>
      <c r="N6" s="3" t="str">
        <f t="shared" ref="N6:N10" si="4">IF(SUM(C6+E6+G6+I6+K6)&lt;&gt;100%,"geen 100%","100% ingevuld")</f>
        <v>100% ingevuld</v>
      </c>
    </row>
    <row r="7" spans="1:14" x14ac:dyDescent="0.2">
      <c r="A7" s="28" t="s">
        <v>14</v>
      </c>
      <c r="B7" s="29">
        <v>0.25</v>
      </c>
      <c r="C7" s="5">
        <v>0.7</v>
      </c>
      <c r="D7" s="17">
        <f t="shared" si="0"/>
        <v>1750</v>
      </c>
      <c r="E7" s="5">
        <v>0</v>
      </c>
      <c r="F7" s="17">
        <f t="shared" si="0"/>
        <v>0</v>
      </c>
      <c r="G7" s="5">
        <v>0</v>
      </c>
      <c r="H7" s="17">
        <f t="shared" si="1"/>
        <v>0</v>
      </c>
      <c r="I7" s="5">
        <v>0</v>
      </c>
      <c r="J7" s="17">
        <f t="shared" si="2"/>
        <v>0</v>
      </c>
      <c r="K7" s="5">
        <v>0.3</v>
      </c>
      <c r="L7" s="17">
        <f t="shared" si="3"/>
        <v>0</v>
      </c>
      <c r="M7" s="18">
        <f t="shared" ref="M7:M10" si="5">IF(N7="geen 100%","geen 100%",SUM(D7+F7+H7+J7+L7))</f>
        <v>1750</v>
      </c>
      <c r="N7" s="3" t="str">
        <f t="shared" si="4"/>
        <v>100% ingevuld</v>
      </c>
    </row>
    <row r="8" spans="1:14" x14ac:dyDescent="0.2">
      <c r="A8" s="28" t="s">
        <v>15</v>
      </c>
      <c r="B8" s="29">
        <v>0.25</v>
      </c>
      <c r="C8" s="5">
        <v>0</v>
      </c>
      <c r="D8" s="17">
        <f t="shared" si="0"/>
        <v>0</v>
      </c>
      <c r="E8" s="5">
        <v>1</v>
      </c>
      <c r="F8" s="17">
        <f t="shared" si="0"/>
        <v>1875</v>
      </c>
      <c r="G8" s="5">
        <v>0</v>
      </c>
      <c r="H8" s="17">
        <f t="shared" si="1"/>
        <v>0</v>
      </c>
      <c r="I8" s="5">
        <v>0</v>
      </c>
      <c r="J8" s="17">
        <f t="shared" si="2"/>
        <v>0</v>
      </c>
      <c r="K8" s="5">
        <v>0</v>
      </c>
      <c r="L8" s="17">
        <f t="shared" si="3"/>
        <v>0</v>
      </c>
      <c r="M8" s="18">
        <f t="shared" si="5"/>
        <v>1875</v>
      </c>
      <c r="N8" s="3" t="str">
        <f t="shared" si="4"/>
        <v>100% ingevuld</v>
      </c>
    </row>
    <row r="9" spans="1:14" x14ac:dyDescent="0.2">
      <c r="A9" s="28" t="s">
        <v>16</v>
      </c>
      <c r="B9" s="29">
        <v>0.15</v>
      </c>
      <c r="C9" s="5">
        <v>0</v>
      </c>
      <c r="D9" s="17">
        <f t="shared" si="0"/>
        <v>0</v>
      </c>
      <c r="E9" s="5">
        <v>0</v>
      </c>
      <c r="F9" s="17">
        <f t="shared" si="0"/>
        <v>0</v>
      </c>
      <c r="G9" s="5">
        <v>0</v>
      </c>
      <c r="H9" s="17">
        <f t="shared" si="1"/>
        <v>0</v>
      </c>
      <c r="I9" s="5">
        <v>0</v>
      </c>
      <c r="J9" s="17">
        <f t="shared" si="2"/>
        <v>0</v>
      </c>
      <c r="K9" s="5">
        <v>1</v>
      </c>
      <c r="L9" s="17">
        <f t="shared" si="3"/>
        <v>0</v>
      </c>
      <c r="M9" s="18">
        <f t="shared" si="5"/>
        <v>0</v>
      </c>
      <c r="N9" s="3" t="str">
        <f t="shared" si="4"/>
        <v>100% ingevuld</v>
      </c>
    </row>
    <row r="10" spans="1:14" x14ac:dyDescent="0.2">
      <c r="A10" s="28" t="s">
        <v>17</v>
      </c>
      <c r="B10" s="29">
        <v>0.1</v>
      </c>
      <c r="C10" s="5">
        <v>0</v>
      </c>
      <c r="D10" s="17">
        <f t="shared" si="0"/>
        <v>0</v>
      </c>
      <c r="E10" s="5">
        <v>0</v>
      </c>
      <c r="F10" s="17">
        <f t="shared" si="0"/>
        <v>0</v>
      </c>
      <c r="G10" s="5">
        <v>0</v>
      </c>
      <c r="H10" s="17">
        <f t="shared" si="1"/>
        <v>0</v>
      </c>
      <c r="I10" s="5">
        <v>0</v>
      </c>
      <c r="J10" s="17">
        <f t="shared" si="2"/>
        <v>0</v>
      </c>
      <c r="K10" s="5">
        <v>1</v>
      </c>
      <c r="L10" s="17">
        <f t="shared" si="3"/>
        <v>0</v>
      </c>
      <c r="M10" s="18">
        <f t="shared" si="5"/>
        <v>0</v>
      </c>
      <c r="N10" s="3" t="str">
        <f t="shared" si="4"/>
        <v>100% ingevuld</v>
      </c>
    </row>
    <row r="11" spans="1:14" ht="15.75" x14ac:dyDescent="0.25">
      <c r="A11" s="6" t="s">
        <v>10</v>
      </c>
      <c r="B11" s="4">
        <f>SUM(B6:B10)</f>
        <v>1</v>
      </c>
      <c r="H11" s="68" t="s">
        <v>21</v>
      </c>
      <c r="I11" s="68"/>
      <c r="J11" s="68"/>
      <c r="K11" s="68"/>
      <c r="L11" s="68"/>
      <c r="M11" s="19">
        <f>IF(N11="geen 100%","geen 100%",SUM(M6:M10))</f>
        <v>5625</v>
      </c>
      <c r="N11" s="3" t="str">
        <f>IF(OR(N6="geen 100%",N7="geen 100%",N8="geen 100%",N9="geen 100%",N10="geen 100%"),"geen 100%","100% ingevuld")</f>
        <v>100% ingevuld</v>
      </c>
    </row>
    <row r="12" spans="1:14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4" x14ac:dyDescent="0.2">
      <c r="A13" s="12"/>
      <c r="C13" s="72" t="s">
        <v>33</v>
      </c>
      <c r="D13" s="72"/>
      <c r="E13" s="72"/>
      <c r="F13" s="72"/>
      <c r="G13" s="72"/>
      <c r="H13" s="72"/>
      <c r="I13" s="72"/>
      <c r="J13" s="72"/>
      <c r="K13" s="72"/>
      <c r="L13" s="13"/>
    </row>
    <row r="14" spans="1:14" ht="38.25" x14ac:dyDescent="0.2">
      <c r="A14" s="2"/>
      <c r="B14" s="69" t="s">
        <v>0</v>
      </c>
      <c r="C14" s="7" t="s">
        <v>1</v>
      </c>
      <c r="D14" s="73" t="s">
        <v>19</v>
      </c>
      <c r="E14" s="7" t="s">
        <v>5</v>
      </c>
      <c r="F14" s="73" t="s">
        <v>19</v>
      </c>
      <c r="G14" s="7" t="s">
        <v>4</v>
      </c>
      <c r="H14" s="73" t="s">
        <v>19</v>
      </c>
      <c r="I14" s="31" t="s">
        <v>6</v>
      </c>
      <c r="J14" s="73" t="s">
        <v>19</v>
      </c>
      <c r="K14" s="7" t="s">
        <v>35</v>
      </c>
      <c r="L14" s="73" t="s">
        <v>19</v>
      </c>
      <c r="M14" s="66" t="s">
        <v>20</v>
      </c>
    </row>
    <row r="15" spans="1:14" x14ac:dyDescent="0.2">
      <c r="A15" s="2"/>
      <c r="B15" s="70"/>
      <c r="C15" s="30">
        <v>1</v>
      </c>
      <c r="D15" s="74"/>
      <c r="E15" s="30">
        <v>0.75</v>
      </c>
      <c r="F15" s="74"/>
      <c r="G15" s="30">
        <v>0.5</v>
      </c>
      <c r="H15" s="74"/>
      <c r="I15" s="30">
        <v>0.25</v>
      </c>
      <c r="J15" s="74"/>
      <c r="K15" s="30">
        <v>0</v>
      </c>
      <c r="L15" s="74"/>
      <c r="M15" s="67"/>
    </row>
    <row r="16" spans="1:14" x14ac:dyDescent="0.2">
      <c r="A16" s="28" t="s">
        <v>13</v>
      </c>
      <c r="B16" s="29">
        <v>0.25</v>
      </c>
      <c r="C16" s="5">
        <v>0.5</v>
      </c>
      <c r="D16" s="17">
        <f t="shared" ref="D16:D20" si="6">C16*C$5*$B$2*$B16</f>
        <v>1250</v>
      </c>
      <c r="E16" s="5">
        <v>0</v>
      </c>
      <c r="F16" s="17">
        <f t="shared" ref="F16:F20" si="7">E16*E$5*$B$2*$B16</f>
        <v>0</v>
      </c>
      <c r="G16" s="5">
        <v>0</v>
      </c>
      <c r="H16" s="17">
        <f t="shared" ref="H16:H20" si="8">G16*G$5*$B$2*$B16</f>
        <v>0</v>
      </c>
      <c r="I16" s="5">
        <v>0</v>
      </c>
      <c r="J16" s="17">
        <f t="shared" ref="J16:J20" si="9">I16*I$5*$B$2*$B16</f>
        <v>0</v>
      </c>
      <c r="K16" s="5">
        <v>0.5</v>
      </c>
      <c r="L16" s="17">
        <f t="shared" ref="L16:L20" si="10">K16*K$5*$B$2*$B16</f>
        <v>0</v>
      </c>
      <c r="M16" s="18">
        <f>IF(N16="geen 100%","geen 100%",SUM(D16+F16+H16+J16+L16))</f>
        <v>1250</v>
      </c>
      <c r="N16" s="3" t="str">
        <f t="shared" ref="N16:N20" si="11">IF(SUM(C16+E16+G16+I16+K16)&lt;&gt;100%,"geen 100%","100% ingevuld")</f>
        <v>100% ingevuld</v>
      </c>
    </row>
    <row r="17" spans="1:14" x14ac:dyDescent="0.2">
      <c r="A17" s="28" t="s">
        <v>14</v>
      </c>
      <c r="B17" s="29">
        <v>0.25</v>
      </c>
      <c r="C17" s="5">
        <v>0.4</v>
      </c>
      <c r="D17" s="17">
        <f t="shared" si="6"/>
        <v>1000</v>
      </c>
      <c r="E17" s="5">
        <v>0</v>
      </c>
      <c r="F17" s="17">
        <f t="shared" si="7"/>
        <v>0</v>
      </c>
      <c r="G17" s="5">
        <v>0</v>
      </c>
      <c r="H17" s="17">
        <f t="shared" si="8"/>
        <v>0</v>
      </c>
      <c r="I17" s="5">
        <v>0</v>
      </c>
      <c r="J17" s="17">
        <f t="shared" si="9"/>
        <v>0</v>
      </c>
      <c r="K17" s="5">
        <v>0.6</v>
      </c>
      <c r="L17" s="17">
        <f t="shared" si="10"/>
        <v>0</v>
      </c>
      <c r="M17" s="18">
        <f t="shared" ref="M17:M20" si="12">IF(N17="geen 100%","geen 100%",SUM(D17+F17+H17+J17+L17))</f>
        <v>1000</v>
      </c>
      <c r="N17" s="3" t="str">
        <f t="shared" si="11"/>
        <v>100% ingevuld</v>
      </c>
    </row>
    <row r="18" spans="1:14" x14ac:dyDescent="0.2">
      <c r="A18" s="28" t="s">
        <v>15</v>
      </c>
      <c r="B18" s="29">
        <v>0.25</v>
      </c>
      <c r="C18" s="5">
        <v>0</v>
      </c>
      <c r="D18" s="17">
        <f t="shared" si="6"/>
        <v>0</v>
      </c>
      <c r="E18" s="5">
        <v>1</v>
      </c>
      <c r="F18" s="17">
        <f t="shared" si="7"/>
        <v>1875</v>
      </c>
      <c r="G18" s="5">
        <v>0</v>
      </c>
      <c r="H18" s="17">
        <f t="shared" si="8"/>
        <v>0</v>
      </c>
      <c r="I18" s="5">
        <v>0</v>
      </c>
      <c r="J18" s="17">
        <f t="shared" si="9"/>
        <v>0</v>
      </c>
      <c r="K18" s="5">
        <v>0</v>
      </c>
      <c r="L18" s="17">
        <f t="shared" si="10"/>
        <v>0</v>
      </c>
      <c r="M18" s="18">
        <f t="shared" si="12"/>
        <v>1875</v>
      </c>
      <c r="N18" s="3" t="str">
        <f t="shared" si="11"/>
        <v>100% ingevuld</v>
      </c>
    </row>
    <row r="19" spans="1:14" x14ac:dyDescent="0.2">
      <c r="A19" s="28" t="s">
        <v>16</v>
      </c>
      <c r="B19" s="29">
        <v>0.15</v>
      </c>
      <c r="C19" s="5">
        <v>0</v>
      </c>
      <c r="D19" s="17">
        <f t="shared" si="6"/>
        <v>0</v>
      </c>
      <c r="E19" s="5">
        <v>0</v>
      </c>
      <c r="F19" s="17">
        <f t="shared" si="7"/>
        <v>0</v>
      </c>
      <c r="G19" s="5">
        <v>0</v>
      </c>
      <c r="H19" s="17">
        <f t="shared" si="8"/>
        <v>0</v>
      </c>
      <c r="I19" s="5">
        <v>0</v>
      </c>
      <c r="J19" s="17">
        <f t="shared" si="9"/>
        <v>0</v>
      </c>
      <c r="K19" s="5">
        <v>1</v>
      </c>
      <c r="L19" s="17">
        <f t="shared" si="10"/>
        <v>0</v>
      </c>
      <c r="M19" s="18">
        <f t="shared" si="12"/>
        <v>0</v>
      </c>
      <c r="N19" s="3" t="str">
        <f t="shared" si="11"/>
        <v>100% ingevuld</v>
      </c>
    </row>
    <row r="20" spans="1:14" x14ac:dyDescent="0.2">
      <c r="A20" s="28" t="s">
        <v>17</v>
      </c>
      <c r="B20" s="29">
        <v>0.1</v>
      </c>
      <c r="C20" s="5">
        <v>0</v>
      </c>
      <c r="D20" s="17">
        <f t="shared" si="6"/>
        <v>0</v>
      </c>
      <c r="E20" s="5">
        <v>0</v>
      </c>
      <c r="F20" s="17">
        <f t="shared" si="7"/>
        <v>0</v>
      </c>
      <c r="G20" s="5">
        <v>0</v>
      </c>
      <c r="H20" s="17">
        <f t="shared" si="8"/>
        <v>0</v>
      </c>
      <c r="I20" s="5">
        <v>0</v>
      </c>
      <c r="J20" s="17">
        <f t="shared" si="9"/>
        <v>0</v>
      </c>
      <c r="K20" s="5">
        <v>1</v>
      </c>
      <c r="L20" s="17">
        <f t="shared" si="10"/>
        <v>0</v>
      </c>
      <c r="M20" s="18">
        <f t="shared" si="12"/>
        <v>0</v>
      </c>
      <c r="N20" s="3" t="str">
        <f t="shared" si="11"/>
        <v>100% ingevuld</v>
      </c>
    </row>
    <row r="21" spans="1:14" ht="15.75" x14ac:dyDescent="0.25">
      <c r="A21" s="6" t="s">
        <v>10</v>
      </c>
      <c r="B21" s="4">
        <f>SUM(B16:B20)</f>
        <v>1</v>
      </c>
      <c r="H21" s="68" t="s">
        <v>21</v>
      </c>
      <c r="I21" s="68"/>
      <c r="J21" s="68"/>
      <c r="K21" s="68"/>
      <c r="L21" s="68"/>
      <c r="M21" s="19">
        <f>IF(N21="geen 100%","geen 100%",SUM(M16:M20))</f>
        <v>4125</v>
      </c>
      <c r="N21" s="3" t="str">
        <f>IF(OR(N16="geen 100%",N17="geen 100%",N18="geen 100%",N19="geen 100%",N20="geen 100%"),"geen 100%","100% ingevuld")</f>
        <v>100% ingevuld</v>
      </c>
    </row>
    <row r="24" spans="1:14" x14ac:dyDescent="0.2">
      <c r="M24" s="32">
        <f>M21-M11</f>
        <v>-1500</v>
      </c>
    </row>
  </sheetData>
  <sheetProtection sheet="1" selectLockedCells="1"/>
  <mergeCells count="19">
    <mergeCell ref="A1:B1"/>
    <mergeCell ref="C3:K3"/>
    <mergeCell ref="B4:B5"/>
    <mergeCell ref="D4:D5"/>
    <mergeCell ref="F4:F5"/>
    <mergeCell ref="H4:H5"/>
    <mergeCell ref="J4:J5"/>
    <mergeCell ref="L4:L5"/>
    <mergeCell ref="J14:J15"/>
    <mergeCell ref="L14:L15"/>
    <mergeCell ref="M4:M5"/>
    <mergeCell ref="H11:L11"/>
    <mergeCell ref="M14:M15"/>
    <mergeCell ref="H21:L21"/>
    <mergeCell ref="C13:K13"/>
    <mergeCell ref="B14:B15"/>
    <mergeCell ref="D14:D15"/>
    <mergeCell ref="F14:F15"/>
    <mergeCell ref="H14:H15"/>
  </mergeCells>
  <conditionalFormatting sqref="M6:M11">
    <cfRule type="cellIs" dxfId="1" priority="4" operator="equal">
      <formula>"geen 100%"</formula>
    </cfRule>
  </conditionalFormatting>
  <conditionalFormatting sqref="M16:M21">
    <cfRule type="cellIs" dxfId="0" priority="1" operator="equal">
      <formula>"geen 100%"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K.4</vt:lpstr>
      <vt:lpstr>K.4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Pluimers, Annemiek</cp:lastModifiedBy>
  <cp:lastPrinted>2020-04-23T10:35:54Z</cp:lastPrinted>
  <dcterms:created xsi:type="dcterms:W3CDTF">2020-03-03T07:56:04Z</dcterms:created>
  <dcterms:modified xsi:type="dcterms:W3CDTF">2021-05-03T14:16:58Z</dcterms:modified>
</cp:coreProperties>
</file>