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4000\"/>
    </mc:Choice>
  </mc:AlternateContent>
  <xr:revisionPtr revIDLastSave="0" documentId="13_ncr:1_{8C34B490-5EB8-4999-BB05-FE0CAA1571ED}" xr6:coauthVersionLast="47" xr6:coauthVersionMax="47" xr10:uidLastSave="{00000000-0000-0000-0000-000000000000}"/>
  <bookViews>
    <workbookView xWindow="-120" yWindow="-120" windowWidth="29040" windowHeight="15840" tabRatio="960" activeTab="1" xr2:uid="{00000000-000D-0000-FFFF-FFFF00000000}"/>
  </bookViews>
  <sheets>
    <sheet name="Basisgegevens " sheetId="25" r:id="rId1"/>
    <sheet name="Totaalblad" sheetId="15" r:id="rId2"/>
    <sheet name="1. Touchscreen 75 inch" sheetId="14" r:id="rId3"/>
    <sheet name="2. Touchscreen 86 inch " sheetId="21" r:id="rId4"/>
    <sheet name="3. Wandmontage" sheetId="24" r:id="rId5"/>
    <sheet name="4. Muurlift" sheetId="5" r:id="rId6"/>
    <sheet name="5. Verrijdbaar onderstel" sheetId="19" r:id="rId7"/>
    <sheet name="6. Soundbar" sheetId="29" r:id="rId8"/>
    <sheet name="7. uurtarieven" sheetId="30" r:id="rId9"/>
    <sheet name="8. Accessoires" sheetId="31" r:id="rId10"/>
  </sheets>
  <definedNames>
    <definedName name="Print_Area" localSheetId="2">'1. Touchscreen 75 inch'!$A$1:$C$42</definedName>
    <definedName name="Print_Area" localSheetId="3">'2. Touchscreen 86 inch '!$A$1:$C$42</definedName>
    <definedName name="Print_Area" localSheetId="4">'3. Wandmontage'!$A$1:$C$5</definedName>
    <definedName name="Print_Area" localSheetId="5">'4. Muurlift'!$A$1:$C$7</definedName>
    <definedName name="Print_Area" localSheetId="6">'5. Verrijdbaar onderstel'!$A$1:$C$8</definedName>
    <definedName name="Print_Area" localSheetId="1">Totaalblad!$B$1:$D$7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5" l="1"/>
  <c r="I15" i="15"/>
  <c r="I13" i="15"/>
  <c r="I12" i="15"/>
  <c r="H11" i="15"/>
  <c r="F11" i="15"/>
  <c r="E11" i="15"/>
  <c r="C11" i="15"/>
  <c r="E3" i="31"/>
  <c r="E5" i="31" s="1"/>
  <c r="E13" i="30"/>
  <c r="E9" i="30"/>
  <c r="E7" i="30"/>
  <c r="E6" i="30"/>
  <c r="E4" i="30"/>
  <c r="E3" i="30"/>
  <c r="C11" i="29"/>
  <c r="I11" i="15" l="1"/>
  <c r="C14" i="19" l="1"/>
  <c r="C13" i="5"/>
  <c r="C11" i="24"/>
  <c r="H8" i="15" s="1"/>
  <c r="I8" i="15" s="1"/>
  <c r="C33" i="14"/>
  <c r="C33" i="21"/>
  <c r="G10" i="15"/>
  <c r="G9" i="15"/>
  <c r="G8" i="15"/>
  <c r="F8" i="15" l="1"/>
  <c r="E8" i="15"/>
  <c r="C8" i="15"/>
  <c r="F9" i="15" l="1"/>
  <c r="E10" i="15"/>
  <c r="E9" i="15"/>
  <c r="C10" i="15"/>
  <c r="C9" i="15"/>
  <c r="F7" i="15"/>
  <c r="E7" i="15"/>
  <c r="C7" i="15"/>
  <c r="H7" i="15"/>
  <c r="I7" i="15" s="1"/>
  <c r="F6" i="15" l="1"/>
  <c r="E6" i="15"/>
  <c r="C6" i="15"/>
  <c r="H10" i="15"/>
  <c r="I10" i="15" s="1"/>
  <c r="H6" i="15"/>
  <c r="I6" i="15" s="1"/>
  <c r="H9" i="15" l="1"/>
  <c r="I9" i="15" l="1"/>
</calcChain>
</file>

<file path=xl/sharedStrings.xml><?xml version="1.0" encoding="utf-8"?>
<sst xmlns="http://schemas.openxmlformats.org/spreadsheetml/2006/main" count="261" uniqueCount="141">
  <si>
    <t>Minimale eisen</t>
  </si>
  <si>
    <t>Automatische firmware updates</t>
  </si>
  <si>
    <t>Automatische kalibratie</t>
  </si>
  <si>
    <t xml:space="preserve">Inkoopprijs </t>
  </si>
  <si>
    <t>Elektrisch in hoogte verstelbaar</t>
  </si>
  <si>
    <t>Veiligheid: beschikt over GS certificaat of gelijkwaardig</t>
  </si>
  <si>
    <t>Basisgegevens Contract</t>
  </si>
  <si>
    <t>Naam Opdrachtgever</t>
  </si>
  <si>
    <t>Vestigingsplaats Opdrachtgever</t>
  </si>
  <si>
    <t>Kvk-nummer</t>
  </si>
  <si>
    <t>Naam tekenbevoegde opdrachtgever voor contract</t>
  </si>
  <si>
    <t>Functie:</t>
  </si>
  <si>
    <t>Telefoonnummer Kantoor</t>
  </si>
  <si>
    <t>KvK-nummer</t>
  </si>
  <si>
    <t>Functie</t>
  </si>
  <si>
    <t>Contactpersoon offerte</t>
  </si>
  <si>
    <t>Postadres Kantoor</t>
  </si>
  <si>
    <t>PC + Woonplaats Kantoor</t>
  </si>
  <si>
    <t>Mobielnummer contactpersoon offerte</t>
  </si>
  <si>
    <t>E-mail adres contactpersoon offerte</t>
  </si>
  <si>
    <t>Alpha Adviesbureau</t>
  </si>
  <si>
    <t>Volledige naam Inschrijver (Handelsnaam KvK)</t>
  </si>
  <si>
    <t>Vestigingsplaats Inschrijver (KvK)</t>
  </si>
  <si>
    <t>Tekenbevoegde voor overeenkomt</t>
  </si>
  <si>
    <t>Installatie- en montagekosten</t>
  </si>
  <si>
    <t>Beeldverhouding</t>
  </si>
  <si>
    <t>Geluidsmodule</t>
  </si>
  <si>
    <t>Verstelbaarheid</t>
  </si>
  <si>
    <t>Afstandbediening</t>
  </si>
  <si>
    <t>Beeldkwaliteit</t>
  </si>
  <si>
    <t>Firmware updates</t>
  </si>
  <si>
    <t xml:space="preserve">Kalibratie </t>
  </si>
  <si>
    <t xml:space="preserve">Inkijkhoek </t>
  </si>
  <si>
    <t>Veiligheid</t>
  </si>
  <si>
    <t>Geschikt voor</t>
  </si>
  <si>
    <t>Kantelbaar</t>
  </si>
  <si>
    <t>Formaat</t>
  </si>
  <si>
    <t>Muur/Verrijdbaar</t>
  </si>
  <si>
    <t>Nee</t>
  </si>
  <si>
    <t>Touch bediening</t>
  </si>
  <si>
    <t>Bediening Aan/Uit</t>
  </si>
  <si>
    <t>Compatibel software</t>
  </si>
  <si>
    <t>Afspeel mogelijkheden extern</t>
  </si>
  <si>
    <t>Wifi</t>
  </si>
  <si>
    <t>Wielen (met rem)</t>
  </si>
  <si>
    <t xml:space="preserve">Muurlift </t>
  </si>
  <si>
    <t>Touchscreen 75 inch</t>
  </si>
  <si>
    <t>Scherm</t>
  </si>
  <si>
    <t>Technische eisen</t>
  </si>
  <si>
    <t>Inclusief 1 afstandsbediening leveren</t>
  </si>
  <si>
    <t>Overige poorten</t>
  </si>
  <si>
    <t xml:space="preserve">Aangeboden model: </t>
  </si>
  <si>
    <t>Opslagpercentage</t>
  </si>
  <si>
    <t>Totaal prijs per stuk (exclusief btw)</t>
  </si>
  <si>
    <t xml:space="preserve">Prijzen </t>
  </si>
  <si>
    <t xml:space="preserve">Aangeboden model </t>
  </si>
  <si>
    <t>Inkoopprijs</t>
  </si>
  <si>
    <t>Prijs per stuk</t>
  </si>
  <si>
    <t>Gunningsprijs</t>
  </si>
  <si>
    <t>Totaal</t>
  </si>
  <si>
    <t xml:space="preserve">Levering </t>
  </si>
  <si>
    <t>Muurlift</t>
  </si>
  <si>
    <r>
      <t>Totaalblad</t>
    </r>
    <r>
      <rPr>
        <b/>
        <vertAlign val="superscript"/>
        <sz val="20"/>
        <color theme="0"/>
        <rFont val="Calibri"/>
        <family val="2"/>
        <scheme val="minor"/>
      </rPr>
      <t xml:space="preserve"> </t>
    </r>
    <r>
      <rPr>
        <b/>
        <sz val="20"/>
        <color theme="0"/>
        <rFont val="Calibri"/>
        <family val="2"/>
        <scheme val="minor"/>
      </rPr>
      <t>prijzen leveringen en services t.b.v. gunning</t>
    </r>
  </si>
  <si>
    <t>75'' inch</t>
  </si>
  <si>
    <t xml:space="preserve">4K resolutie </t>
  </si>
  <si>
    <t>Glasplaat met een minimale dikte van 4mm (Anti glare)</t>
  </si>
  <si>
    <t>3x USB-aansluitingen (USB 2.0 of hoger)</t>
  </si>
  <si>
    <t>VGA- (input)</t>
  </si>
  <si>
    <t>Freeze</t>
  </si>
  <si>
    <t>Multiwriting wordt ondersteund (minimaal 4 gelijktijdig)</t>
  </si>
  <si>
    <t>Multiwriting</t>
  </si>
  <si>
    <t>Schrijfpunten</t>
  </si>
  <si>
    <t>Schrijfpunten (minimaal 4 punten)</t>
  </si>
  <si>
    <t>Aantal drukpunten minimaal 10 gelijktijdig of hoger</t>
  </si>
  <si>
    <t>Oplevering inclusief</t>
  </si>
  <si>
    <t>Drukpunten</t>
  </si>
  <si>
    <t>Via afstandsbediening dient het scherm in freeze-modus kunnen worden gezet (bij freeze-modus kan de gebruiker aan een computer werken terwijl het beeld van het touchscreen vaststaat)</t>
  </si>
  <si>
    <t>Ja, bij weerstand dient de lift automatisch te stoppen</t>
  </si>
  <si>
    <t>Kindvriendelijk</t>
  </si>
  <si>
    <t>Verrijdbaar onderstel</t>
  </si>
  <si>
    <t xml:space="preserve">Verrijdbaar onderstel </t>
  </si>
  <si>
    <t xml:space="preserve">USB aansluiting </t>
  </si>
  <si>
    <t>178 graden</t>
  </si>
  <si>
    <t>Software</t>
  </si>
  <si>
    <t>Pennen</t>
  </si>
  <si>
    <t>Inclusief 2 pennen geschikt voor de aangeboden Touchscreen</t>
  </si>
  <si>
    <t>De beeldkwaliteit is geschikt voor elke klassen situatie</t>
  </si>
  <si>
    <t>Het scherm dient na enige tijd automatisch in de stand-by modus te gaan. Deze optie dient uitgeschakeld te kunnen worden</t>
  </si>
  <si>
    <t xml:space="preserve">Eisen </t>
  </si>
  <si>
    <t>Bedienbaar met vinger en stylus pen</t>
  </si>
  <si>
    <t>De aangeboden Touchscreen voldoet aan de moderne technologie; dat wil zeggen dat Opdrachtgever verwacht dat de aangeboden Touchscreen goed werkt op basis van de huidige situatie maar ook in de toekomst, minimaal de komende 5 jaar.</t>
  </si>
  <si>
    <t>Eisen</t>
  </si>
  <si>
    <t xml:space="preserve">Wandmontage </t>
  </si>
  <si>
    <t>085-2003991</t>
  </si>
  <si>
    <t>Wandmontage</t>
  </si>
  <si>
    <t>Aantal*</t>
  </si>
  <si>
    <t>Toekomstbestendig</t>
  </si>
  <si>
    <t>HDMI en Displaypoort aansluiting</t>
  </si>
  <si>
    <t>Er is Whiteboard software aanwezig op de Touchscreen</t>
  </si>
  <si>
    <t>Inclusief stroombekabeling, netwerk-bekabeling, USB-bekabeling naar PC/laptop t.b.v. touch en videokabel naar PC/laptop (HDMI of Displaypoort passend bij de aan te sluiten computer per locatie te bepalen; alleen VGA i.c.m. separate audio-inputkabel indien pc/laptop niet anders toelaat)</t>
  </si>
  <si>
    <t>Aanbestedende Dienst</t>
  </si>
  <si>
    <t>Contactpersoon</t>
  </si>
  <si>
    <t xml:space="preserve">Telefoonnummer </t>
  </si>
  <si>
    <t xml:space="preserve">Email adres </t>
  </si>
  <si>
    <t>Inschrijver</t>
  </si>
  <si>
    <t>Soundbar</t>
  </si>
  <si>
    <t>Subwoofer</t>
  </si>
  <si>
    <t>Ingebouwd</t>
  </si>
  <si>
    <t>Watt</t>
  </si>
  <si>
    <t xml:space="preserve">Aansluiting </t>
  </si>
  <si>
    <t>te koppelen met de geleverde touchscreens, kabels worden meegeleverd.</t>
  </si>
  <si>
    <t>Uurtarieven</t>
  </si>
  <si>
    <t>Uurtarief monteur</t>
  </si>
  <si>
    <t>Uurtarief</t>
  </si>
  <si>
    <t xml:space="preserve">Aantal </t>
  </si>
  <si>
    <t xml:space="preserve">Gunningsprijs </t>
  </si>
  <si>
    <t>Start uurtarief voor werkzaamheden het 1e uur (inclusief voorrijdkosten)</t>
  </si>
  <si>
    <t>Vervolg uurtarief, na het 1e uur (exclusief voorrijdkosten)</t>
  </si>
  <si>
    <t>Uurtarief verhuizing AV middelen</t>
  </si>
  <si>
    <t>Percentage</t>
  </si>
  <si>
    <t>Fictieve uitgave</t>
  </si>
  <si>
    <t>Opslagpercentage onderdelen (alle onderdelen die nodig zijn voor het uitvoeren van onderhoud)</t>
  </si>
  <si>
    <t>Accessoires</t>
  </si>
  <si>
    <t>Opslagpercentage accessoires</t>
  </si>
  <si>
    <t>2x HDMI (waarvan minimaal één 2.0) 1x Displaypoort (verloopstukje is toegestaan)</t>
  </si>
  <si>
    <t>De touchscreen is voorzien van WiFi</t>
  </si>
  <si>
    <t>WiFi</t>
  </si>
  <si>
    <t>Mogelijkheid tot draadloze presentatiemogelijkheden vanaf een device middels streaming</t>
  </si>
  <si>
    <t>Alle mogelijke software welke veel voorkomt in het Voortgezet Onderwijs, waaronder begrepen, maar niet beperkt tot Windows, Apple en Android</t>
  </si>
  <si>
    <t>minimaal 80 watt</t>
  </si>
  <si>
    <t>Touchscreen 86 inch</t>
  </si>
  <si>
    <t>86'' inch</t>
  </si>
  <si>
    <t>Elektrisch in hoogte verstelbaar. De muurlift moet naar onderen kunnen zodat leerlingen/medewerkers er aan kunnen werken.</t>
  </si>
  <si>
    <t>Geschikt voor 86 en 75 inch Touchscreen</t>
  </si>
  <si>
    <t>Minimaal totaalvermogen van 32 Watt (gemiddeld wattage/RMS) via ingebouwde speakers en subwoofer.</t>
  </si>
  <si>
    <t>RSG Wolfsbos</t>
  </si>
  <si>
    <t>Hoogeveen</t>
  </si>
  <si>
    <t>de heer A.J. Koster</t>
  </si>
  <si>
    <t>Directeur/bestuurder</t>
  </si>
  <si>
    <t>Mitchel Vos</t>
  </si>
  <si>
    <t>mvos@alpha-adviesbureau.nl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</si>
</sst>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#########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5696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vertAlign val="superscript"/>
      <sz val="2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  <fill>
      <patternFill patternType="lightUp">
        <bgColor rgb="FFC2E76B"/>
      </patternFill>
    </fill>
    <fill>
      <patternFill patternType="lightUp">
        <bgColor rgb="FF173583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3" xfId="0" applyFont="1" applyBorder="1"/>
    <xf numFmtId="0" fontId="7" fillId="0" borderId="3" xfId="0" applyFont="1" applyFill="1" applyBorder="1"/>
    <xf numFmtId="0" fontId="0" fillId="0" borderId="2" xfId="0" applyFill="1" applyBorder="1"/>
    <xf numFmtId="0" fontId="0" fillId="2" borderId="0" xfId="0" applyFill="1"/>
    <xf numFmtId="0" fontId="0" fillId="0" borderId="3" xfId="0" applyFill="1" applyBorder="1"/>
    <xf numFmtId="44" fontId="0" fillId="2" borderId="0" xfId="2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/>
    </xf>
    <xf numFmtId="0" fontId="2" fillId="2" borderId="0" xfId="0" applyFont="1" applyFill="1"/>
    <xf numFmtId="0" fontId="1" fillId="2" borderId="0" xfId="0" applyFont="1" applyFill="1" applyBorder="1"/>
    <xf numFmtId="0" fontId="7" fillId="0" borderId="3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10" fillId="0" borderId="0" xfId="0" applyFont="1"/>
    <xf numFmtId="0" fontId="10" fillId="2" borderId="0" xfId="0" applyFont="1" applyFill="1"/>
    <xf numFmtId="0" fontId="8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8" fillId="2" borderId="7" xfId="0" applyFont="1" applyFill="1" applyBorder="1"/>
    <xf numFmtId="0" fontId="8" fillId="2" borderId="3" xfId="0" applyFont="1" applyFill="1" applyBorder="1"/>
    <xf numFmtId="0" fontId="7" fillId="0" borderId="3" xfId="0" applyFont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vertical="top"/>
    </xf>
    <xf numFmtId="0" fontId="0" fillId="2" borderId="0" xfId="0" applyFill="1" applyBorder="1"/>
    <xf numFmtId="0" fontId="14" fillId="2" borderId="0" xfId="0" applyFont="1" applyFill="1" applyBorder="1" applyAlignment="1">
      <alignment vertical="top" wrapText="1"/>
    </xf>
    <xf numFmtId="0" fontId="15" fillId="2" borderId="0" xfId="0" applyFont="1" applyFill="1" applyAlignment="1">
      <alignment horizontal="center"/>
    </xf>
    <xf numFmtId="0" fontId="7" fillId="0" borderId="3" xfId="0" applyFont="1" applyFill="1" applyBorder="1" applyAlignment="1">
      <alignment wrapText="1"/>
    </xf>
    <xf numFmtId="0" fontId="0" fillId="2" borderId="0" xfId="0" applyFill="1" applyProtection="1">
      <protection hidden="1"/>
    </xf>
    <xf numFmtId="0" fontId="7" fillId="0" borderId="3" xfId="0" applyFont="1" applyBorder="1" applyProtection="1">
      <protection hidden="1"/>
    </xf>
    <xf numFmtId="0" fontId="7" fillId="0" borderId="3" xfId="0" applyFont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3" xfId="0" applyFont="1" applyFill="1" applyBorder="1" applyAlignment="1" applyProtection="1">
      <alignment horizontal="left"/>
      <protection hidden="1"/>
    </xf>
    <xf numFmtId="164" fontId="7" fillId="2" borderId="3" xfId="0" applyNumberFormat="1" applyFont="1" applyFill="1" applyBorder="1" applyAlignment="1" applyProtection="1">
      <alignment horizontal="left"/>
      <protection hidden="1"/>
    </xf>
    <xf numFmtId="164" fontId="17" fillId="2" borderId="3" xfId="1" applyNumberFormat="1" applyFont="1" applyFill="1" applyBorder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4" fillId="2" borderId="11" xfId="0" applyFont="1" applyFill="1" applyBorder="1" applyProtection="1">
      <protection hidden="1"/>
    </xf>
    <xf numFmtId="0" fontId="7" fillId="2" borderId="12" xfId="0" applyFont="1" applyFill="1" applyBorder="1" applyProtection="1">
      <protection locked="0"/>
    </xf>
    <xf numFmtId="0" fontId="1" fillId="3" borderId="3" xfId="0" applyFont="1" applyFill="1" applyBorder="1" applyProtection="1">
      <protection hidden="1"/>
    </xf>
    <xf numFmtId="0" fontId="7" fillId="4" borderId="3" xfId="0" applyFont="1" applyFill="1" applyBorder="1" applyProtection="1">
      <protection locked="0"/>
    </xf>
    <xf numFmtId="49" fontId="7" fillId="4" borderId="3" xfId="0" applyNumberFormat="1" applyFont="1" applyFill="1" applyBorder="1" applyProtection="1">
      <protection locked="0"/>
    </xf>
    <xf numFmtId="0" fontId="7" fillId="4" borderId="3" xfId="0" applyFont="1" applyFill="1" applyBorder="1" applyAlignment="1" applyProtection="1">
      <alignment horizontal="left"/>
      <protection locked="0"/>
    </xf>
    <xf numFmtId="164" fontId="7" fillId="4" borderId="3" xfId="0" applyNumberFormat="1" applyFont="1" applyFill="1" applyBorder="1" applyAlignment="1" applyProtection="1">
      <alignment horizontal="left"/>
      <protection locked="0"/>
    </xf>
    <xf numFmtId="0" fontId="7" fillId="4" borderId="3" xfId="0" applyFont="1" applyFill="1" applyBorder="1" applyAlignment="1" applyProtection="1">
      <alignment horizontal="left" wrapText="1"/>
      <protection locked="0"/>
    </xf>
    <xf numFmtId="0" fontId="17" fillId="4" borderId="3" xfId="1" applyFont="1" applyFill="1" applyBorder="1" applyAlignment="1" applyProtection="1">
      <alignment horizontal="left"/>
      <protection locked="0"/>
    </xf>
    <xf numFmtId="0" fontId="5" fillId="3" borderId="7" xfId="0" applyFont="1" applyFill="1" applyBorder="1"/>
    <xf numFmtId="0" fontId="5" fillId="3" borderId="3" xfId="0" applyFont="1" applyFill="1" applyBorder="1"/>
    <xf numFmtId="0" fontId="12" fillId="3" borderId="0" xfId="0" applyFont="1" applyFill="1" applyBorder="1" applyProtection="1"/>
    <xf numFmtId="0" fontId="2" fillId="3" borderId="0" xfId="0" applyFont="1" applyFill="1" applyBorder="1" applyProtection="1"/>
    <xf numFmtId="0" fontId="0" fillId="3" borderId="0" xfId="0" applyFill="1" applyBorder="1"/>
    <xf numFmtId="0" fontId="0" fillId="3" borderId="8" xfId="0" applyFill="1" applyBorder="1"/>
    <xf numFmtId="0" fontId="3" fillId="3" borderId="0" xfId="0" applyFont="1" applyFill="1" applyBorder="1" applyAlignment="1">
      <alignment horizontal="left"/>
    </xf>
    <xf numFmtId="0" fontId="3" fillId="3" borderId="8" xfId="0" applyFont="1" applyFill="1" applyBorder="1"/>
    <xf numFmtId="44" fontId="1" fillId="3" borderId="3" xfId="2" applyFont="1" applyFill="1" applyBorder="1"/>
    <xf numFmtId="1" fontId="5" fillId="3" borderId="3" xfId="2" applyNumberFormat="1" applyFont="1" applyFill="1" applyBorder="1"/>
    <xf numFmtId="1" fontId="5" fillId="3" borderId="3" xfId="0" applyNumberFormat="1" applyFont="1" applyFill="1" applyBorder="1"/>
    <xf numFmtId="1" fontId="5" fillId="3" borderId="1" xfId="0" applyNumberFormat="1" applyFont="1" applyFill="1" applyBorder="1"/>
    <xf numFmtId="1" fontId="5" fillId="3" borderId="1" xfId="2" applyNumberFormat="1" applyFont="1" applyFill="1" applyBorder="1"/>
    <xf numFmtId="0" fontId="11" fillId="3" borderId="3" xfId="0" applyFont="1" applyFill="1" applyBorder="1"/>
    <xf numFmtId="44" fontId="11" fillId="3" borderId="3" xfId="2" applyFont="1" applyFill="1" applyBorder="1"/>
    <xf numFmtId="0" fontId="5" fillId="3" borderId="7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5" fillId="3" borderId="8" xfId="0" applyFont="1" applyFill="1" applyBorder="1"/>
    <xf numFmtId="0" fontId="5" fillId="3" borderId="7" xfId="0" applyFont="1" applyFill="1" applyBorder="1" applyAlignment="1">
      <alignment horizontal="center"/>
    </xf>
    <xf numFmtId="0" fontId="0" fillId="3" borderId="9" xfId="0" applyFill="1" applyBorder="1"/>
    <xf numFmtId="0" fontId="5" fillId="3" borderId="0" xfId="0" applyFont="1" applyFill="1"/>
    <xf numFmtId="0" fontId="11" fillId="3" borderId="10" xfId="0" applyFont="1" applyFill="1" applyBorder="1"/>
    <xf numFmtId="0" fontId="10" fillId="4" borderId="2" xfId="0" applyNumberFormat="1" applyFont="1" applyFill="1" applyBorder="1" applyAlignment="1" applyProtection="1">
      <alignment horizontal="right"/>
      <protection locked="0"/>
    </xf>
    <xf numFmtId="44" fontId="10" fillId="4" borderId="3" xfId="2" applyFont="1" applyFill="1" applyBorder="1" applyProtection="1">
      <protection locked="0"/>
    </xf>
    <xf numFmtId="10" fontId="10" fillId="4" borderId="3" xfId="0" applyNumberFormat="1" applyFont="1" applyFill="1" applyBorder="1" applyProtection="1">
      <protection locked="0"/>
    </xf>
    <xf numFmtId="0" fontId="11" fillId="3" borderId="13" xfId="0" applyFont="1" applyFill="1" applyBorder="1"/>
    <xf numFmtId="0" fontId="0" fillId="0" borderId="0" xfId="0" applyFill="1"/>
    <xf numFmtId="10" fontId="10" fillId="4" borderId="2" xfId="0" applyNumberFormat="1" applyFont="1" applyFill="1" applyBorder="1" applyProtection="1">
      <protection locked="0"/>
    </xf>
    <xf numFmtId="0" fontId="7" fillId="4" borderId="3" xfId="0" applyNumberFormat="1" applyFont="1" applyFill="1" applyBorder="1"/>
    <xf numFmtId="0" fontId="7" fillId="4" borderId="1" xfId="0" applyNumberFormat="1" applyFont="1" applyFill="1" applyBorder="1"/>
    <xf numFmtId="44" fontId="7" fillId="4" borderId="3" xfId="2" applyFont="1" applyFill="1" applyBorder="1"/>
    <xf numFmtId="10" fontId="7" fillId="4" borderId="3" xfId="0" applyNumberFormat="1" applyFont="1" applyFill="1" applyBorder="1"/>
    <xf numFmtId="44" fontId="7" fillId="5" borderId="3" xfId="0" applyNumberFormat="1" applyFont="1" applyFill="1" applyBorder="1"/>
    <xf numFmtId="44" fontId="7" fillId="4" borderId="3" xfId="0" applyNumberFormat="1" applyFont="1" applyFill="1" applyBorder="1"/>
    <xf numFmtId="44" fontId="7" fillId="4" borderId="1" xfId="0" applyNumberFormat="1" applyFont="1" applyFill="1" applyBorder="1"/>
    <xf numFmtId="10" fontId="7" fillId="4" borderId="1" xfId="0" applyNumberFormat="1" applyFont="1" applyFill="1" applyBorder="1"/>
    <xf numFmtId="44" fontId="7" fillId="4" borderId="1" xfId="2" applyFont="1" applyFill="1" applyBorder="1"/>
    <xf numFmtId="0" fontId="7" fillId="0" borderId="3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44" fontId="11" fillId="3" borderId="3" xfId="2" applyFont="1" applyFill="1" applyBorder="1" applyProtection="1">
      <protection locked="0"/>
    </xf>
    <xf numFmtId="0" fontId="5" fillId="3" borderId="9" xfId="0" applyFont="1" applyFill="1" applyBorder="1"/>
    <xf numFmtId="44" fontId="0" fillId="4" borderId="3" xfId="2" applyFont="1" applyFill="1" applyBorder="1" applyProtection="1">
      <protection locked="0"/>
    </xf>
    <xf numFmtId="0" fontId="0" fillId="3" borderId="7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14" xfId="0" applyFill="1" applyBorder="1"/>
    <xf numFmtId="0" fontId="0" fillId="3" borderId="7" xfId="0" applyFill="1" applyBorder="1"/>
    <xf numFmtId="0" fontId="0" fillId="3" borderId="7" xfId="0" applyFill="1" applyBorder="1" applyAlignment="1">
      <alignment horizontal="center"/>
    </xf>
    <xf numFmtId="0" fontId="0" fillId="3" borderId="12" xfId="0" applyFill="1" applyBorder="1"/>
    <xf numFmtId="0" fontId="10" fillId="4" borderId="2" xfId="0" applyNumberFormat="1" applyFont="1" applyFill="1" applyBorder="1" applyProtection="1">
      <protection locked="0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/>
    <xf numFmtId="44" fontId="7" fillId="5" borderId="3" xfId="2" applyFont="1" applyFill="1" applyBorder="1"/>
    <xf numFmtId="0" fontId="0" fillId="2" borderId="3" xfId="0" applyFill="1" applyBorder="1"/>
    <xf numFmtId="44" fontId="0" fillId="2" borderId="3" xfId="0" applyNumberFormat="1" applyFill="1" applyBorder="1"/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0" fontId="0" fillId="4" borderId="3" xfId="2" applyNumberFormat="1" applyFont="1" applyFill="1" applyBorder="1" applyProtection="1">
      <protection locked="0"/>
    </xf>
    <xf numFmtId="44" fontId="0" fillId="2" borderId="3" xfId="2" applyFont="1" applyFill="1" applyBorder="1"/>
    <xf numFmtId="44" fontId="5" fillId="3" borderId="8" xfId="2" applyFont="1" applyFill="1" applyBorder="1"/>
    <xf numFmtId="0" fontId="3" fillId="3" borderId="0" xfId="0" applyFont="1" applyFill="1" applyBorder="1"/>
    <xf numFmtId="44" fontId="7" fillId="4" borderId="3" xfId="2" applyNumberFormat="1" applyFont="1" applyFill="1" applyBorder="1"/>
    <xf numFmtId="0" fontId="7" fillId="5" borderId="3" xfId="0" applyNumberFormat="1" applyFont="1" applyFill="1" applyBorder="1"/>
    <xf numFmtId="1" fontId="5" fillId="6" borderId="3" xfId="2" applyNumberFormat="1" applyFont="1" applyFill="1" applyBorder="1"/>
    <xf numFmtId="10" fontId="7" fillId="5" borderId="3" xfId="0" applyNumberFormat="1" applyFont="1" applyFill="1" applyBorder="1"/>
    <xf numFmtId="0" fontId="16" fillId="3" borderId="3" xfId="0" applyFont="1" applyFill="1" applyBorder="1" applyAlignment="1" applyProtection="1">
      <alignment horizontal="center"/>
      <protection hidden="1"/>
    </xf>
    <xf numFmtId="0" fontId="16" fillId="3" borderId="3" xfId="0" applyFont="1" applyFill="1" applyBorder="1" applyAlignment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/>
    </xf>
    <xf numFmtId="0" fontId="12" fillId="3" borderId="6" xfId="0" applyFont="1" applyFill="1" applyBorder="1" applyAlignment="1" applyProtection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</cellXfs>
  <cellStyles count="3">
    <cellStyle name="Hyperlink" xfId="1" builtinId="8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C2E76B"/>
      <color rgb="FF173583"/>
      <color rgb="FFFABE00"/>
      <color rgb="FF005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47625</xdr:rowOff>
    </xdr:from>
    <xdr:to>
      <xdr:col>8</xdr:col>
      <xdr:colOff>1781175</xdr:colOff>
      <xdr:row>3</xdr:row>
      <xdr:rowOff>123825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8125" y="419100"/>
          <a:ext cx="1357312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Let</a:t>
          </a:r>
          <a:r>
            <a:rPr lang="nl-NL" sz="1100" b="1" baseline="0"/>
            <a:t> op: </a:t>
          </a:r>
        </a:p>
        <a:p>
          <a:r>
            <a:rPr lang="nl-NL" sz="1100"/>
            <a:t>* De benoemde aantallen zijn fictief: hieraan kunnen geen rechten worden ontleend.  </a:t>
          </a:r>
        </a:p>
        <a:p>
          <a:r>
            <a:rPr lang="nl-NL" sz="1100"/>
            <a:t>- De opgegeven opslagpercentage gelden de gehele contractduur voor de desbetreffende</a:t>
          </a:r>
          <a:r>
            <a:rPr lang="nl-NL" sz="1100" baseline="0"/>
            <a:t> productgroepen.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2BF37-91C9-4BD4-8EAF-BA10C6B9EF5D}">
  <sheetPr>
    <tabColor rgb="FFC2E76B"/>
  </sheetPr>
  <dimension ref="A1:DQ881"/>
  <sheetViews>
    <sheetView zoomScaleNormal="100" workbookViewId="0">
      <selection activeCell="E29" sqref="E29"/>
    </sheetView>
  </sheetViews>
  <sheetFormatPr defaultColWidth="9.140625" defaultRowHeight="15" x14ac:dyDescent="0.25"/>
  <cols>
    <col min="1" max="1" width="54.28515625" customWidth="1"/>
    <col min="2" max="2" width="59.7109375" customWidth="1"/>
  </cols>
  <sheetData>
    <row r="1" spans="1:121" ht="21" x14ac:dyDescent="0.35">
      <c r="A1" s="112" t="s">
        <v>6</v>
      </c>
      <c r="B1" s="112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</row>
    <row r="2" spans="1:121" x14ac:dyDescent="0.25">
      <c r="A2" s="30"/>
      <c r="B2" s="30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</row>
    <row r="3" spans="1:121" ht="21" x14ac:dyDescent="0.35">
      <c r="A3" s="112" t="s">
        <v>100</v>
      </c>
      <c r="B3" s="112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</row>
    <row r="4" spans="1:121" x14ac:dyDescent="0.25">
      <c r="A4" s="40" t="s">
        <v>7</v>
      </c>
      <c r="B4" s="31" t="s">
        <v>135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</row>
    <row r="5" spans="1:121" x14ac:dyDescent="0.25">
      <c r="A5" s="40" t="s">
        <v>8</v>
      </c>
      <c r="B5" s="31" t="s">
        <v>136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</row>
    <row r="6" spans="1:121" x14ac:dyDescent="0.25">
      <c r="A6" s="40" t="s">
        <v>9</v>
      </c>
      <c r="B6" s="32">
        <v>4065081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</row>
    <row r="7" spans="1:121" x14ac:dyDescent="0.25">
      <c r="A7" s="40" t="s">
        <v>10</v>
      </c>
      <c r="B7" s="31" t="s">
        <v>137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</row>
    <row r="8" spans="1:121" x14ac:dyDescent="0.25">
      <c r="A8" s="40" t="s">
        <v>11</v>
      </c>
      <c r="B8" s="31" t="s">
        <v>138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</row>
    <row r="9" spans="1:121" x14ac:dyDescent="0.25">
      <c r="A9" s="3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</row>
    <row r="10" spans="1:121" ht="21" x14ac:dyDescent="0.35">
      <c r="A10" s="113" t="s">
        <v>20</v>
      </c>
      <c r="B10" s="113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</row>
    <row r="11" spans="1:121" x14ac:dyDescent="0.25">
      <c r="A11" s="40" t="s">
        <v>101</v>
      </c>
      <c r="B11" s="34" t="s">
        <v>139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</row>
    <row r="12" spans="1:121" x14ac:dyDescent="0.25">
      <c r="A12" s="40" t="s">
        <v>102</v>
      </c>
      <c r="B12" s="35" t="s">
        <v>93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</row>
    <row r="13" spans="1:121" x14ac:dyDescent="0.25">
      <c r="A13" s="40" t="s">
        <v>103</v>
      </c>
      <c r="B13" s="36" t="s">
        <v>140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</row>
    <row r="14" spans="1:121" x14ac:dyDescent="0.25">
      <c r="A14" s="37"/>
      <c r="B14" s="30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</row>
    <row r="15" spans="1:121" ht="21" x14ac:dyDescent="0.35">
      <c r="A15" s="112" t="s">
        <v>104</v>
      </c>
      <c r="B15" s="11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</row>
    <row r="16" spans="1:121" x14ac:dyDescent="0.25">
      <c r="A16" s="40" t="s">
        <v>21</v>
      </c>
      <c r="B16" s="41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</row>
    <row r="17" spans="1:121" x14ac:dyDescent="0.25">
      <c r="A17" s="40" t="s">
        <v>22</v>
      </c>
      <c r="B17" s="41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</row>
    <row r="18" spans="1:121" x14ac:dyDescent="0.25">
      <c r="A18" s="40" t="s">
        <v>13</v>
      </c>
      <c r="B18" s="4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</row>
    <row r="19" spans="1:121" x14ac:dyDescent="0.25">
      <c r="A19" s="40" t="s">
        <v>23</v>
      </c>
      <c r="B19" s="4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</row>
    <row r="20" spans="1:121" x14ac:dyDescent="0.25">
      <c r="A20" s="40" t="s">
        <v>14</v>
      </c>
      <c r="B20" s="4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</row>
    <row r="21" spans="1:121" x14ac:dyDescent="0.25">
      <c r="A21" s="38"/>
      <c r="B21" s="39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</row>
    <row r="22" spans="1:121" x14ac:dyDescent="0.25">
      <c r="A22" s="40" t="s">
        <v>15</v>
      </c>
      <c r="B22" s="43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</row>
    <row r="23" spans="1:121" x14ac:dyDescent="0.25">
      <c r="A23" s="40" t="s">
        <v>12</v>
      </c>
      <c r="B23" s="4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</row>
    <row r="24" spans="1:121" x14ac:dyDescent="0.25">
      <c r="A24" s="40" t="s">
        <v>16</v>
      </c>
      <c r="B24" s="4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</row>
    <row r="25" spans="1:121" x14ac:dyDescent="0.25">
      <c r="A25" s="40" t="s">
        <v>17</v>
      </c>
      <c r="B25" s="4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</row>
    <row r="26" spans="1:121" x14ac:dyDescent="0.25">
      <c r="A26" s="40" t="s">
        <v>18</v>
      </c>
      <c r="B26" s="4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</row>
    <row r="27" spans="1:121" x14ac:dyDescent="0.25">
      <c r="A27" s="40" t="s">
        <v>19</v>
      </c>
      <c r="B27" s="4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</row>
    <row r="28" spans="1:121" s="6" customFormat="1" x14ac:dyDescent="0.25"/>
    <row r="29" spans="1:121" s="6" customFormat="1" x14ac:dyDescent="0.25"/>
    <row r="30" spans="1:121" s="6" customFormat="1" x14ac:dyDescent="0.25"/>
    <row r="31" spans="1:121" s="6" customFormat="1" x14ac:dyDescent="0.25"/>
    <row r="32" spans="1:121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x14ac:dyDescent="0.25"/>
    <row r="634" s="6" customFormat="1" x14ac:dyDescent="0.25"/>
    <row r="635" s="6" customFormat="1" x14ac:dyDescent="0.25"/>
    <row r="636" s="6" customFormat="1" x14ac:dyDescent="0.25"/>
    <row r="637" s="6" customFormat="1" x14ac:dyDescent="0.25"/>
    <row r="638" s="6" customFormat="1" x14ac:dyDescent="0.25"/>
    <row r="639" s="6" customFormat="1" x14ac:dyDescent="0.25"/>
    <row r="640" s="6" customFormat="1" x14ac:dyDescent="0.25"/>
    <row r="641" s="6" customFormat="1" x14ac:dyDescent="0.25"/>
    <row r="642" s="6" customFormat="1" x14ac:dyDescent="0.25"/>
    <row r="643" s="6" customFormat="1" x14ac:dyDescent="0.25"/>
    <row r="644" s="6" customFormat="1" x14ac:dyDescent="0.25"/>
    <row r="645" s="6" customFormat="1" x14ac:dyDescent="0.25"/>
    <row r="646" s="6" customFormat="1" x14ac:dyDescent="0.25"/>
    <row r="647" s="6" customFormat="1" x14ac:dyDescent="0.25"/>
    <row r="648" s="6" customFormat="1" x14ac:dyDescent="0.25"/>
    <row r="649" s="6" customFormat="1" x14ac:dyDescent="0.25"/>
    <row r="650" s="6" customFormat="1" x14ac:dyDescent="0.25"/>
    <row r="651" s="6" customFormat="1" x14ac:dyDescent="0.25"/>
    <row r="652" s="6" customFormat="1" x14ac:dyDescent="0.25"/>
    <row r="653" s="6" customFormat="1" x14ac:dyDescent="0.25"/>
    <row r="654" s="6" customFormat="1" x14ac:dyDescent="0.25"/>
    <row r="655" s="6" customFormat="1" x14ac:dyDescent="0.25"/>
    <row r="656" s="6" customFormat="1" x14ac:dyDescent="0.25"/>
    <row r="657" s="6" customFormat="1" x14ac:dyDescent="0.25"/>
    <row r="658" s="6" customFormat="1" x14ac:dyDescent="0.25"/>
    <row r="659" s="6" customFormat="1" x14ac:dyDescent="0.25"/>
    <row r="660" s="6" customFormat="1" x14ac:dyDescent="0.25"/>
    <row r="661" s="6" customFormat="1" x14ac:dyDescent="0.25"/>
    <row r="662" s="6" customFormat="1" x14ac:dyDescent="0.25"/>
    <row r="663" s="6" customFormat="1" x14ac:dyDescent="0.25"/>
    <row r="664" s="6" customFormat="1" x14ac:dyDescent="0.25"/>
    <row r="665" s="6" customFormat="1" x14ac:dyDescent="0.25"/>
    <row r="666" s="6" customFormat="1" x14ac:dyDescent="0.25"/>
    <row r="667" s="6" customFormat="1" x14ac:dyDescent="0.25"/>
    <row r="668" s="6" customFormat="1" x14ac:dyDescent="0.25"/>
    <row r="669" s="6" customFormat="1" x14ac:dyDescent="0.25"/>
    <row r="670" s="6" customFormat="1" x14ac:dyDescent="0.25"/>
    <row r="671" s="6" customFormat="1" x14ac:dyDescent="0.25"/>
    <row r="672" s="6" customFormat="1" x14ac:dyDescent="0.25"/>
    <row r="673" s="6" customFormat="1" x14ac:dyDescent="0.25"/>
    <row r="674" s="6" customFormat="1" x14ac:dyDescent="0.25"/>
    <row r="675" s="6" customFormat="1" x14ac:dyDescent="0.25"/>
    <row r="676" s="6" customFormat="1" x14ac:dyDescent="0.25"/>
    <row r="677" s="6" customFormat="1" x14ac:dyDescent="0.25"/>
    <row r="678" s="6" customFormat="1" x14ac:dyDescent="0.25"/>
    <row r="679" s="6" customFormat="1" x14ac:dyDescent="0.25"/>
    <row r="680" s="6" customFormat="1" x14ac:dyDescent="0.25"/>
    <row r="681" s="6" customFormat="1" x14ac:dyDescent="0.25"/>
    <row r="682" s="6" customFormat="1" x14ac:dyDescent="0.25"/>
    <row r="683" s="6" customFormat="1" x14ac:dyDescent="0.25"/>
    <row r="684" s="6" customFormat="1" x14ac:dyDescent="0.25"/>
    <row r="685" s="6" customFormat="1" x14ac:dyDescent="0.25"/>
    <row r="686" s="6" customFormat="1" x14ac:dyDescent="0.25"/>
    <row r="687" s="6" customFormat="1" x14ac:dyDescent="0.25"/>
    <row r="688" s="6" customFormat="1" x14ac:dyDescent="0.25"/>
    <row r="689" s="6" customFormat="1" x14ac:dyDescent="0.25"/>
    <row r="690" s="6" customFormat="1" x14ac:dyDescent="0.25"/>
    <row r="691" s="6" customFormat="1" x14ac:dyDescent="0.25"/>
    <row r="692" s="6" customFormat="1" x14ac:dyDescent="0.25"/>
    <row r="693" s="6" customFormat="1" x14ac:dyDescent="0.25"/>
    <row r="694" s="6" customFormat="1" x14ac:dyDescent="0.25"/>
    <row r="695" s="6" customFormat="1" x14ac:dyDescent="0.25"/>
    <row r="696" s="6" customFormat="1" x14ac:dyDescent="0.25"/>
    <row r="697" s="6" customFormat="1" x14ac:dyDescent="0.25"/>
    <row r="698" s="6" customFormat="1" x14ac:dyDescent="0.25"/>
    <row r="699" s="6" customFormat="1" x14ac:dyDescent="0.25"/>
    <row r="700" s="6" customFormat="1" x14ac:dyDescent="0.25"/>
    <row r="701" s="6" customFormat="1" x14ac:dyDescent="0.25"/>
    <row r="702" s="6" customFormat="1" x14ac:dyDescent="0.25"/>
    <row r="703" s="6" customFormat="1" x14ac:dyDescent="0.25"/>
    <row r="704" s="6" customFormat="1" x14ac:dyDescent="0.25"/>
    <row r="705" s="6" customFormat="1" x14ac:dyDescent="0.25"/>
    <row r="706" s="6" customFormat="1" x14ac:dyDescent="0.25"/>
    <row r="707" s="6" customFormat="1" x14ac:dyDescent="0.25"/>
    <row r="708" s="6" customFormat="1" x14ac:dyDescent="0.25"/>
    <row r="709" s="6" customFormat="1" x14ac:dyDescent="0.25"/>
    <row r="710" s="6" customFormat="1" x14ac:dyDescent="0.25"/>
    <row r="711" s="6" customFormat="1" x14ac:dyDescent="0.25"/>
    <row r="712" s="6" customFormat="1" x14ac:dyDescent="0.25"/>
    <row r="713" s="6" customFormat="1" x14ac:dyDescent="0.25"/>
    <row r="714" s="6" customFormat="1" x14ac:dyDescent="0.25"/>
    <row r="715" s="6" customFormat="1" x14ac:dyDescent="0.25"/>
    <row r="716" s="6" customFormat="1" x14ac:dyDescent="0.25"/>
    <row r="717" s="6" customFormat="1" x14ac:dyDescent="0.25"/>
    <row r="718" s="6" customFormat="1" x14ac:dyDescent="0.25"/>
    <row r="719" s="6" customFormat="1" x14ac:dyDescent="0.25"/>
    <row r="720" s="6" customFormat="1" x14ac:dyDescent="0.25"/>
    <row r="721" s="6" customFormat="1" x14ac:dyDescent="0.25"/>
    <row r="722" s="6" customFormat="1" x14ac:dyDescent="0.25"/>
    <row r="723" s="6" customFormat="1" x14ac:dyDescent="0.25"/>
    <row r="724" s="6" customFormat="1" x14ac:dyDescent="0.25"/>
    <row r="725" s="6" customFormat="1" x14ac:dyDescent="0.25"/>
    <row r="726" s="6" customFormat="1" x14ac:dyDescent="0.25"/>
    <row r="727" s="6" customFormat="1" x14ac:dyDescent="0.25"/>
    <row r="728" s="6" customFormat="1" x14ac:dyDescent="0.25"/>
    <row r="729" s="6" customFormat="1" x14ac:dyDescent="0.25"/>
    <row r="730" s="6" customFormat="1" x14ac:dyDescent="0.25"/>
    <row r="731" s="6" customFormat="1" x14ac:dyDescent="0.25"/>
    <row r="732" s="6" customFormat="1" x14ac:dyDescent="0.25"/>
    <row r="733" s="6" customFormat="1" x14ac:dyDescent="0.25"/>
    <row r="734" s="6" customFormat="1" x14ac:dyDescent="0.25"/>
    <row r="735" s="6" customFormat="1" x14ac:dyDescent="0.25"/>
    <row r="736" s="6" customFormat="1" x14ac:dyDescent="0.25"/>
    <row r="737" s="6" customFormat="1" x14ac:dyDescent="0.25"/>
    <row r="738" s="6" customFormat="1" x14ac:dyDescent="0.25"/>
    <row r="739" s="6" customFormat="1" x14ac:dyDescent="0.25"/>
    <row r="740" s="6" customFormat="1" x14ac:dyDescent="0.25"/>
    <row r="741" s="6" customFormat="1" x14ac:dyDescent="0.25"/>
    <row r="742" s="6" customFormat="1" x14ac:dyDescent="0.25"/>
    <row r="743" s="6" customFormat="1" x14ac:dyDescent="0.25"/>
    <row r="744" s="6" customFormat="1" x14ac:dyDescent="0.25"/>
    <row r="745" s="6" customFormat="1" x14ac:dyDescent="0.25"/>
    <row r="746" s="6" customFormat="1" x14ac:dyDescent="0.25"/>
    <row r="747" s="6" customFormat="1" x14ac:dyDescent="0.25"/>
    <row r="748" s="6" customFormat="1" x14ac:dyDescent="0.25"/>
    <row r="749" s="6" customFormat="1" x14ac:dyDescent="0.25"/>
    <row r="750" s="6" customFormat="1" x14ac:dyDescent="0.25"/>
    <row r="751" s="6" customFormat="1" x14ac:dyDescent="0.25"/>
    <row r="752" s="6" customFormat="1" x14ac:dyDescent="0.25"/>
    <row r="753" s="6" customFormat="1" x14ac:dyDescent="0.25"/>
    <row r="754" s="6" customFormat="1" x14ac:dyDescent="0.25"/>
    <row r="755" s="6" customFormat="1" x14ac:dyDescent="0.25"/>
    <row r="756" s="6" customFormat="1" x14ac:dyDescent="0.25"/>
    <row r="757" s="6" customFormat="1" x14ac:dyDescent="0.25"/>
    <row r="758" s="6" customFormat="1" x14ac:dyDescent="0.25"/>
    <row r="759" s="6" customFormat="1" x14ac:dyDescent="0.25"/>
    <row r="760" s="6" customFormat="1" x14ac:dyDescent="0.25"/>
    <row r="761" s="6" customFormat="1" x14ac:dyDescent="0.25"/>
    <row r="762" s="6" customFormat="1" x14ac:dyDescent="0.25"/>
    <row r="763" s="6" customFormat="1" x14ac:dyDescent="0.25"/>
    <row r="764" s="6" customFormat="1" x14ac:dyDescent="0.25"/>
    <row r="765" s="6" customFormat="1" x14ac:dyDescent="0.25"/>
    <row r="766" s="6" customFormat="1" x14ac:dyDescent="0.25"/>
    <row r="767" s="6" customFormat="1" x14ac:dyDescent="0.25"/>
    <row r="768" s="6" customFormat="1" x14ac:dyDescent="0.25"/>
    <row r="769" s="6" customFormat="1" x14ac:dyDescent="0.25"/>
    <row r="770" s="6" customFormat="1" x14ac:dyDescent="0.25"/>
    <row r="771" s="6" customFormat="1" x14ac:dyDescent="0.25"/>
    <row r="772" s="6" customFormat="1" x14ac:dyDescent="0.25"/>
    <row r="773" s="6" customFormat="1" x14ac:dyDescent="0.25"/>
    <row r="774" s="6" customFormat="1" x14ac:dyDescent="0.25"/>
    <row r="775" s="6" customFormat="1" x14ac:dyDescent="0.25"/>
    <row r="776" s="6" customFormat="1" x14ac:dyDescent="0.25"/>
    <row r="777" s="6" customFormat="1" x14ac:dyDescent="0.25"/>
    <row r="778" s="6" customFormat="1" x14ac:dyDescent="0.25"/>
    <row r="779" s="6" customFormat="1" x14ac:dyDescent="0.25"/>
    <row r="780" s="6" customFormat="1" x14ac:dyDescent="0.25"/>
    <row r="781" s="6" customFormat="1" x14ac:dyDescent="0.25"/>
    <row r="782" s="6" customFormat="1" x14ac:dyDescent="0.25"/>
    <row r="783" s="6" customFormat="1" x14ac:dyDescent="0.25"/>
    <row r="784" s="6" customFormat="1" x14ac:dyDescent="0.25"/>
    <row r="785" s="6" customFormat="1" x14ac:dyDescent="0.25"/>
    <row r="786" s="6" customFormat="1" x14ac:dyDescent="0.25"/>
    <row r="787" s="6" customFormat="1" x14ac:dyDescent="0.25"/>
    <row r="788" s="6" customFormat="1" x14ac:dyDescent="0.25"/>
    <row r="789" s="6" customFormat="1" x14ac:dyDescent="0.25"/>
    <row r="790" s="6" customFormat="1" x14ac:dyDescent="0.25"/>
    <row r="791" s="6" customFormat="1" x14ac:dyDescent="0.25"/>
    <row r="792" s="6" customFormat="1" x14ac:dyDescent="0.25"/>
    <row r="793" s="6" customFormat="1" x14ac:dyDescent="0.25"/>
    <row r="794" s="6" customFormat="1" x14ac:dyDescent="0.25"/>
    <row r="795" s="6" customFormat="1" x14ac:dyDescent="0.25"/>
    <row r="796" s="6" customFormat="1" x14ac:dyDescent="0.25"/>
    <row r="797" s="6" customFormat="1" x14ac:dyDescent="0.25"/>
    <row r="798" s="6" customFormat="1" x14ac:dyDescent="0.25"/>
    <row r="799" s="6" customFormat="1" x14ac:dyDescent="0.25"/>
    <row r="800" s="6" customFormat="1" x14ac:dyDescent="0.25"/>
    <row r="801" s="6" customFormat="1" x14ac:dyDescent="0.25"/>
    <row r="802" s="6" customFormat="1" x14ac:dyDescent="0.25"/>
    <row r="803" s="6" customFormat="1" x14ac:dyDescent="0.25"/>
    <row r="804" s="6" customFormat="1" x14ac:dyDescent="0.25"/>
    <row r="805" s="6" customFormat="1" x14ac:dyDescent="0.25"/>
    <row r="806" s="6" customFormat="1" x14ac:dyDescent="0.25"/>
    <row r="807" s="6" customFormat="1" x14ac:dyDescent="0.25"/>
    <row r="808" s="6" customFormat="1" x14ac:dyDescent="0.25"/>
    <row r="809" s="6" customFormat="1" x14ac:dyDescent="0.25"/>
    <row r="810" s="6" customFormat="1" x14ac:dyDescent="0.25"/>
    <row r="811" s="6" customFormat="1" x14ac:dyDescent="0.25"/>
    <row r="812" s="6" customFormat="1" x14ac:dyDescent="0.25"/>
    <row r="813" s="6" customFormat="1" x14ac:dyDescent="0.25"/>
    <row r="814" s="6" customFormat="1" x14ac:dyDescent="0.25"/>
    <row r="815" s="6" customFormat="1" x14ac:dyDescent="0.25"/>
    <row r="816" s="6" customFormat="1" x14ac:dyDescent="0.25"/>
    <row r="817" s="6" customFormat="1" x14ac:dyDescent="0.25"/>
    <row r="818" s="6" customFormat="1" x14ac:dyDescent="0.25"/>
    <row r="819" s="6" customFormat="1" x14ac:dyDescent="0.25"/>
    <row r="820" s="6" customFormat="1" x14ac:dyDescent="0.25"/>
    <row r="821" s="6" customFormat="1" x14ac:dyDescent="0.25"/>
    <row r="822" s="6" customFormat="1" x14ac:dyDescent="0.25"/>
    <row r="823" s="6" customFormat="1" x14ac:dyDescent="0.25"/>
    <row r="824" s="6" customFormat="1" x14ac:dyDescent="0.25"/>
    <row r="825" s="6" customFormat="1" x14ac:dyDescent="0.25"/>
    <row r="826" s="6" customFormat="1" x14ac:dyDescent="0.25"/>
    <row r="827" s="6" customFormat="1" x14ac:dyDescent="0.25"/>
    <row r="828" s="6" customFormat="1" x14ac:dyDescent="0.25"/>
    <row r="829" s="6" customFormat="1" x14ac:dyDescent="0.25"/>
    <row r="830" s="6" customFormat="1" x14ac:dyDescent="0.25"/>
    <row r="831" s="6" customFormat="1" x14ac:dyDescent="0.25"/>
    <row r="832" s="6" customFormat="1" x14ac:dyDescent="0.25"/>
    <row r="833" s="6" customFormat="1" x14ac:dyDescent="0.25"/>
    <row r="834" s="6" customFormat="1" x14ac:dyDescent="0.25"/>
    <row r="835" s="6" customFormat="1" x14ac:dyDescent="0.25"/>
    <row r="836" s="6" customFormat="1" x14ac:dyDescent="0.25"/>
    <row r="837" s="6" customFormat="1" x14ac:dyDescent="0.25"/>
    <row r="838" s="6" customFormat="1" x14ac:dyDescent="0.25"/>
    <row r="839" s="6" customFormat="1" x14ac:dyDescent="0.25"/>
    <row r="840" s="6" customFormat="1" x14ac:dyDescent="0.25"/>
    <row r="841" s="6" customFormat="1" x14ac:dyDescent="0.25"/>
    <row r="842" s="6" customFormat="1" x14ac:dyDescent="0.25"/>
    <row r="843" s="6" customFormat="1" x14ac:dyDescent="0.25"/>
    <row r="844" s="6" customFormat="1" x14ac:dyDescent="0.25"/>
    <row r="845" s="6" customFormat="1" x14ac:dyDescent="0.25"/>
    <row r="846" s="6" customFormat="1" x14ac:dyDescent="0.25"/>
    <row r="847" s="6" customFormat="1" x14ac:dyDescent="0.25"/>
    <row r="848" s="6" customFormat="1" x14ac:dyDescent="0.25"/>
    <row r="849" s="6" customFormat="1" x14ac:dyDescent="0.25"/>
    <row r="850" s="6" customFormat="1" x14ac:dyDescent="0.25"/>
    <row r="851" s="6" customFormat="1" x14ac:dyDescent="0.25"/>
    <row r="852" s="6" customFormat="1" x14ac:dyDescent="0.25"/>
    <row r="853" s="6" customFormat="1" x14ac:dyDescent="0.25"/>
    <row r="854" s="6" customFormat="1" x14ac:dyDescent="0.25"/>
    <row r="855" s="6" customFormat="1" x14ac:dyDescent="0.25"/>
    <row r="856" s="6" customFormat="1" x14ac:dyDescent="0.25"/>
    <row r="857" s="6" customFormat="1" x14ac:dyDescent="0.25"/>
    <row r="858" s="6" customFormat="1" x14ac:dyDescent="0.25"/>
    <row r="859" s="6" customFormat="1" x14ac:dyDescent="0.25"/>
    <row r="860" s="6" customFormat="1" x14ac:dyDescent="0.25"/>
    <row r="861" s="6" customFormat="1" x14ac:dyDescent="0.25"/>
    <row r="862" s="6" customFormat="1" x14ac:dyDescent="0.25"/>
    <row r="863" s="6" customFormat="1" x14ac:dyDescent="0.25"/>
    <row r="864" s="6" customFormat="1" x14ac:dyDescent="0.25"/>
    <row r="865" spans="3:121" s="6" customFormat="1" x14ac:dyDescent="0.25"/>
    <row r="866" spans="3:121" s="6" customFormat="1" x14ac:dyDescent="0.25"/>
    <row r="867" spans="3:121" s="6" customFormat="1" x14ac:dyDescent="0.25"/>
    <row r="868" spans="3:121" s="6" customFormat="1" x14ac:dyDescent="0.25"/>
    <row r="869" spans="3:121" s="6" customFormat="1" x14ac:dyDescent="0.25"/>
    <row r="870" spans="3:121" s="6" customFormat="1" x14ac:dyDescent="0.25"/>
    <row r="871" spans="3:121" s="6" customFormat="1" x14ac:dyDescent="0.25"/>
    <row r="872" spans="3:121" s="6" customFormat="1" x14ac:dyDescent="0.25"/>
    <row r="873" spans="3:121" s="6" customFormat="1" x14ac:dyDescent="0.25"/>
    <row r="874" spans="3:121" s="6" customFormat="1" x14ac:dyDescent="0.25"/>
    <row r="875" spans="3:121" s="6" customFormat="1" x14ac:dyDescent="0.25"/>
    <row r="876" spans="3:121" s="6" customFormat="1" x14ac:dyDescent="0.25"/>
    <row r="877" spans="3:121" x14ac:dyDescent="0.25"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  <c r="BO877" s="6"/>
      <c r="BP877" s="6"/>
      <c r="BQ877" s="6"/>
      <c r="BR877" s="6"/>
      <c r="BS877" s="6"/>
      <c r="BT877" s="6"/>
      <c r="BU877" s="6"/>
      <c r="BV877" s="6"/>
      <c r="BW877" s="6"/>
      <c r="BX877" s="6"/>
      <c r="BY877" s="6"/>
      <c r="BZ877" s="6"/>
      <c r="CA877" s="6"/>
      <c r="CB877" s="6"/>
      <c r="CC877" s="6"/>
      <c r="CD877" s="6"/>
      <c r="CE877" s="6"/>
      <c r="CF877" s="6"/>
      <c r="CG877" s="6"/>
      <c r="CH877" s="6"/>
      <c r="CI877" s="6"/>
      <c r="CJ877" s="6"/>
      <c r="CK877" s="6"/>
      <c r="CL877" s="6"/>
      <c r="CM877" s="6"/>
      <c r="CN877" s="6"/>
      <c r="CO877" s="6"/>
      <c r="CP877" s="6"/>
      <c r="CQ877" s="6"/>
      <c r="CR877" s="6"/>
      <c r="CS877" s="6"/>
      <c r="CT877" s="6"/>
      <c r="CU877" s="6"/>
      <c r="CV877" s="6"/>
      <c r="CW877" s="6"/>
      <c r="CX877" s="6"/>
      <c r="CY877" s="6"/>
      <c r="CZ877" s="6"/>
      <c r="DA877" s="6"/>
      <c r="DB877" s="6"/>
      <c r="DC877" s="6"/>
      <c r="DD877" s="6"/>
      <c r="DE877" s="6"/>
      <c r="DF877" s="6"/>
      <c r="DG877" s="6"/>
      <c r="DH877" s="6"/>
      <c r="DI877" s="6"/>
      <c r="DJ877" s="6"/>
      <c r="DK877" s="6"/>
      <c r="DL877" s="6"/>
      <c r="DM877" s="6"/>
      <c r="DN877" s="6"/>
      <c r="DO877" s="6"/>
      <c r="DP877" s="6"/>
      <c r="DQ877" s="6"/>
    </row>
    <row r="878" spans="3:121" x14ac:dyDescent="0.25"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  <c r="BO878" s="6"/>
      <c r="BP878" s="6"/>
      <c r="BQ878" s="6"/>
      <c r="BR878" s="6"/>
      <c r="BS878" s="6"/>
      <c r="BT878" s="6"/>
      <c r="BU878" s="6"/>
      <c r="BV878" s="6"/>
      <c r="BW878" s="6"/>
      <c r="BX878" s="6"/>
      <c r="BY878" s="6"/>
      <c r="BZ878" s="6"/>
      <c r="CA878" s="6"/>
      <c r="CB878" s="6"/>
      <c r="CC878" s="6"/>
      <c r="CD878" s="6"/>
      <c r="CE878" s="6"/>
      <c r="CF878" s="6"/>
      <c r="CG878" s="6"/>
      <c r="CH878" s="6"/>
      <c r="CI878" s="6"/>
      <c r="CJ878" s="6"/>
      <c r="CK878" s="6"/>
      <c r="CL878" s="6"/>
      <c r="CM878" s="6"/>
      <c r="CN878" s="6"/>
      <c r="CO878" s="6"/>
      <c r="CP878" s="6"/>
      <c r="CQ878" s="6"/>
      <c r="CR878" s="6"/>
      <c r="CS878" s="6"/>
      <c r="CT878" s="6"/>
      <c r="CU878" s="6"/>
      <c r="CV878" s="6"/>
      <c r="CW878" s="6"/>
      <c r="CX878" s="6"/>
      <c r="CY878" s="6"/>
      <c r="CZ878" s="6"/>
      <c r="DA878" s="6"/>
      <c r="DB878" s="6"/>
      <c r="DC878" s="6"/>
      <c r="DD878" s="6"/>
      <c r="DE878" s="6"/>
      <c r="DF878" s="6"/>
      <c r="DG878" s="6"/>
      <c r="DH878" s="6"/>
      <c r="DI878" s="6"/>
      <c r="DJ878" s="6"/>
      <c r="DK878" s="6"/>
      <c r="DL878" s="6"/>
      <c r="DM878" s="6"/>
      <c r="DN878" s="6"/>
      <c r="DO878" s="6"/>
      <c r="DP878" s="6"/>
      <c r="DQ878" s="6"/>
    </row>
    <row r="879" spans="3:121" x14ac:dyDescent="0.25"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  <c r="BO879" s="6"/>
      <c r="BP879" s="6"/>
      <c r="BQ879" s="6"/>
      <c r="BR879" s="6"/>
      <c r="BS879" s="6"/>
      <c r="BT879" s="6"/>
      <c r="BU879" s="6"/>
      <c r="BV879" s="6"/>
      <c r="BW879" s="6"/>
      <c r="BX879" s="6"/>
      <c r="BY879" s="6"/>
      <c r="BZ879" s="6"/>
      <c r="CA879" s="6"/>
      <c r="CB879" s="6"/>
      <c r="CC879" s="6"/>
      <c r="CD879" s="6"/>
      <c r="CE879" s="6"/>
      <c r="CF879" s="6"/>
      <c r="CG879" s="6"/>
      <c r="CH879" s="6"/>
      <c r="CI879" s="6"/>
      <c r="CJ879" s="6"/>
      <c r="CK879" s="6"/>
      <c r="CL879" s="6"/>
      <c r="CM879" s="6"/>
      <c r="CN879" s="6"/>
      <c r="CO879" s="6"/>
      <c r="CP879" s="6"/>
      <c r="CQ879" s="6"/>
      <c r="CR879" s="6"/>
      <c r="CS879" s="6"/>
      <c r="CT879" s="6"/>
      <c r="CU879" s="6"/>
      <c r="CV879" s="6"/>
      <c r="CW879" s="6"/>
      <c r="CX879" s="6"/>
      <c r="CY879" s="6"/>
      <c r="CZ879" s="6"/>
      <c r="DA879" s="6"/>
      <c r="DB879" s="6"/>
      <c r="DC879" s="6"/>
      <c r="DD879" s="6"/>
      <c r="DE879" s="6"/>
      <c r="DF879" s="6"/>
      <c r="DG879" s="6"/>
      <c r="DH879" s="6"/>
      <c r="DI879" s="6"/>
      <c r="DJ879" s="6"/>
      <c r="DK879" s="6"/>
      <c r="DL879" s="6"/>
      <c r="DM879" s="6"/>
      <c r="DN879" s="6"/>
      <c r="DO879" s="6"/>
      <c r="DP879" s="6"/>
      <c r="DQ879" s="6"/>
    </row>
    <row r="880" spans="3:121" x14ac:dyDescent="0.25"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  <c r="BO880" s="6"/>
      <c r="BP880" s="6"/>
      <c r="BQ880" s="6"/>
      <c r="BR880" s="6"/>
      <c r="BS880" s="6"/>
      <c r="BT880" s="6"/>
      <c r="BU880" s="6"/>
      <c r="BV880" s="6"/>
      <c r="BW880" s="6"/>
      <c r="BX880" s="6"/>
      <c r="BY880" s="6"/>
      <c r="BZ880" s="6"/>
      <c r="CA880" s="6"/>
      <c r="CB880" s="6"/>
      <c r="CC880" s="6"/>
      <c r="CD880" s="6"/>
      <c r="CE880" s="6"/>
      <c r="CF880" s="6"/>
      <c r="CG880" s="6"/>
      <c r="CH880" s="6"/>
      <c r="CI880" s="6"/>
      <c r="CJ880" s="6"/>
      <c r="CK880" s="6"/>
      <c r="CL880" s="6"/>
      <c r="CM880" s="6"/>
      <c r="CN880" s="6"/>
      <c r="CO880" s="6"/>
      <c r="CP880" s="6"/>
      <c r="CQ880" s="6"/>
      <c r="CR880" s="6"/>
      <c r="CS880" s="6"/>
      <c r="CT880" s="6"/>
      <c r="CU880" s="6"/>
      <c r="CV880" s="6"/>
      <c r="CW880" s="6"/>
      <c r="CX880" s="6"/>
      <c r="CY880" s="6"/>
      <c r="CZ880" s="6"/>
      <c r="DA880" s="6"/>
      <c r="DB880" s="6"/>
      <c r="DC880" s="6"/>
      <c r="DD880" s="6"/>
      <c r="DE880" s="6"/>
      <c r="DF880" s="6"/>
      <c r="DG880" s="6"/>
      <c r="DH880" s="6"/>
      <c r="DI880" s="6"/>
      <c r="DJ880" s="6"/>
      <c r="DK880" s="6"/>
      <c r="DL880" s="6"/>
      <c r="DM880" s="6"/>
      <c r="DN880" s="6"/>
      <c r="DO880" s="6"/>
      <c r="DP880" s="6"/>
      <c r="DQ880" s="6"/>
    </row>
    <row r="881" spans="3:121" x14ac:dyDescent="0.25"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  <c r="BO881" s="6"/>
      <c r="BP881" s="6"/>
      <c r="BQ881" s="6"/>
      <c r="BR881" s="6"/>
      <c r="BS881" s="6"/>
      <c r="BT881" s="6"/>
      <c r="BU881" s="6"/>
      <c r="BV881" s="6"/>
      <c r="BW881" s="6"/>
      <c r="BX881" s="6"/>
      <c r="BY881" s="6"/>
      <c r="BZ881" s="6"/>
      <c r="CA881" s="6"/>
      <c r="CB881" s="6"/>
      <c r="CC881" s="6"/>
      <c r="CD881" s="6"/>
      <c r="CE881" s="6"/>
      <c r="CF881" s="6"/>
      <c r="CG881" s="6"/>
      <c r="CH881" s="6"/>
      <c r="CI881" s="6"/>
      <c r="CJ881" s="6"/>
      <c r="CK881" s="6"/>
      <c r="CL881" s="6"/>
      <c r="CM881" s="6"/>
      <c r="CN881" s="6"/>
      <c r="CO881" s="6"/>
      <c r="CP881" s="6"/>
      <c r="CQ881" s="6"/>
      <c r="CR881" s="6"/>
      <c r="CS881" s="6"/>
      <c r="CT881" s="6"/>
      <c r="CU881" s="6"/>
      <c r="CV881" s="6"/>
      <c r="CW881" s="6"/>
      <c r="CX881" s="6"/>
      <c r="CY881" s="6"/>
      <c r="CZ881" s="6"/>
      <c r="DA881" s="6"/>
      <c r="DB881" s="6"/>
      <c r="DC881" s="6"/>
      <c r="DD881" s="6"/>
      <c r="DE881" s="6"/>
      <c r="DF881" s="6"/>
      <c r="DG881" s="6"/>
      <c r="DH881" s="6"/>
      <c r="DI881" s="6"/>
      <c r="DJ881" s="6"/>
      <c r="DK881" s="6"/>
      <c r="DL881" s="6"/>
      <c r="DM881" s="6"/>
      <c r="DN881" s="6"/>
      <c r="DO881" s="6"/>
      <c r="DP881" s="6"/>
      <c r="DQ881" s="6"/>
    </row>
  </sheetData>
  <sheetProtection algorithmName="SHA-512" hashValue="/gn/AlLv2v4FtGweV28hD77EKCIT816cJrrR2c9BBdhzvJyMW4hL0DaPZ8ktBxTjRmuD1q+iRcZiRKpSO04dfw==" saltValue="4XZH2F2/68G5E83rZ1m8gg==" spinCount="100000" sheet="1" objects="1" scenarios="1"/>
  <mergeCells count="4">
    <mergeCell ref="A1:B1"/>
    <mergeCell ref="A3:B3"/>
    <mergeCell ref="A10:B10"/>
    <mergeCell ref="A15:B15"/>
  </mergeCells>
  <pageMargins left="0.7" right="0.7" top="0.75" bottom="0.75" header="0.3" footer="0.3"/>
  <pageSetup paperSize="9" scale="8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13EA4-12F2-42C9-8293-F1C8694F0580}">
  <sheetPr>
    <tabColor rgb="FFC2E76B"/>
  </sheetPr>
  <dimension ref="A1:BQ691"/>
  <sheetViews>
    <sheetView workbookViewId="0">
      <selection activeCell="D30" sqref="D30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6" customWidth="1"/>
    <col min="5" max="5" width="39.7109375" style="6" customWidth="1"/>
    <col min="6" max="69" width="9.140625" style="6"/>
  </cols>
  <sheetData>
    <row r="1" spans="1:5" ht="26.25" x14ac:dyDescent="0.4">
      <c r="A1" s="117" t="s">
        <v>122</v>
      </c>
      <c r="B1" s="118"/>
      <c r="C1" s="118"/>
      <c r="D1" s="118"/>
      <c r="E1" s="119"/>
    </row>
    <row r="2" spans="1:5" s="6" customFormat="1" x14ac:dyDescent="0.25">
      <c r="A2" s="47"/>
      <c r="B2" s="67" t="s">
        <v>52</v>
      </c>
      <c r="C2" s="64" t="s">
        <v>119</v>
      </c>
      <c r="D2" s="47" t="s">
        <v>120</v>
      </c>
      <c r="E2" s="64" t="s">
        <v>115</v>
      </c>
    </row>
    <row r="3" spans="1:5" s="6" customFormat="1" x14ac:dyDescent="0.25">
      <c r="A3" s="88"/>
      <c r="B3" s="103" t="s">
        <v>123</v>
      </c>
      <c r="C3" s="104"/>
      <c r="D3" s="105">
        <v>25000</v>
      </c>
      <c r="E3" s="101">
        <f>SUM(D3*C3)+D3</f>
        <v>25000</v>
      </c>
    </row>
    <row r="4" spans="1:5" s="6" customFormat="1" x14ac:dyDescent="0.25"/>
    <row r="5" spans="1:5" s="6" customFormat="1" x14ac:dyDescent="0.25">
      <c r="D5" s="47" t="s">
        <v>59</v>
      </c>
      <c r="E5" s="106">
        <f>E3</f>
        <v>25000</v>
      </c>
    </row>
    <row r="6" spans="1:5" s="6" customFormat="1" x14ac:dyDescent="0.25"/>
    <row r="7" spans="1:5" s="6" customFormat="1" x14ac:dyDescent="0.25"/>
    <row r="8" spans="1:5" s="6" customFormat="1" x14ac:dyDescent="0.25"/>
    <row r="9" spans="1:5" s="6" customFormat="1" x14ac:dyDescent="0.25"/>
    <row r="10" spans="1:5" s="6" customFormat="1" x14ac:dyDescent="0.25"/>
    <row r="11" spans="1:5" s="6" customFormat="1" x14ac:dyDescent="0.25"/>
    <row r="12" spans="1:5" s="6" customFormat="1" x14ac:dyDescent="0.25"/>
    <row r="13" spans="1:5" s="6" customFormat="1" x14ac:dyDescent="0.25"/>
    <row r="14" spans="1:5" s="6" customFormat="1" x14ac:dyDescent="0.25"/>
    <row r="15" spans="1:5" s="6" customFormat="1" x14ac:dyDescent="0.25"/>
    <row r="16" spans="1:5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x14ac:dyDescent="0.25"/>
    <row r="634" s="6" customFormat="1" x14ac:dyDescent="0.25"/>
    <row r="635" s="6" customFormat="1" x14ac:dyDescent="0.25"/>
    <row r="636" s="6" customFormat="1" x14ac:dyDescent="0.25"/>
    <row r="637" s="6" customFormat="1" x14ac:dyDescent="0.25"/>
    <row r="638" s="6" customFormat="1" x14ac:dyDescent="0.25"/>
    <row r="639" s="6" customFormat="1" x14ac:dyDescent="0.25"/>
    <row r="640" s="6" customFormat="1" x14ac:dyDescent="0.25"/>
    <row r="641" s="6" customFormat="1" x14ac:dyDescent="0.25"/>
    <row r="642" s="6" customFormat="1" x14ac:dyDescent="0.25"/>
    <row r="643" s="6" customFormat="1" x14ac:dyDescent="0.25"/>
    <row r="644" s="6" customFormat="1" x14ac:dyDescent="0.25"/>
    <row r="645" s="6" customFormat="1" x14ac:dyDescent="0.25"/>
    <row r="646" s="6" customFormat="1" x14ac:dyDescent="0.25"/>
    <row r="647" s="6" customFormat="1" x14ac:dyDescent="0.25"/>
    <row r="648" s="6" customFormat="1" x14ac:dyDescent="0.25"/>
    <row r="649" s="6" customFormat="1" x14ac:dyDescent="0.25"/>
    <row r="650" s="6" customFormat="1" x14ac:dyDescent="0.25"/>
    <row r="651" s="6" customFormat="1" x14ac:dyDescent="0.25"/>
    <row r="652" s="6" customFormat="1" x14ac:dyDescent="0.25"/>
    <row r="653" s="6" customFormat="1" x14ac:dyDescent="0.25"/>
    <row r="654" s="6" customFormat="1" x14ac:dyDescent="0.25"/>
    <row r="655" s="6" customFormat="1" x14ac:dyDescent="0.25"/>
    <row r="656" s="6" customFormat="1" x14ac:dyDescent="0.25"/>
    <row r="657" s="6" customFormat="1" x14ac:dyDescent="0.25"/>
    <row r="658" s="6" customFormat="1" x14ac:dyDescent="0.25"/>
    <row r="659" s="6" customFormat="1" x14ac:dyDescent="0.25"/>
    <row r="660" s="6" customFormat="1" x14ac:dyDescent="0.25"/>
    <row r="661" s="6" customFormat="1" x14ac:dyDescent="0.25"/>
    <row r="662" s="6" customFormat="1" x14ac:dyDescent="0.25"/>
    <row r="663" s="6" customFormat="1" x14ac:dyDescent="0.25"/>
    <row r="664" s="6" customFormat="1" x14ac:dyDescent="0.25"/>
    <row r="665" s="6" customFormat="1" x14ac:dyDescent="0.25"/>
    <row r="666" s="6" customFormat="1" x14ac:dyDescent="0.25"/>
    <row r="667" s="6" customFormat="1" x14ac:dyDescent="0.25"/>
    <row r="668" s="6" customFormat="1" x14ac:dyDescent="0.25"/>
    <row r="669" s="6" customFormat="1" x14ac:dyDescent="0.25"/>
    <row r="670" s="6" customFormat="1" x14ac:dyDescent="0.25"/>
    <row r="671" s="6" customFormat="1" x14ac:dyDescent="0.25"/>
    <row r="672" s="6" customFormat="1" x14ac:dyDescent="0.25"/>
    <row r="673" s="6" customFormat="1" x14ac:dyDescent="0.25"/>
    <row r="674" s="6" customFormat="1" x14ac:dyDescent="0.25"/>
    <row r="675" s="6" customFormat="1" x14ac:dyDescent="0.25"/>
    <row r="676" s="6" customFormat="1" x14ac:dyDescent="0.25"/>
    <row r="677" s="6" customFormat="1" x14ac:dyDescent="0.25"/>
    <row r="678" s="6" customFormat="1" x14ac:dyDescent="0.25"/>
    <row r="679" s="6" customFormat="1" x14ac:dyDescent="0.25"/>
    <row r="680" s="6" customFormat="1" x14ac:dyDescent="0.25"/>
    <row r="681" s="6" customFormat="1" x14ac:dyDescent="0.25"/>
    <row r="682" s="6" customFormat="1" x14ac:dyDescent="0.25"/>
    <row r="683" s="6" customFormat="1" x14ac:dyDescent="0.25"/>
    <row r="684" s="6" customFormat="1" x14ac:dyDescent="0.25"/>
    <row r="685" s="6" customFormat="1" x14ac:dyDescent="0.25"/>
    <row r="686" s="6" customFormat="1" x14ac:dyDescent="0.25"/>
    <row r="687" s="6" customFormat="1" x14ac:dyDescent="0.25"/>
    <row r="688" s="6" customFormat="1" x14ac:dyDescent="0.25"/>
    <row r="689" s="6" customFormat="1" x14ac:dyDescent="0.25"/>
    <row r="690" s="6" customFormat="1" x14ac:dyDescent="0.25"/>
    <row r="691" s="6" customFormat="1" x14ac:dyDescent="0.25"/>
  </sheetData>
  <sheetProtection algorithmName="SHA-512" hashValue="kqYTRwxkZOZYBAB7D/u+F0yKijMJ+f0io8EK/NYuOn3lD+CuBcpTc7VVqwgcrtMgKW6+f9Bwxb4QOZ0kqA9XeQ==" saltValue="s2SpDaHEy51ux4yuaUi9og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583"/>
    <pageSetUpPr fitToPage="1"/>
  </sheetPr>
  <dimension ref="A1:AN124"/>
  <sheetViews>
    <sheetView tabSelected="1" zoomScaleNormal="100" zoomScaleSheetLayoutView="85" workbookViewId="0">
      <selection activeCell="I15" sqref="I15"/>
    </sheetView>
  </sheetViews>
  <sheetFormatPr defaultRowHeight="15" x14ac:dyDescent="0.25"/>
  <cols>
    <col min="1" max="1" width="2.5703125" style="16" bestFit="1" customWidth="1"/>
    <col min="2" max="2" width="25.42578125" customWidth="1"/>
    <col min="3" max="3" width="45.7109375" customWidth="1"/>
    <col min="4" max="4" width="9.140625" customWidth="1"/>
    <col min="5" max="5" width="20.7109375" customWidth="1"/>
    <col min="6" max="6" width="23.28515625" customWidth="1"/>
    <col min="7" max="7" width="30.85546875" bestFit="1" customWidth="1"/>
    <col min="8" max="8" width="22.7109375" customWidth="1"/>
    <col min="9" max="9" width="30.5703125" customWidth="1"/>
  </cols>
  <sheetData>
    <row r="1" spans="1:40" ht="29.25" x14ac:dyDescent="0.4">
      <c r="A1" s="114" t="s">
        <v>62</v>
      </c>
      <c r="B1" s="115"/>
      <c r="C1" s="115"/>
      <c r="D1" s="115"/>
      <c r="E1" s="115"/>
      <c r="F1" s="115"/>
      <c r="G1" s="115"/>
      <c r="H1" s="115"/>
      <c r="I1" s="11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ht="26.25" x14ac:dyDescent="0.4">
      <c r="A2" s="47"/>
      <c r="B2" s="49"/>
      <c r="C2" s="50"/>
      <c r="D2" s="50"/>
      <c r="E2" s="51"/>
      <c r="F2" s="51"/>
      <c r="G2" s="51"/>
      <c r="H2" s="51"/>
      <c r="I2" s="52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ht="26.25" x14ac:dyDescent="0.4">
      <c r="A3" s="47"/>
      <c r="B3" s="49"/>
      <c r="C3" s="50"/>
      <c r="D3" s="50"/>
      <c r="E3" s="51"/>
      <c r="F3" s="51"/>
      <c r="G3" s="51"/>
      <c r="H3" s="51"/>
      <c r="I3" s="5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pans="1:40" ht="26.25" x14ac:dyDescent="0.4">
      <c r="A4" s="47"/>
      <c r="B4" s="49"/>
      <c r="C4" s="50"/>
      <c r="D4" s="50"/>
      <c r="E4" s="51"/>
      <c r="F4" s="51"/>
      <c r="G4" s="51"/>
      <c r="H4" s="51"/>
      <c r="I4" s="5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</row>
    <row r="5" spans="1:40" ht="15.75" x14ac:dyDescent="0.25">
      <c r="A5" s="47"/>
      <c r="B5" s="107" t="s">
        <v>60</v>
      </c>
      <c r="C5" s="53" t="s">
        <v>55</v>
      </c>
      <c r="D5" s="53" t="s">
        <v>95</v>
      </c>
      <c r="E5" s="53" t="s">
        <v>56</v>
      </c>
      <c r="F5" s="53" t="s">
        <v>52</v>
      </c>
      <c r="G5" s="53" t="s">
        <v>24</v>
      </c>
      <c r="H5" s="53" t="s">
        <v>57</v>
      </c>
      <c r="I5" s="54" t="s">
        <v>58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</row>
    <row r="6" spans="1:40" x14ac:dyDescent="0.25">
      <c r="A6" s="47">
        <v>1</v>
      </c>
      <c r="B6" s="20" t="s">
        <v>46</v>
      </c>
      <c r="C6" s="75">
        <f>'1. Touchscreen 75 inch'!C30</f>
        <v>0</v>
      </c>
      <c r="D6" s="56">
        <v>80</v>
      </c>
      <c r="E6" s="77">
        <f>'1. Touchscreen 75 inch'!C31</f>
        <v>0</v>
      </c>
      <c r="F6" s="78">
        <f>'1. Touchscreen 75 inch'!C32</f>
        <v>0</v>
      </c>
      <c r="G6" s="79"/>
      <c r="H6" s="80">
        <f>'1. Touchscreen 75 inch'!C33</f>
        <v>0</v>
      </c>
      <c r="I6" s="55">
        <f>D6*H6</f>
        <v>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x14ac:dyDescent="0.25">
      <c r="A7" s="47">
        <v>2</v>
      </c>
      <c r="B7" s="21" t="s">
        <v>130</v>
      </c>
      <c r="C7" s="75">
        <f>'2. Touchscreen 86 inch '!C30</f>
        <v>0</v>
      </c>
      <c r="D7" s="57">
        <v>40</v>
      </c>
      <c r="E7" s="80">
        <f>'2. Touchscreen 86 inch '!C31</f>
        <v>0</v>
      </c>
      <c r="F7" s="78">
        <f>'2. Touchscreen 86 inch '!C32</f>
        <v>0</v>
      </c>
      <c r="G7" s="79"/>
      <c r="H7" s="77">
        <f>'2. Touchscreen 86 inch '!C33</f>
        <v>0</v>
      </c>
      <c r="I7" s="55">
        <f>D7*H7</f>
        <v>0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</row>
    <row r="8" spans="1:40" x14ac:dyDescent="0.25">
      <c r="A8" s="47">
        <v>3</v>
      </c>
      <c r="B8" s="21" t="s">
        <v>94</v>
      </c>
      <c r="C8" s="76">
        <f>'3. Wandmontage'!C7</f>
        <v>0</v>
      </c>
      <c r="D8" s="58">
        <v>40</v>
      </c>
      <c r="E8" s="81">
        <f>'3. Wandmontage'!C8</f>
        <v>0</v>
      </c>
      <c r="F8" s="82">
        <f>'3. Wandmontage'!C9</f>
        <v>0</v>
      </c>
      <c r="G8" s="83">
        <f>'3. Wandmontage'!C10</f>
        <v>0</v>
      </c>
      <c r="H8" s="83">
        <f>'3. Wandmontage'!C11</f>
        <v>0</v>
      </c>
      <c r="I8" s="55">
        <f t="shared" ref="I8:I11" si="0">D8*H8</f>
        <v>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</row>
    <row r="9" spans="1:40" x14ac:dyDescent="0.25">
      <c r="A9" s="47">
        <v>4</v>
      </c>
      <c r="B9" s="20" t="s">
        <v>61</v>
      </c>
      <c r="C9" s="76">
        <f>'4. Muurlift'!C9</f>
        <v>0</v>
      </c>
      <c r="D9" s="59">
        <v>40</v>
      </c>
      <c r="E9" s="83">
        <f>'4. Muurlift'!C10</f>
        <v>0</v>
      </c>
      <c r="F9" s="82">
        <f>'4. Muurlift'!C11</f>
        <v>0</v>
      </c>
      <c r="G9" s="83">
        <f>'4. Muurlift'!C12</f>
        <v>0</v>
      </c>
      <c r="H9" s="81">
        <f>'4. Muurlift'!C13</f>
        <v>0</v>
      </c>
      <c r="I9" s="55">
        <f t="shared" si="0"/>
        <v>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</row>
    <row r="10" spans="1:40" x14ac:dyDescent="0.25">
      <c r="A10" s="48">
        <v>5</v>
      </c>
      <c r="B10" s="21" t="s">
        <v>79</v>
      </c>
      <c r="C10" s="75">
        <f>'5. Verrijdbaar onderstel'!C10</f>
        <v>0</v>
      </c>
      <c r="D10" s="56">
        <v>40</v>
      </c>
      <c r="E10" s="77">
        <f>'5. Verrijdbaar onderstel'!C11</f>
        <v>0</v>
      </c>
      <c r="F10" s="78">
        <f>'5. Verrijdbaar onderstel'!C14</f>
        <v>0</v>
      </c>
      <c r="G10" s="77">
        <f>'5. Verrijdbaar onderstel'!C13</f>
        <v>0</v>
      </c>
      <c r="H10" s="80">
        <f>'5. Verrijdbaar onderstel'!C14</f>
        <v>0</v>
      </c>
      <c r="I10" s="55">
        <f t="shared" si="0"/>
        <v>0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</row>
    <row r="11" spans="1:40" x14ac:dyDescent="0.25">
      <c r="A11" s="48">
        <v>6</v>
      </c>
      <c r="B11" s="21" t="s">
        <v>105</v>
      </c>
      <c r="C11" s="75">
        <f>'6. Soundbar'!C8</f>
        <v>0</v>
      </c>
      <c r="D11" s="56">
        <v>40</v>
      </c>
      <c r="E11" s="108">
        <f>'6. Soundbar'!C9</f>
        <v>0</v>
      </c>
      <c r="F11" s="78">
        <f>'6. Soundbar'!C10</f>
        <v>0</v>
      </c>
      <c r="G11" s="99"/>
      <c r="H11" s="80">
        <f>'6. Soundbar'!C11</f>
        <v>0</v>
      </c>
      <c r="I11" s="55">
        <f t="shared" si="0"/>
        <v>0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</row>
    <row r="12" spans="1:40" x14ac:dyDescent="0.25">
      <c r="A12" s="48">
        <v>7</v>
      </c>
      <c r="B12" s="21" t="s">
        <v>111</v>
      </c>
      <c r="C12" s="109"/>
      <c r="D12" s="110"/>
      <c r="E12" s="99"/>
      <c r="F12" s="111"/>
      <c r="G12" s="99"/>
      <c r="H12" s="79"/>
      <c r="I12" s="55">
        <f>'7. uurtarieven'!E13</f>
        <v>25000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x14ac:dyDescent="0.25">
      <c r="A13" s="48">
        <v>8</v>
      </c>
      <c r="B13" s="21" t="s">
        <v>122</v>
      </c>
      <c r="C13" s="109"/>
      <c r="D13" s="110"/>
      <c r="E13" s="99"/>
      <c r="F13" s="111"/>
      <c r="G13" s="99"/>
      <c r="H13" s="79"/>
      <c r="I13" s="55">
        <f>'8. Accessoires'!E5</f>
        <v>25000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x14ac:dyDescent="0.25">
      <c r="A14" s="17"/>
      <c r="B14" s="15"/>
      <c r="C14" s="15"/>
      <c r="D14" s="15"/>
      <c r="E14" s="15"/>
      <c r="F14" s="15"/>
      <c r="G14" s="15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</row>
    <row r="15" spans="1:40" ht="18.75" x14ac:dyDescent="0.3">
      <c r="A15" s="17"/>
      <c r="B15" s="18"/>
      <c r="C15" s="6"/>
      <c r="D15" s="6"/>
      <c r="E15" s="6"/>
      <c r="F15" s="6"/>
      <c r="G15" s="6"/>
      <c r="H15" s="60" t="s">
        <v>59</v>
      </c>
      <c r="I15" s="61">
        <f>SUM(I6:I13)</f>
        <v>50000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 x14ac:dyDescent="0.25">
      <c r="A16" s="17"/>
      <c r="B16" s="19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40" x14ac:dyDescent="0.25">
      <c r="A17" s="17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</row>
    <row r="18" spans="1:40" x14ac:dyDescent="0.25">
      <c r="A18" s="17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</row>
    <row r="19" spans="1:40" x14ac:dyDescent="0.25">
      <c r="A19" s="17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</row>
    <row r="20" spans="1:40" x14ac:dyDescent="0.25">
      <c r="A20" s="17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0" x14ac:dyDescent="0.25">
      <c r="A21" s="17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0" x14ac:dyDescent="0.25">
      <c r="A22" s="17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0" x14ac:dyDescent="0.25">
      <c r="A23" s="17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0" x14ac:dyDescent="0.25">
      <c r="A24" s="17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0" x14ac:dyDescent="0.25">
      <c r="A25" s="17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0" x14ac:dyDescent="0.25">
      <c r="A26" s="1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</row>
    <row r="27" spans="1:40" x14ac:dyDescent="0.25">
      <c r="A27" s="17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</row>
    <row r="28" spans="1:40" x14ac:dyDescent="0.25">
      <c r="A28" s="1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</row>
    <row r="29" spans="1:40" x14ac:dyDescent="0.25">
      <c r="A29" s="1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</row>
    <row r="30" spans="1:40" x14ac:dyDescent="0.25">
      <c r="A30" s="17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</row>
    <row r="31" spans="1:40" x14ac:dyDescent="0.25">
      <c r="A31" s="17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</row>
    <row r="32" spans="1:40" x14ac:dyDescent="0.25">
      <c r="A32" s="17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</row>
    <row r="33" spans="1:40" x14ac:dyDescent="0.25">
      <c r="A33" s="17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</row>
    <row r="34" spans="1:40" x14ac:dyDescent="0.25">
      <c r="A34" s="17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</row>
    <row r="35" spans="1:40" x14ac:dyDescent="0.25">
      <c r="A35" s="17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</row>
    <row r="36" spans="1:40" x14ac:dyDescent="0.25">
      <c r="A36" s="17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</row>
    <row r="37" spans="1:40" x14ac:dyDescent="0.25">
      <c r="A37" s="17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x14ac:dyDescent="0.25">
      <c r="A38" s="17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</row>
    <row r="39" spans="1:40" x14ac:dyDescent="0.25">
      <c r="A39" s="17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</row>
    <row r="40" spans="1:40" x14ac:dyDescent="0.25">
      <c r="A40" s="1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 x14ac:dyDescent="0.25">
      <c r="A41" s="17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</row>
    <row r="42" spans="1:40" x14ac:dyDescent="0.25">
      <c r="A42" s="17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</row>
    <row r="43" spans="1:40" x14ac:dyDescent="0.25">
      <c r="A43" s="17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</row>
    <row r="44" spans="1:40" x14ac:dyDescent="0.25">
      <c r="A44" s="17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1:40" x14ac:dyDescent="0.25">
      <c r="A45" s="17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</row>
    <row r="46" spans="1:40" x14ac:dyDescent="0.25">
      <c r="A46" s="17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</row>
    <row r="47" spans="1:40" x14ac:dyDescent="0.25">
      <c r="A47" s="17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</row>
    <row r="48" spans="1:40" x14ac:dyDescent="0.25">
      <c r="A48" s="17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</row>
    <row r="49" spans="1:40" x14ac:dyDescent="0.25">
      <c r="A49" s="17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</row>
    <row r="50" spans="1:40" x14ac:dyDescent="0.25">
      <c r="A50" s="17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</row>
    <row r="51" spans="1:40" x14ac:dyDescent="0.25">
      <c r="A51" s="17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</row>
    <row r="52" spans="1:40" x14ac:dyDescent="0.25">
      <c r="A52" s="17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</row>
    <row r="53" spans="1:40" x14ac:dyDescent="0.25">
      <c r="A53" s="17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</row>
    <row r="54" spans="1:40" x14ac:dyDescent="0.25">
      <c r="A54" s="17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</row>
    <row r="55" spans="1:40" x14ac:dyDescent="0.25">
      <c r="A55" s="17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</row>
    <row r="56" spans="1:40" x14ac:dyDescent="0.25">
      <c r="A56" s="17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</row>
    <row r="57" spans="1:40" x14ac:dyDescent="0.25">
      <c r="A57" s="17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</row>
    <row r="58" spans="1:40" x14ac:dyDescent="0.25">
      <c r="A58" s="17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</row>
    <row r="59" spans="1:40" x14ac:dyDescent="0.25">
      <c r="A59" s="17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</row>
    <row r="60" spans="1:40" x14ac:dyDescent="0.25">
      <c r="A60" s="17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</row>
    <row r="61" spans="1:40" x14ac:dyDescent="0.25">
      <c r="A61" s="17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</row>
    <row r="62" spans="1:40" x14ac:dyDescent="0.25">
      <c r="A62" s="17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</row>
    <row r="63" spans="1:40" x14ac:dyDescent="0.25">
      <c r="A63" s="17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</row>
    <row r="64" spans="1:40" x14ac:dyDescent="0.25">
      <c r="A64" s="17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</row>
    <row r="65" spans="1:40" x14ac:dyDescent="0.25">
      <c r="A65" s="17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</row>
    <row r="66" spans="1:40" x14ac:dyDescent="0.25">
      <c r="A66" s="17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</row>
    <row r="67" spans="1:40" x14ac:dyDescent="0.25">
      <c r="A67" s="17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</row>
    <row r="68" spans="1:40" x14ac:dyDescent="0.25">
      <c r="A68" s="17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</row>
    <row r="69" spans="1:40" x14ac:dyDescent="0.25">
      <c r="A69" s="17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</row>
    <row r="70" spans="1:40" x14ac:dyDescent="0.25">
      <c r="A70" s="17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</row>
    <row r="71" spans="1:40" x14ac:dyDescent="0.25">
      <c r="A71" s="17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</row>
    <row r="72" spans="1:40" x14ac:dyDescent="0.25">
      <c r="A72" s="17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</row>
    <row r="73" spans="1:40" x14ac:dyDescent="0.25">
      <c r="A73" s="17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</row>
    <row r="74" spans="1:40" x14ac:dyDescent="0.25">
      <c r="A74" s="17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</row>
    <row r="75" spans="1:40" x14ac:dyDescent="0.25">
      <c r="A75" s="17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</row>
    <row r="76" spans="1:40" x14ac:dyDescent="0.25">
      <c r="A76" s="17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</row>
    <row r="77" spans="1:40" x14ac:dyDescent="0.25">
      <c r="A77" s="17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</row>
    <row r="78" spans="1:40" x14ac:dyDescent="0.25">
      <c r="A78" s="17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</row>
    <row r="79" spans="1:40" x14ac:dyDescent="0.25">
      <c r="A79" s="17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</row>
    <row r="80" spans="1:40" x14ac:dyDescent="0.25">
      <c r="A80" s="17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</row>
    <row r="81" spans="1:40" x14ac:dyDescent="0.25">
      <c r="A81" s="17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</row>
    <row r="82" spans="1:40" x14ac:dyDescent="0.25">
      <c r="A82" s="17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</row>
    <row r="83" spans="1:40" x14ac:dyDescent="0.25">
      <c r="A83" s="17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</row>
    <row r="84" spans="1:40" x14ac:dyDescent="0.25">
      <c r="A84" s="17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</row>
    <row r="85" spans="1:40" x14ac:dyDescent="0.25">
      <c r="A85" s="17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</row>
    <row r="86" spans="1:40" x14ac:dyDescent="0.25">
      <c r="A86" s="17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</row>
    <row r="87" spans="1:40" x14ac:dyDescent="0.25">
      <c r="A87" s="17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</row>
    <row r="88" spans="1:40" x14ac:dyDescent="0.25">
      <c r="A88" s="17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</row>
    <row r="89" spans="1:40" x14ac:dyDescent="0.25">
      <c r="A89" s="17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</row>
    <row r="90" spans="1:40" x14ac:dyDescent="0.25">
      <c r="A90" s="17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</row>
    <row r="91" spans="1:40" x14ac:dyDescent="0.25">
      <c r="A91" s="17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</row>
    <row r="92" spans="1:40" x14ac:dyDescent="0.25">
      <c r="A92" s="17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</row>
    <row r="93" spans="1:40" x14ac:dyDescent="0.25">
      <c r="A93" s="17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</row>
    <row r="94" spans="1:40" x14ac:dyDescent="0.25">
      <c r="A94" s="17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</row>
    <row r="95" spans="1:40" x14ac:dyDescent="0.25">
      <c r="A95" s="17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</row>
    <row r="96" spans="1:40" x14ac:dyDescent="0.25">
      <c r="A96" s="17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</row>
    <row r="97" spans="1:40" x14ac:dyDescent="0.25">
      <c r="A97" s="17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</row>
    <row r="98" spans="1:40" x14ac:dyDescent="0.25">
      <c r="A98" s="17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</row>
    <row r="99" spans="1:40" x14ac:dyDescent="0.25">
      <c r="A99" s="17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</row>
    <row r="100" spans="1:40" x14ac:dyDescent="0.25">
      <c r="A100" s="17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</row>
    <row r="101" spans="1:40" x14ac:dyDescent="0.25">
      <c r="A101" s="17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</row>
    <row r="102" spans="1:40" x14ac:dyDescent="0.25">
      <c r="A102" s="17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</row>
    <row r="103" spans="1:40" x14ac:dyDescent="0.25">
      <c r="A103" s="17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</row>
    <row r="104" spans="1:40" x14ac:dyDescent="0.25">
      <c r="A104" s="17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</row>
    <row r="105" spans="1:40" x14ac:dyDescent="0.25">
      <c r="A105" s="17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</row>
    <row r="106" spans="1:40" x14ac:dyDescent="0.25">
      <c r="A106" s="17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</row>
    <row r="107" spans="1:40" x14ac:dyDescent="0.25">
      <c r="A107" s="17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</row>
    <row r="108" spans="1:40" x14ac:dyDescent="0.25">
      <c r="A108" s="1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</row>
    <row r="109" spans="1:40" x14ac:dyDescent="0.25">
      <c r="A109" s="1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</row>
    <row r="110" spans="1:40" x14ac:dyDescent="0.25">
      <c r="A110" s="17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</row>
    <row r="111" spans="1:40" x14ac:dyDescent="0.25">
      <c r="A111" s="17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</row>
    <row r="112" spans="1:40" x14ac:dyDescent="0.25">
      <c r="A112" s="17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</row>
    <row r="113" spans="1:40" x14ac:dyDescent="0.25">
      <c r="A113" s="17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</row>
    <row r="114" spans="1:40" x14ac:dyDescent="0.25">
      <c r="A114" s="17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</row>
    <row r="115" spans="1:40" x14ac:dyDescent="0.25">
      <c r="A115" s="17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</row>
    <row r="116" spans="1:40" x14ac:dyDescent="0.25">
      <c r="A116" s="1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</row>
    <row r="117" spans="1:40" x14ac:dyDescent="0.25">
      <c r="A117" s="1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</row>
    <row r="118" spans="1:40" x14ac:dyDescent="0.25">
      <c r="A118" s="17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</row>
    <row r="119" spans="1:40" x14ac:dyDescent="0.25">
      <c r="A119" s="1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</row>
    <row r="120" spans="1:40" x14ac:dyDescent="0.25">
      <c r="A120" s="1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</row>
    <row r="121" spans="1:40" x14ac:dyDescent="0.25">
      <c r="A121" s="17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</row>
    <row r="122" spans="1:40" x14ac:dyDescent="0.25">
      <c r="A122" s="17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</row>
    <row r="123" spans="1:40" x14ac:dyDescent="0.25">
      <c r="A123" s="17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</row>
    <row r="124" spans="1:40" x14ac:dyDescent="0.25">
      <c r="A124" s="17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</row>
  </sheetData>
  <sheetProtection algorithmName="SHA-512" hashValue="olobEEi8AW0amkfSaR2LwsDA1UjBkX0DrR11o2JoAO9VZIVPhD0DLsFI//pVuHPM+8RcD0EoVx9XhbqmjMAgxA==" saltValue="NEXQZ9SAvfJsfIJ2vgTLMw==" spinCount="100000" sheet="1" objects="1" scenarios="1"/>
  <mergeCells count="1">
    <mergeCell ref="A1:I1"/>
  </mergeCells>
  <pageMargins left="0.7" right="0.7" top="0.75" bottom="0.75" header="0.3" footer="0.3"/>
  <pageSetup paperSize="9" scale="97" orientation="portrait" r:id="rId1"/>
  <headerFooter>
    <oddFooter>&amp;L&amp;X1)&amp;X aantallen zijn indicatief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2E76B"/>
  </sheetPr>
  <dimension ref="A1:K98"/>
  <sheetViews>
    <sheetView zoomScaleNormal="100" zoomScaleSheetLayoutView="90" workbookViewId="0">
      <selection activeCell="C12" sqref="C12"/>
    </sheetView>
  </sheetViews>
  <sheetFormatPr defaultRowHeight="15" x14ac:dyDescent="0.25"/>
  <cols>
    <col min="1" max="1" width="4.28515625" style="1" customWidth="1"/>
    <col min="2" max="2" width="32.7109375" style="1" bestFit="1" customWidth="1"/>
    <col min="3" max="3" width="108.5703125" customWidth="1"/>
    <col min="5" max="5" width="71.85546875" customWidth="1"/>
  </cols>
  <sheetData>
    <row r="1" spans="1:11" ht="26.25" x14ac:dyDescent="0.4">
      <c r="A1" s="117" t="s">
        <v>46</v>
      </c>
      <c r="B1" s="118"/>
      <c r="C1" s="119"/>
      <c r="D1" s="11"/>
      <c r="E1" s="6"/>
      <c r="F1" s="6"/>
      <c r="G1" s="6"/>
      <c r="H1" s="6"/>
      <c r="I1" s="6"/>
      <c r="J1" s="6"/>
      <c r="K1" s="6"/>
    </row>
    <row r="2" spans="1:11" x14ac:dyDescent="0.25">
      <c r="A2" s="90"/>
      <c r="B2" s="91"/>
      <c r="C2" s="52"/>
      <c r="D2" s="6"/>
      <c r="E2" s="6"/>
      <c r="F2" s="6"/>
      <c r="G2" s="6"/>
      <c r="H2" s="6"/>
      <c r="I2" s="6"/>
      <c r="J2" s="6"/>
      <c r="K2" s="6"/>
    </row>
    <row r="3" spans="1:11" x14ac:dyDescent="0.25">
      <c r="A3" s="62"/>
      <c r="B3" s="63" t="s">
        <v>88</v>
      </c>
      <c r="C3" s="64" t="s">
        <v>0</v>
      </c>
      <c r="D3" s="6"/>
      <c r="E3" s="6"/>
      <c r="F3" s="6"/>
      <c r="G3" s="6"/>
      <c r="H3" s="6"/>
      <c r="I3" s="6"/>
      <c r="J3" s="6"/>
      <c r="K3" s="6"/>
    </row>
    <row r="4" spans="1:11" x14ac:dyDescent="0.25">
      <c r="A4" s="65">
        <v>1</v>
      </c>
      <c r="B4" s="25" t="s">
        <v>36</v>
      </c>
      <c r="C4" s="3" t="s">
        <v>63</v>
      </c>
      <c r="D4" s="6"/>
      <c r="E4" s="6"/>
      <c r="F4" s="6"/>
      <c r="G4" s="6"/>
      <c r="H4" s="6"/>
      <c r="I4" s="6"/>
      <c r="J4" s="6"/>
      <c r="K4" s="6"/>
    </row>
    <row r="5" spans="1:11" x14ac:dyDescent="0.25">
      <c r="A5" s="65">
        <v>2</v>
      </c>
      <c r="B5" s="25" t="s">
        <v>25</v>
      </c>
      <c r="C5" s="3" t="s">
        <v>64</v>
      </c>
      <c r="D5" s="6"/>
      <c r="E5" s="6"/>
      <c r="F5" s="6"/>
      <c r="G5" s="6"/>
      <c r="H5" s="6"/>
      <c r="I5" s="6"/>
      <c r="J5" s="6"/>
      <c r="K5" s="6"/>
    </row>
    <row r="6" spans="1:11" x14ac:dyDescent="0.25">
      <c r="A6" s="65">
        <v>3</v>
      </c>
      <c r="B6" s="25" t="s">
        <v>47</v>
      </c>
      <c r="C6" s="4" t="s">
        <v>65</v>
      </c>
      <c r="D6" s="6"/>
      <c r="E6" s="6"/>
      <c r="F6" s="6"/>
      <c r="G6" s="6"/>
      <c r="H6" s="6"/>
      <c r="I6" s="6"/>
      <c r="J6" s="6"/>
      <c r="K6" s="6"/>
    </row>
    <row r="7" spans="1:11" x14ac:dyDescent="0.25">
      <c r="A7" s="65">
        <v>4</v>
      </c>
      <c r="B7" s="25" t="s">
        <v>70</v>
      </c>
      <c r="C7" s="3" t="s">
        <v>69</v>
      </c>
      <c r="D7" s="6"/>
      <c r="E7" s="6"/>
      <c r="F7" s="6"/>
      <c r="G7" s="6"/>
      <c r="H7" s="6"/>
      <c r="I7" s="6"/>
      <c r="J7" s="6"/>
      <c r="K7" s="6"/>
    </row>
    <row r="8" spans="1:11" x14ac:dyDescent="0.25">
      <c r="A8" s="65">
        <v>5</v>
      </c>
      <c r="B8" s="25" t="s">
        <v>71</v>
      </c>
      <c r="C8" s="3" t="s">
        <v>72</v>
      </c>
      <c r="D8" s="6"/>
      <c r="E8" s="6"/>
      <c r="F8" s="6"/>
      <c r="G8" s="6"/>
      <c r="H8" s="6"/>
      <c r="I8" s="6"/>
      <c r="J8" s="6"/>
      <c r="K8" s="6"/>
    </row>
    <row r="9" spans="1:11" x14ac:dyDescent="0.25">
      <c r="A9" s="65">
        <v>6</v>
      </c>
      <c r="B9" s="25" t="s">
        <v>97</v>
      </c>
      <c r="C9" s="3" t="s">
        <v>124</v>
      </c>
      <c r="D9" s="6"/>
      <c r="E9" s="6"/>
      <c r="F9" s="6"/>
      <c r="G9" s="6"/>
      <c r="H9" s="6"/>
      <c r="I9" s="6"/>
      <c r="J9" s="6"/>
      <c r="K9" s="6"/>
    </row>
    <row r="10" spans="1:11" x14ac:dyDescent="0.25">
      <c r="A10" s="65">
        <v>7</v>
      </c>
      <c r="B10" s="25" t="s">
        <v>81</v>
      </c>
      <c r="C10" s="3" t="s">
        <v>66</v>
      </c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5">
        <v>8</v>
      </c>
      <c r="B11" s="25" t="s">
        <v>50</v>
      </c>
      <c r="C11" s="3" t="s">
        <v>67</v>
      </c>
      <c r="D11" s="6"/>
      <c r="E11" s="6"/>
      <c r="F11" s="6"/>
      <c r="G11" s="6"/>
      <c r="H11" s="6"/>
      <c r="I11" s="6"/>
      <c r="J11" s="6"/>
      <c r="K11" s="6"/>
    </row>
    <row r="12" spans="1:11" x14ac:dyDescent="0.25">
      <c r="A12" s="65">
        <v>9</v>
      </c>
      <c r="B12" s="25" t="s">
        <v>26</v>
      </c>
      <c r="C12" s="22" t="s">
        <v>134</v>
      </c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65">
        <v>10</v>
      </c>
      <c r="B13" s="25" t="s">
        <v>42</v>
      </c>
      <c r="C13" s="4" t="s">
        <v>127</v>
      </c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5">
        <v>11</v>
      </c>
      <c r="B14" s="25" t="s">
        <v>83</v>
      </c>
      <c r="C14" s="4" t="s">
        <v>98</v>
      </c>
      <c r="D14" s="6"/>
      <c r="E14" s="6"/>
      <c r="F14" s="6"/>
      <c r="G14" s="6"/>
      <c r="H14" s="6"/>
      <c r="I14" s="6"/>
      <c r="J14" s="6"/>
      <c r="K14" s="6"/>
    </row>
    <row r="15" spans="1:11" ht="30" x14ac:dyDescent="0.25">
      <c r="A15" s="65">
        <v>12</v>
      </c>
      <c r="B15" s="25" t="s">
        <v>41</v>
      </c>
      <c r="C15" s="29" t="s">
        <v>128</v>
      </c>
      <c r="D15" s="6"/>
      <c r="E15" s="6"/>
      <c r="F15" s="6"/>
      <c r="G15" s="6"/>
      <c r="H15" s="6"/>
      <c r="I15" s="6"/>
      <c r="J15" s="6"/>
      <c r="K15" s="6"/>
    </row>
    <row r="16" spans="1:11" x14ac:dyDescent="0.25">
      <c r="A16" s="65">
        <v>13</v>
      </c>
      <c r="B16" s="25" t="s">
        <v>28</v>
      </c>
      <c r="C16" s="3" t="s">
        <v>49</v>
      </c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65">
        <v>14</v>
      </c>
      <c r="B17" s="25" t="s">
        <v>29</v>
      </c>
      <c r="C17" s="3" t="s">
        <v>86</v>
      </c>
      <c r="D17" s="6"/>
      <c r="E17" s="6"/>
      <c r="F17" s="6"/>
      <c r="G17" s="6"/>
      <c r="H17" s="6"/>
      <c r="I17" s="6"/>
      <c r="J17" s="6"/>
      <c r="K17" s="6"/>
    </row>
    <row r="18" spans="1:11" ht="30" x14ac:dyDescent="0.25">
      <c r="A18" s="65">
        <v>15</v>
      </c>
      <c r="B18" s="25" t="s">
        <v>40</v>
      </c>
      <c r="C18" s="22" t="s">
        <v>87</v>
      </c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65">
        <v>16</v>
      </c>
      <c r="B19" s="25" t="s">
        <v>30</v>
      </c>
      <c r="C19" s="3" t="s">
        <v>1</v>
      </c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5">
        <v>17</v>
      </c>
      <c r="B20" s="25" t="s">
        <v>31</v>
      </c>
      <c r="C20" s="3" t="s">
        <v>2</v>
      </c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65">
        <v>18</v>
      </c>
      <c r="B21" s="25" t="s">
        <v>32</v>
      </c>
      <c r="C21" s="4" t="s">
        <v>82</v>
      </c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5">
        <v>19</v>
      </c>
      <c r="B22" s="25" t="s">
        <v>39</v>
      </c>
      <c r="C22" s="3" t="s">
        <v>89</v>
      </c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65">
        <v>20</v>
      </c>
      <c r="B23" s="25" t="s">
        <v>84</v>
      </c>
      <c r="C23" s="3" t="s">
        <v>85</v>
      </c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5">
        <v>21</v>
      </c>
      <c r="B24" s="25" t="s">
        <v>75</v>
      </c>
      <c r="C24" s="4" t="s">
        <v>73</v>
      </c>
      <c r="D24" s="6"/>
      <c r="E24" s="6"/>
      <c r="F24" s="6"/>
      <c r="G24" s="6"/>
      <c r="H24" s="6"/>
      <c r="I24" s="6"/>
      <c r="J24" s="6"/>
      <c r="K24" s="6"/>
    </row>
    <row r="25" spans="1:11" ht="30" x14ac:dyDescent="0.25">
      <c r="A25" s="65">
        <v>22</v>
      </c>
      <c r="B25" s="25" t="s">
        <v>68</v>
      </c>
      <c r="C25" s="22" t="s">
        <v>76</v>
      </c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 s="65">
        <v>23</v>
      </c>
      <c r="B26" s="25" t="s">
        <v>126</v>
      </c>
      <c r="C26" s="4" t="s">
        <v>125</v>
      </c>
      <c r="D26" s="6"/>
      <c r="E26" s="6"/>
      <c r="F26" s="6"/>
      <c r="G26" s="6"/>
      <c r="H26" s="6"/>
      <c r="I26" s="6"/>
      <c r="J26" s="6"/>
      <c r="K26" s="6"/>
    </row>
    <row r="27" spans="1:11" ht="45" x14ac:dyDescent="0.25">
      <c r="A27" s="65">
        <v>24</v>
      </c>
      <c r="B27" s="24" t="s">
        <v>74</v>
      </c>
      <c r="C27" s="23" t="s">
        <v>99</v>
      </c>
      <c r="D27" s="6"/>
      <c r="E27" s="6"/>
      <c r="F27" s="6"/>
      <c r="G27" s="6"/>
      <c r="H27" s="6"/>
      <c r="I27" s="6"/>
      <c r="J27" s="6"/>
      <c r="K27" s="6"/>
    </row>
    <row r="28" spans="1:11" ht="45" x14ac:dyDescent="0.25">
      <c r="A28" s="65">
        <v>25</v>
      </c>
      <c r="B28" s="24" t="s">
        <v>96</v>
      </c>
      <c r="C28" s="23" t="s">
        <v>90</v>
      </c>
      <c r="D28" s="6"/>
      <c r="E28" s="6"/>
      <c r="F28" s="6"/>
      <c r="G28" s="6"/>
      <c r="H28" s="6"/>
      <c r="I28" s="6"/>
      <c r="J28" s="6"/>
      <c r="K28" s="6"/>
    </row>
    <row r="29" spans="1:11" ht="18.75" x14ac:dyDescent="0.3">
      <c r="A29" s="66"/>
      <c r="B29" s="68" t="s">
        <v>54</v>
      </c>
      <c r="C29" s="92"/>
      <c r="D29" s="12"/>
      <c r="E29" s="6"/>
      <c r="F29" s="6"/>
      <c r="G29" s="6"/>
      <c r="H29" s="6"/>
      <c r="I29" s="6"/>
      <c r="J29" s="6"/>
      <c r="K29" s="6"/>
    </row>
    <row r="30" spans="1:11" x14ac:dyDescent="0.25">
      <c r="A30" s="93"/>
      <c r="B30" s="5" t="s">
        <v>51</v>
      </c>
      <c r="C30" s="69"/>
      <c r="D30" s="6"/>
      <c r="E30" s="6"/>
      <c r="F30" s="6"/>
      <c r="G30" s="6"/>
      <c r="H30" s="6"/>
      <c r="I30" s="6"/>
      <c r="J30" s="6"/>
      <c r="K30" s="6"/>
    </row>
    <row r="31" spans="1:11" x14ac:dyDescent="0.25">
      <c r="A31" s="93"/>
      <c r="B31" s="7" t="s">
        <v>3</v>
      </c>
      <c r="C31" s="70"/>
      <c r="D31" s="6"/>
      <c r="E31" s="6"/>
      <c r="F31" s="6"/>
      <c r="G31" s="6"/>
      <c r="H31" s="6"/>
      <c r="I31" s="6"/>
      <c r="J31" s="6"/>
      <c r="K31" s="6"/>
    </row>
    <row r="32" spans="1:11" x14ac:dyDescent="0.25">
      <c r="A32" s="93"/>
      <c r="B32" s="7" t="s">
        <v>52</v>
      </c>
      <c r="C32" s="71"/>
      <c r="D32" s="8"/>
      <c r="E32" s="6"/>
      <c r="F32" s="6"/>
      <c r="G32" s="6"/>
      <c r="H32" s="6"/>
      <c r="I32" s="6"/>
      <c r="J32" s="6"/>
      <c r="K32" s="6"/>
    </row>
    <row r="33" spans="1:11" ht="18.75" x14ac:dyDescent="0.3">
      <c r="A33" s="66"/>
      <c r="B33" s="7" t="s">
        <v>53</v>
      </c>
      <c r="C33" s="61">
        <f>(C31*C32)+C31</f>
        <v>0</v>
      </c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10"/>
      <c r="B34" s="10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5">
      <c r="A35" s="10"/>
      <c r="B35" s="10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5">
      <c r="A36" s="10"/>
      <c r="B36" s="10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5">
      <c r="A37" s="10"/>
      <c r="B37" s="10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5">
      <c r="A38" s="10"/>
      <c r="B38" s="10"/>
      <c r="C38" s="9"/>
      <c r="D38" s="6"/>
      <c r="E38" s="6"/>
      <c r="F38" s="6"/>
      <c r="G38" s="6"/>
      <c r="H38" s="6"/>
      <c r="I38" s="6"/>
      <c r="J38" s="6"/>
      <c r="K38" s="6"/>
    </row>
    <row r="39" spans="1:11" x14ac:dyDescent="0.25">
      <c r="A39" s="10"/>
      <c r="B39" s="10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5">
      <c r="A40" s="10"/>
      <c r="B40" s="10"/>
      <c r="C40" s="9"/>
      <c r="D40" s="6"/>
      <c r="E40" s="6"/>
      <c r="F40" s="6"/>
      <c r="G40" s="6"/>
      <c r="H40" s="6"/>
      <c r="I40" s="6"/>
      <c r="J40" s="6"/>
      <c r="K40" s="6"/>
    </row>
    <row r="41" spans="1:11" x14ac:dyDescent="0.25">
      <c r="A41" s="10"/>
      <c r="B41" s="10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5">
      <c r="A42" s="10"/>
      <c r="B42" s="10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5">
      <c r="A43" s="10"/>
      <c r="B43" s="10"/>
      <c r="C43" s="26"/>
      <c r="D43" s="6"/>
      <c r="E43" s="6"/>
      <c r="F43" s="6"/>
      <c r="G43" s="6"/>
      <c r="H43" s="6"/>
      <c r="I43" s="6"/>
      <c r="J43" s="6"/>
      <c r="K43" s="6"/>
    </row>
    <row r="44" spans="1:11" x14ac:dyDescent="0.25">
      <c r="A44" s="10"/>
      <c r="B44" s="10"/>
      <c r="C44" s="26"/>
      <c r="D44" s="6"/>
      <c r="E44" s="6"/>
      <c r="F44" s="6"/>
      <c r="G44" s="6"/>
      <c r="H44" s="6"/>
      <c r="I44" s="6"/>
      <c r="J44" s="6"/>
      <c r="K44" s="6"/>
    </row>
    <row r="45" spans="1:11" x14ac:dyDescent="0.25">
      <c r="A45" s="10"/>
      <c r="B45" s="10"/>
      <c r="C45" s="27"/>
      <c r="D45" s="6"/>
      <c r="E45" s="6"/>
      <c r="F45" s="6"/>
      <c r="G45" s="6"/>
      <c r="H45" s="6"/>
      <c r="I45" s="6"/>
      <c r="J45" s="6"/>
      <c r="K45" s="6"/>
    </row>
    <row r="46" spans="1:11" x14ac:dyDescent="0.25">
      <c r="A46" s="10"/>
      <c r="B46" s="10"/>
      <c r="C46" s="27"/>
      <c r="D46" s="6"/>
      <c r="E46" s="6"/>
      <c r="F46" s="6"/>
      <c r="G46" s="6"/>
      <c r="H46" s="6"/>
      <c r="I46" s="6"/>
      <c r="J46" s="6"/>
      <c r="K46" s="6"/>
    </row>
    <row r="47" spans="1:11" x14ac:dyDescent="0.25">
      <c r="A47" s="10"/>
      <c r="B47" s="10"/>
      <c r="C47" s="27"/>
      <c r="D47" s="6"/>
      <c r="E47" s="6"/>
      <c r="F47" s="6"/>
      <c r="G47" s="6"/>
      <c r="H47" s="6"/>
      <c r="I47" s="6"/>
      <c r="J47" s="6"/>
      <c r="K47" s="6"/>
    </row>
    <row r="48" spans="1:11" x14ac:dyDescent="0.25">
      <c r="A48" s="10"/>
      <c r="B48" s="10"/>
      <c r="C48" s="27"/>
      <c r="D48" s="6"/>
      <c r="E48" s="6"/>
      <c r="F48" s="6"/>
      <c r="G48" s="6"/>
      <c r="H48" s="6"/>
      <c r="I48" s="6"/>
      <c r="J48" s="6"/>
      <c r="K48" s="6"/>
    </row>
    <row r="49" spans="1:11" x14ac:dyDescent="0.25">
      <c r="A49" s="10"/>
      <c r="B49" s="10"/>
      <c r="C49" s="27"/>
      <c r="D49" s="6"/>
      <c r="E49" s="6"/>
      <c r="F49" s="6"/>
      <c r="G49" s="6"/>
      <c r="H49" s="6"/>
      <c r="I49" s="6"/>
      <c r="J49" s="6"/>
      <c r="K49" s="6"/>
    </row>
    <row r="50" spans="1:11" x14ac:dyDescent="0.25">
      <c r="A50" s="10"/>
      <c r="B50" s="10"/>
      <c r="C50" s="26"/>
      <c r="D50" s="6"/>
      <c r="E50" s="6"/>
      <c r="F50" s="6"/>
      <c r="G50" s="6"/>
      <c r="H50" s="6"/>
      <c r="I50" s="6"/>
      <c r="J50" s="6"/>
      <c r="K50" s="6"/>
    </row>
    <row r="51" spans="1:11" x14ac:dyDescent="0.25">
      <c r="A51" s="10"/>
      <c r="B51" s="10"/>
      <c r="C51" s="26"/>
      <c r="D51" s="6"/>
      <c r="E51" s="6"/>
      <c r="F51" s="6"/>
      <c r="G51" s="6"/>
      <c r="H51" s="6"/>
      <c r="I51" s="6"/>
      <c r="J51" s="6"/>
      <c r="K51" s="6"/>
    </row>
    <row r="52" spans="1:11" x14ac:dyDescent="0.25">
      <c r="A52" s="10"/>
      <c r="B52" s="10"/>
      <c r="C52" s="26"/>
      <c r="D52" s="6"/>
      <c r="E52" s="6"/>
      <c r="F52" s="6"/>
      <c r="G52" s="6"/>
      <c r="H52" s="6"/>
      <c r="I52" s="6"/>
      <c r="J52" s="6"/>
      <c r="K52" s="6"/>
    </row>
    <row r="53" spans="1:11" x14ac:dyDescent="0.25">
      <c r="A53" s="10"/>
      <c r="B53" s="10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5">
      <c r="A54" s="10"/>
      <c r="B54" s="10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5">
      <c r="A55" s="10"/>
      <c r="B55" s="10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5">
      <c r="A56" s="10"/>
      <c r="B56" s="10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5">
      <c r="A57" s="10"/>
      <c r="B57" s="10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5">
      <c r="A58" s="10"/>
      <c r="B58" s="10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5">
      <c r="A59" s="10"/>
      <c r="B59" s="10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5">
      <c r="A60" s="10"/>
      <c r="B60" s="10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5">
      <c r="A61" s="10"/>
      <c r="B61" s="10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5">
      <c r="A62" s="10"/>
      <c r="B62" s="10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5">
      <c r="A63" s="10"/>
      <c r="B63" s="10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5">
      <c r="A64" s="10"/>
      <c r="B64" s="10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5">
      <c r="A65" s="10"/>
      <c r="B65" s="10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5">
      <c r="A66" s="10"/>
      <c r="B66" s="10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5">
      <c r="A67" s="10"/>
      <c r="B67" s="10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5">
      <c r="A68" s="10"/>
      <c r="B68" s="10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5">
      <c r="A69" s="10"/>
      <c r="B69" s="10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5">
      <c r="A70" s="10"/>
      <c r="B70" s="10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5">
      <c r="A71" s="10"/>
      <c r="B71" s="10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5">
      <c r="A72" s="10"/>
      <c r="B72" s="10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5">
      <c r="A73" s="10"/>
      <c r="B73" s="10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5">
      <c r="A74" s="10"/>
      <c r="B74" s="10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5">
      <c r="A75" s="10"/>
      <c r="B75" s="10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5">
      <c r="A76" s="10"/>
      <c r="B76" s="10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5">
      <c r="A77" s="10"/>
      <c r="B77" s="10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5">
      <c r="A78" s="10"/>
      <c r="B78" s="10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5">
      <c r="A79" s="10"/>
      <c r="B79" s="10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5">
      <c r="A80" s="10"/>
      <c r="B80" s="10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5">
      <c r="A81" s="10"/>
      <c r="B81" s="10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5">
      <c r="A82" s="10"/>
      <c r="B82" s="10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5">
      <c r="A83" s="10"/>
      <c r="B83" s="10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5">
      <c r="A84" s="10"/>
      <c r="B84" s="10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5">
      <c r="A85" s="10"/>
      <c r="B85" s="10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5">
      <c r="A86" s="10"/>
      <c r="B86" s="10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5">
      <c r="A87" s="10"/>
      <c r="B87" s="10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5">
      <c r="A88" s="10"/>
      <c r="B88" s="10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5">
      <c r="A89" s="10"/>
      <c r="B89" s="10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5">
      <c r="A90" s="10"/>
      <c r="B90" s="10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5">
      <c r="A91" s="10"/>
      <c r="B91" s="10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5">
      <c r="A92" s="10"/>
      <c r="B92" s="10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5">
      <c r="A93" s="10"/>
      <c r="B93" s="10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5">
      <c r="A94" s="10"/>
      <c r="B94" s="10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5">
      <c r="A95" s="10"/>
      <c r="B95" s="10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5">
      <c r="A96" s="10"/>
      <c r="B96" s="10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5">
      <c r="A97" s="10"/>
      <c r="B97" s="10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5">
      <c r="A98" s="10"/>
      <c r="B98" s="10"/>
      <c r="C98" s="6"/>
      <c r="D98" s="6"/>
      <c r="E98" s="6"/>
      <c r="F98" s="6"/>
      <c r="G98" s="6"/>
      <c r="H98" s="6"/>
      <c r="I98" s="6"/>
      <c r="J98" s="6"/>
      <c r="K98" s="6"/>
    </row>
  </sheetData>
  <sheetProtection algorithmName="SHA-512" hashValue="bYIif5VQfaT/dqsh3dMl7cOMY7KyBYlK0XADSz8VEKh9dKJiovV+phyjVv8trK/+SUGZssHS+YWmhFVTJVKFzg==" saltValue="lA+4tv78Z/uuB47URSn54g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K98"/>
  <sheetViews>
    <sheetView zoomScaleNormal="100" zoomScaleSheetLayoutView="90" workbookViewId="0">
      <selection activeCell="D15" sqref="D15"/>
    </sheetView>
  </sheetViews>
  <sheetFormatPr defaultRowHeight="15" x14ac:dyDescent="0.25"/>
  <cols>
    <col min="1" max="1" width="4.28515625" style="1" customWidth="1"/>
    <col min="2" max="2" width="32.7109375" style="1" bestFit="1" customWidth="1"/>
    <col min="3" max="3" width="97.42578125" bestFit="1" customWidth="1"/>
    <col min="4" max="4" width="71.85546875" customWidth="1"/>
  </cols>
  <sheetData>
    <row r="1" spans="1:10" ht="26.25" x14ac:dyDescent="0.4">
      <c r="A1" s="117" t="s">
        <v>130</v>
      </c>
      <c r="B1" s="118"/>
      <c r="C1" s="119"/>
      <c r="D1" s="6"/>
      <c r="E1" s="6"/>
      <c r="F1" s="6"/>
      <c r="G1" s="6"/>
      <c r="H1" s="6"/>
      <c r="I1" s="6"/>
      <c r="J1" s="6"/>
    </row>
    <row r="2" spans="1:10" x14ac:dyDescent="0.25">
      <c r="A2" s="90"/>
      <c r="B2" s="91"/>
      <c r="C2" s="52"/>
      <c r="D2" s="6"/>
      <c r="E2" s="6"/>
      <c r="F2" s="6"/>
      <c r="G2" s="6"/>
      <c r="H2" s="6"/>
      <c r="I2" s="6"/>
      <c r="J2" s="6"/>
    </row>
    <row r="3" spans="1:10" x14ac:dyDescent="0.25">
      <c r="A3" s="62"/>
      <c r="B3" s="63" t="s">
        <v>91</v>
      </c>
      <c r="C3" s="64" t="s">
        <v>0</v>
      </c>
      <c r="D3" s="6"/>
      <c r="E3" s="6"/>
      <c r="F3" s="6"/>
      <c r="G3" s="6"/>
      <c r="H3" s="6"/>
      <c r="I3" s="6"/>
      <c r="J3" s="6"/>
    </row>
    <row r="4" spans="1:10" x14ac:dyDescent="0.25">
      <c r="A4" s="65">
        <v>1</v>
      </c>
      <c r="B4" s="25" t="s">
        <v>36</v>
      </c>
      <c r="C4" s="3" t="s">
        <v>131</v>
      </c>
      <c r="D4" s="6"/>
      <c r="E4" s="6"/>
      <c r="F4" s="6"/>
      <c r="G4" s="6"/>
      <c r="H4" s="6"/>
      <c r="I4" s="6"/>
      <c r="J4" s="6"/>
    </row>
    <row r="5" spans="1:10" x14ac:dyDescent="0.25">
      <c r="A5" s="65">
        <v>2</v>
      </c>
      <c r="B5" s="25" t="s">
        <v>25</v>
      </c>
      <c r="C5" s="3" t="s">
        <v>64</v>
      </c>
      <c r="D5" s="6"/>
      <c r="E5" s="6"/>
      <c r="F5" s="6"/>
      <c r="G5" s="6"/>
      <c r="H5" s="6"/>
      <c r="I5" s="6"/>
      <c r="J5" s="6"/>
    </row>
    <row r="6" spans="1:10" x14ac:dyDescent="0.25">
      <c r="A6" s="65">
        <v>3</v>
      </c>
      <c r="B6" s="25" t="s">
        <v>47</v>
      </c>
      <c r="C6" s="4" t="s">
        <v>65</v>
      </c>
      <c r="D6" s="6"/>
      <c r="E6" s="6"/>
      <c r="F6" s="6"/>
      <c r="G6" s="6"/>
      <c r="H6" s="6"/>
      <c r="I6" s="6"/>
      <c r="J6" s="6"/>
    </row>
    <row r="7" spans="1:10" x14ac:dyDescent="0.25">
      <c r="A7" s="65">
        <v>4</v>
      </c>
      <c r="B7" s="25" t="s">
        <v>70</v>
      </c>
      <c r="C7" s="3" t="s">
        <v>69</v>
      </c>
      <c r="D7" s="6"/>
      <c r="E7" s="6"/>
      <c r="F7" s="6"/>
      <c r="G7" s="6"/>
      <c r="H7" s="6"/>
      <c r="I7" s="6"/>
      <c r="J7" s="6"/>
    </row>
    <row r="8" spans="1:10" x14ac:dyDescent="0.25">
      <c r="A8" s="65">
        <v>5</v>
      </c>
      <c r="B8" s="25" t="s">
        <v>71</v>
      </c>
      <c r="C8" s="3" t="s">
        <v>72</v>
      </c>
      <c r="D8" s="6"/>
      <c r="E8" s="6"/>
      <c r="F8" s="6"/>
      <c r="G8" s="6"/>
      <c r="H8" s="6"/>
      <c r="I8" s="6"/>
      <c r="J8" s="6"/>
    </row>
    <row r="9" spans="1:10" x14ac:dyDescent="0.25">
      <c r="A9" s="65">
        <v>6</v>
      </c>
      <c r="B9" s="25" t="s">
        <v>97</v>
      </c>
      <c r="C9" s="3" t="s">
        <v>124</v>
      </c>
      <c r="D9" s="6"/>
      <c r="E9" s="6"/>
      <c r="F9" s="6"/>
      <c r="G9" s="6"/>
      <c r="H9" s="6"/>
      <c r="I9" s="6"/>
      <c r="J9" s="6"/>
    </row>
    <row r="10" spans="1:10" x14ac:dyDescent="0.25">
      <c r="A10" s="65">
        <v>7</v>
      </c>
      <c r="B10" s="25" t="s">
        <v>81</v>
      </c>
      <c r="C10" s="3" t="s">
        <v>66</v>
      </c>
      <c r="D10" s="6"/>
      <c r="E10" s="6"/>
      <c r="F10" s="6"/>
      <c r="G10" s="6"/>
      <c r="H10" s="6"/>
      <c r="I10" s="6"/>
      <c r="J10" s="6"/>
    </row>
    <row r="11" spans="1:10" x14ac:dyDescent="0.25">
      <c r="A11" s="65">
        <v>8</v>
      </c>
      <c r="B11" s="25" t="s">
        <v>50</v>
      </c>
      <c r="C11" s="3" t="s">
        <v>67</v>
      </c>
      <c r="D11" s="6"/>
      <c r="E11" s="6"/>
      <c r="F11" s="6"/>
      <c r="G11" s="6"/>
      <c r="H11" s="6"/>
      <c r="I11" s="6"/>
      <c r="J11" s="6"/>
    </row>
    <row r="12" spans="1:10" x14ac:dyDescent="0.25">
      <c r="A12" s="65">
        <v>9</v>
      </c>
      <c r="B12" s="25" t="s">
        <v>26</v>
      </c>
      <c r="C12" s="22" t="s">
        <v>134</v>
      </c>
      <c r="D12" s="6"/>
      <c r="E12" s="6"/>
      <c r="F12" s="6"/>
      <c r="G12" s="6"/>
      <c r="H12" s="6"/>
      <c r="I12" s="6"/>
      <c r="J12" s="6"/>
    </row>
    <row r="13" spans="1:10" x14ac:dyDescent="0.25">
      <c r="A13" s="65">
        <v>10</v>
      </c>
      <c r="B13" s="25" t="s">
        <v>42</v>
      </c>
      <c r="C13" s="4" t="s">
        <v>127</v>
      </c>
      <c r="D13" s="6"/>
      <c r="E13" s="6"/>
      <c r="F13" s="6"/>
      <c r="G13" s="6"/>
      <c r="H13" s="6"/>
      <c r="I13" s="6"/>
      <c r="J13" s="6"/>
    </row>
    <row r="14" spans="1:10" x14ac:dyDescent="0.25">
      <c r="A14" s="65">
        <v>11</v>
      </c>
      <c r="B14" s="25" t="s">
        <v>83</v>
      </c>
      <c r="C14" s="4" t="s">
        <v>98</v>
      </c>
      <c r="D14" s="6"/>
      <c r="E14" s="6"/>
      <c r="F14" s="6"/>
      <c r="G14" s="6"/>
      <c r="H14" s="6"/>
      <c r="I14" s="6"/>
      <c r="J14" s="6"/>
    </row>
    <row r="15" spans="1:10" ht="30" x14ac:dyDescent="0.25">
      <c r="A15" s="65">
        <v>12</v>
      </c>
      <c r="B15" s="25" t="s">
        <v>41</v>
      </c>
      <c r="C15" s="29" t="s">
        <v>128</v>
      </c>
      <c r="D15" s="6"/>
      <c r="E15" s="6"/>
      <c r="F15" s="6"/>
      <c r="G15" s="6"/>
      <c r="H15" s="6"/>
      <c r="I15" s="6"/>
      <c r="J15" s="6"/>
    </row>
    <row r="16" spans="1:10" x14ac:dyDescent="0.25">
      <c r="A16" s="65">
        <v>13</v>
      </c>
      <c r="B16" s="25" t="s">
        <v>28</v>
      </c>
      <c r="C16" s="3" t="s">
        <v>49</v>
      </c>
      <c r="D16" s="6"/>
      <c r="E16" s="6"/>
      <c r="F16" s="6"/>
      <c r="G16" s="6"/>
      <c r="H16" s="6"/>
      <c r="I16" s="6"/>
      <c r="J16" s="6"/>
    </row>
    <row r="17" spans="1:11" x14ac:dyDescent="0.25">
      <c r="A17" s="65">
        <v>14</v>
      </c>
      <c r="B17" s="25" t="s">
        <v>29</v>
      </c>
      <c r="C17" s="3" t="s">
        <v>86</v>
      </c>
      <c r="D17" s="6"/>
      <c r="E17" s="6"/>
      <c r="F17" s="6"/>
      <c r="G17" s="6"/>
      <c r="H17" s="6"/>
      <c r="I17" s="6"/>
      <c r="J17" s="6"/>
    </row>
    <row r="18" spans="1:11" ht="30" x14ac:dyDescent="0.25">
      <c r="A18" s="65">
        <v>15</v>
      </c>
      <c r="B18" s="25" t="s">
        <v>40</v>
      </c>
      <c r="C18" s="22" t="s">
        <v>87</v>
      </c>
      <c r="D18" s="6"/>
      <c r="E18" s="6"/>
      <c r="F18" s="6"/>
      <c r="G18" s="6"/>
      <c r="H18" s="6"/>
      <c r="I18" s="6"/>
      <c r="J18" s="6"/>
    </row>
    <row r="19" spans="1:11" x14ac:dyDescent="0.25">
      <c r="A19" s="65">
        <v>16</v>
      </c>
      <c r="B19" s="25" t="s">
        <v>30</v>
      </c>
      <c r="C19" s="3" t="s">
        <v>1</v>
      </c>
      <c r="D19" s="6"/>
      <c r="E19" s="6"/>
      <c r="F19" s="6"/>
      <c r="G19" s="6"/>
      <c r="H19" s="6"/>
      <c r="I19" s="6"/>
      <c r="J19" s="6"/>
    </row>
    <row r="20" spans="1:11" x14ac:dyDescent="0.25">
      <c r="A20" s="65">
        <v>17</v>
      </c>
      <c r="B20" s="25" t="s">
        <v>31</v>
      </c>
      <c r="C20" s="3" t="s">
        <v>2</v>
      </c>
      <c r="D20" s="6"/>
      <c r="E20" s="6"/>
      <c r="F20" s="6"/>
      <c r="G20" s="6"/>
      <c r="H20" s="6"/>
      <c r="I20" s="6"/>
      <c r="J20" s="6"/>
    </row>
    <row r="21" spans="1:11" x14ac:dyDescent="0.25">
      <c r="A21" s="65">
        <v>18</v>
      </c>
      <c r="B21" s="25" t="s">
        <v>32</v>
      </c>
      <c r="C21" s="4" t="s">
        <v>82</v>
      </c>
      <c r="D21" s="6"/>
      <c r="E21" s="6"/>
      <c r="F21" s="6"/>
      <c r="G21" s="6"/>
      <c r="H21" s="6"/>
      <c r="I21" s="6"/>
      <c r="J21" s="6"/>
    </row>
    <row r="22" spans="1:11" x14ac:dyDescent="0.25">
      <c r="A22" s="65">
        <v>19</v>
      </c>
      <c r="B22" s="25" t="s">
        <v>39</v>
      </c>
      <c r="C22" s="3" t="s">
        <v>89</v>
      </c>
      <c r="D22" s="6"/>
      <c r="E22" s="6"/>
      <c r="F22" s="6"/>
      <c r="G22" s="6"/>
      <c r="H22" s="6"/>
      <c r="I22" s="6"/>
      <c r="J22" s="6"/>
    </row>
    <row r="23" spans="1:11" x14ac:dyDescent="0.25">
      <c r="A23" s="65">
        <v>20</v>
      </c>
      <c r="B23" s="25" t="s">
        <v>84</v>
      </c>
      <c r="C23" s="3" t="s">
        <v>85</v>
      </c>
      <c r="D23" s="6"/>
      <c r="E23" s="6"/>
      <c r="F23" s="6"/>
      <c r="G23" s="6"/>
      <c r="H23" s="6"/>
      <c r="I23" s="6"/>
      <c r="J23" s="6"/>
    </row>
    <row r="24" spans="1:11" x14ac:dyDescent="0.25">
      <c r="A24" s="65">
        <v>21</v>
      </c>
      <c r="B24" s="25" t="s">
        <v>75</v>
      </c>
      <c r="C24" s="4" t="s">
        <v>73</v>
      </c>
      <c r="D24" s="6"/>
      <c r="E24" s="6"/>
      <c r="F24" s="6"/>
      <c r="G24" s="6"/>
      <c r="H24" s="6"/>
      <c r="I24" s="6"/>
      <c r="J24" s="6"/>
    </row>
    <row r="25" spans="1:11" ht="30" x14ac:dyDescent="0.25">
      <c r="A25" s="65">
        <v>22</v>
      </c>
      <c r="B25" s="25" t="s">
        <v>68</v>
      </c>
      <c r="C25" s="22" t="s">
        <v>76</v>
      </c>
      <c r="D25" s="6"/>
      <c r="E25" s="6"/>
      <c r="F25" s="6"/>
      <c r="G25" s="6"/>
      <c r="H25" s="6"/>
      <c r="I25" s="6"/>
      <c r="J25" s="6"/>
    </row>
    <row r="26" spans="1:11" x14ac:dyDescent="0.25">
      <c r="A26" s="65">
        <v>23</v>
      </c>
      <c r="B26" s="25" t="s">
        <v>43</v>
      </c>
      <c r="C26" s="4" t="s">
        <v>125</v>
      </c>
      <c r="D26" s="6"/>
      <c r="E26" s="6"/>
      <c r="F26" s="6"/>
      <c r="G26" s="6"/>
      <c r="H26" s="6"/>
      <c r="I26" s="6"/>
      <c r="J26" s="6"/>
    </row>
    <row r="27" spans="1:11" ht="45" x14ac:dyDescent="0.25">
      <c r="A27" s="65">
        <v>24</v>
      </c>
      <c r="B27" s="24" t="s">
        <v>74</v>
      </c>
      <c r="C27" s="23" t="s">
        <v>99</v>
      </c>
      <c r="D27" s="6"/>
      <c r="E27" s="6"/>
      <c r="F27" s="6"/>
      <c r="G27" s="6"/>
      <c r="H27" s="6"/>
      <c r="I27" s="6"/>
      <c r="J27" s="6"/>
    </row>
    <row r="28" spans="1:11" ht="45" x14ac:dyDescent="0.25">
      <c r="A28" s="65">
        <v>25</v>
      </c>
      <c r="B28" s="24" t="s">
        <v>96</v>
      </c>
      <c r="C28" s="23" t="s">
        <v>90</v>
      </c>
      <c r="D28" s="6"/>
      <c r="E28" s="6"/>
      <c r="F28" s="6"/>
      <c r="G28" s="6"/>
      <c r="H28" s="6"/>
      <c r="I28" s="6"/>
      <c r="J28" s="6"/>
      <c r="K28" s="6"/>
    </row>
    <row r="29" spans="1:11" ht="18.75" x14ac:dyDescent="0.3">
      <c r="A29" s="66"/>
      <c r="B29" s="68" t="s">
        <v>54</v>
      </c>
      <c r="C29" s="92"/>
      <c r="D29" s="6"/>
      <c r="E29" s="6"/>
      <c r="F29" s="6"/>
      <c r="G29" s="6"/>
      <c r="H29" s="6"/>
      <c r="I29" s="6"/>
      <c r="J29" s="6"/>
    </row>
    <row r="30" spans="1:11" x14ac:dyDescent="0.25">
      <c r="A30" s="93"/>
      <c r="B30" s="5" t="s">
        <v>51</v>
      </c>
      <c r="C30" s="69"/>
      <c r="D30" s="6"/>
      <c r="E30" s="6"/>
      <c r="F30" s="6"/>
      <c r="G30" s="6"/>
      <c r="H30" s="6"/>
      <c r="I30" s="6"/>
      <c r="J30" s="6"/>
    </row>
    <row r="31" spans="1:11" x14ac:dyDescent="0.25">
      <c r="A31" s="93"/>
      <c r="B31" s="7" t="s">
        <v>3</v>
      </c>
      <c r="C31" s="70"/>
      <c r="D31" s="6"/>
      <c r="E31" s="6"/>
      <c r="F31" s="6"/>
      <c r="G31" s="6"/>
      <c r="H31" s="6"/>
      <c r="I31" s="6"/>
      <c r="J31" s="6"/>
    </row>
    <row r="32" spans="1:11" ht="44.25" customHeight="1" x14ac:dyDescent="0.25">
      <c r="A32" s="93"/>
      <c r="B32" s="7" t="s">
        <v>52</v>
      </c>
      <c r="C32" s="71"/>
      <c r="D32" s="6"/>
      <c r="E32" s="6"/>
      <c r="F32" s="6"/>
      <c r="G32" s="6"/>
      <c r="H32" s="6"/>
      <c r="I32" s="6"/>
      <c r="J32" s="6"/>
    </row>
    <row r="33" spans="1:10" ht="18.75" x14ac:dyDescent="0.3">
      <c r="A33" s="66"/>
      <c r="B33" s="7" t="s">
        <v>53</v>
      </c>
      <c r="C33" s="61">
        <f>(C31*C32)+C31</f>
        <v>0</v>
      </c>
      <c r="D33" s="6"/>
      <c r="E33" s="6"/>
      <c r="F33" s="6"/>
      <c r="G33" s="6"/>
      <c r="H33" s="6"/>
      <c r="I33" s="6"/>
      <c r="J33" s="6"/>
    </row>
    <row r="34" spans="1:10" x14ac:dyDescent="0.25">
      <c r="A34" s="10"/>
      <c r="B34" s="10"/>
      <c r="C34" s="6"/>
      <c r="D34" s="6"/>
      <c r="E34" s="6"/>
      <c r="F34" s="6"/>
      <c r="G34" s="6"/>
      <c r="H34" s="6"/>
      <c r="I34" s="6"/>
      <c r="J34" s="6"/>
    </row>
    <row r="35" spans="1:10" x14ac:dyDescent="0.25">
      <c r="A35" s="10"/>
      <c r="B35" s="10"/>
      <c r="C35" s="6"/>
      <c r="D35" s="6"/>
      <c r="E35" s="6"/>
      <c r="F35" s="6"/>
      <c r="G35" s="6"/>
      <c r="H35" s="6"/>
      <c r="I35" s="6"/>
      <c r="J35" s="6"/>
    </row>
    <row r="36" spans="1:10" x14ac:dyDescent="0.25">
      <c r="A36" s="10"/>
      <c r="B36" s="10"/>
      <c r="C36" s="6"/>
      <c r="D36" s="6"/>
      <c r="E36" s="6"/>
      <c r="F36" s="6"/>
      <c r="G36" s="6"/>
      <c r="H36" s="6"/>
      <c r="I36" s="6"/>
      <c r="J36" s="6"/>
    </row>
    <row r="37" spans="1:10" x14ac:dyDescent="0.25">
      <c r="A37" s="10"/>
      <c r="B37" s="10"/>
      <c r="C37" s="6"/>
      <c r="D37" s="6"/>
      <c r="E37" s="6"/>
      <c r="F37" s="6"/>
      <c r="G37" s="6"/>
      <c r="H37" s="6"/>
      <c r="I37" s="6"/>
      <c r="J37" s="6"/>
    </row>
    <row r="38" spans="1:10" x14ac:dyDescent="0.25">
      <c r="A38" s="10"/>
      <c r="B38" s="10"/>
      <c r="C38" s="9"/>
      <c r="D38" s="6"/>
      <c r="E38" s="6"/>
      <c r="F38" s="6"/>
      <c r="G38" s="6"/>
      <c r="H38" s="6"/>
      <c r="I38" s="6"/>
      <c r="J38" s="6"/>
    </row>
    <row r="39" spans="1:10" x14ac:dyDescent="0.25">
      <c r="A39" s="10"/>
      <c r="B39" s="10"/>
      <c r="C39" s="6"/>
      <c r="D39" s="6"/>
      <c r="E39" s="6"/>
      <c r="F39" s="6"/>
      <c r="G39" s="6"/>
      <c r="H39" s="6"/>
      <c r="I39" s="6"/>
      <c r="J39" s="6"/>
    </row>
    <row r="40" spans="1:10" x14ac:dyDescent="0.25">
      <c r="A40" s="10"/>
      <c r="B40" s="10"/>
      <c r="C40" s="9"/>
      <c r="D40" s="6"/>
      <c r="E40" s="6"/>
      <c r="F40" s="6"/>
      <c r="G40" s="6"/>
      <c r="H40" s="6"/>
      <c r="I40" s="6"/>
      <c r="J40" s="6"/>
    </row>
    <row r="41" spans="1:10" x14ac:dyDescent="0.25">
      <c r="A41" s="10"/>
      <c r="B41" s="10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10"/>
      <c r="B42" s="10"/>
      <c r="C42" s="6"/>
      <c r="D42" s="6"/>
      <c r="E42" s="6"/>
      <c r="F42" s="6"/>
      <c r="G42" s="6"/>
      <c r="H42" s="6"/>
      <c r="I42" s="6"/>
      <c r="J42" s="6"/>
    </row>
    <row r="43" spans="1:10" x14ac:dyDescent="0.25">
      <c r="A43" s="10"/>
      <c r="B43" s="10"/>
      <c r="C43" s="26"/>
      <c r="D43" s="6"/>
      <c r="E43" s="6"/>
      <c r="F43" s="6"/>
      <c r="G43" s="6"/>
      <c r="H43" s="6"/>
      <c r="I43" s="6"/>
      <c r="J43" s="6"/>
    </row>
    <row r="44" spans="1:10" x14ac:dyDescent="0.25">
      <c r="A44" s="10"/>
      <c r="B44" s="10"/>
      <c r="C44" s="26"/>
      <c r="D44" s="6"/>
      <c r="E44" s="6"/>
      <c r="F44" s="6"/>
      <c r="G44" s="6"/>
      <c r="H44" s="6"/>
      <c r="I44" s="6"/>
      <c r="J44" s="6"/>
    </row>
    <row r="45" spans="1:10" x14ac:dyDescent="0.25">
      <c r="A45" s="10"/>
      <c r="B45" s="10"/>
      <c r="C45" s="27"/>
      <c r="D45" s="6"/>
      <c r="E45" s="6"/>
      <c r="F45" s="6"/>
      <c r="G45" s="6"/>
      <c r="H45" s="6"/>
      <c r="I45" s="6"/>
      <c r="J45" s="6"/>
    </row>
    <row r="46" spans="1:10" x14ac:dyDescent="0.25">
      <c r="A46" s="10"/>
      <c r="B46" s="10"/>
      <c r="C46" s="27"/>
      <c r="D46" s="6"/>
      <c r="E46" s="6"/>
      <c r="F46" s="6"/>
      <c r="G46" s="6"/>
      <c r="H46" s="6"/>
      <c r="I46" s="6"/>
      <c r="J46" s="6"/>
    </row>
    <row r="47" spans="1:10" x14ac:dyDescent="0.25">
      <c r="A47" s="10"/>
      <c r="B47" s="10"/>
      <c r="C47" s="27"/>
      <c r="D47" s="6"/>
      <c r="E47" s="6"/>
      <c r="F47" s="6"/>
      <c r="G47" s="6"/>
      <c r="H47" s="6"/>
      <c r="I47" s="6"/>
      <c r="J47" s="6"/>
    </row>
    <row r="48" spans="1:10" x14ac:dyDescent="0.25">
      <c r="A48" s="10"/>
      <c r="B48" s="10"/>
      <c r="C48" s="27"/>
      <c r="D48" s="6"/>
      <c r="E48" s="6"/>
      <c r="F48" s="6"/>
      <c r="G48" s="6"/>
      <c r="H48" s="6"/>
      <c r="I48" s="6"/>
      <c r="J48" s="6"/>
    </row>
    <row r="49" spans="1:10" x14ac:dyDescent="0.25">
      <c r="A49" s="10"/>
      <c r="B49" s="10"/>
      <c r="C49" s="27"/>
      <c r="D49" s="6"/>
      <c r="E49" s="6"/>
      <c r="F49" s="6"/>
      <c r="G49" s="6"/>
      <c r="H49" s="6"/>
      <c r="I49" s="6"/>
      <c r="J49" s="6"/>
    </row>
    <row r="50" spans="1:10" x14ac:dyDescent="0.25">
      <c r="A50" s="10"/>
      <c r="B50" s="10"/>
      <c r="C50" s="26"/>
      <c r="D50" s="6"/>
      <c r="E50" s="6"/>
      <c r="F50" s="6"/>
      <c r="G50" s="6"/>
      <c r="H50" s="6"/>
      <c r="I50" s="6"/>
      <c r="J50" s="6"/>
    </row>
    <row r="51" spans="1:10" x14ac:dyDescent="0.25">
      <c r="A51" s="10"/>
      <c r="B51" s="10"/>
      <c r="C51" s="26"/>
      <c r="D51" s="6"/>
      <c r="E51" s="6"/>
      <c r="F51" s="6"/>
      <c r="G51" s="6"/>
      <c r="H51" s="6"/>
      <c r="I51" s="6"/>
      <c r="J51" s="6"/>
    </row>
    <row r="52" spans="1:10" x14ac:dyDescent="0.25">
      <c r="A52" s="10"/>
      <c r="B52" s="10"/>
      <c r="C52" s="26"/>
      <c r="D52" s="6"/>
      <c r="E52" s="6"/>
      <c r="F52" s="6"/>
      <c r="G52" s="6"/>
      <c r="H52" s="6"/>
      <c r="I52" s="6"/>
      <c r="J52" s="6"/>
    </row>
    <row r="53" spans="1:10" x14ac:dyDescent="0.25">
      <c r="A53" s="10"/>
      <c r="B53" s="10"/>
      <c r="C53" s="6"/>
      <c r="D53" s="6"/>
      <c r="E53" s="6"/>
      <c r="F53" s="6"/>
      <c r="G53" s="6"/>
      <c r="H53" s="6"/>
      <c r="I53" s="6"/>
      <c r="J53" s="6"/>
    </row>
    <row r="54" spans="1:10" x14ac:dyDescent="0.25">
      <c r="A54" s="10"/>
      <c r="B54" s="10"/>
      <c r="C54" s="6"/>
      <c r="D54" s="6"/>
      <c r="E54" s="6"/>
      <c r="F54" s="6"/>
      <c r="G54" s="6"/>
      <c r="H54" s="6"/>
      <c r="I54" s="6"/>
      <c r="J54" s="6"/>
    </row>
    <row r="55" spans="1:10" x14ac:dyDescent="0.25">
      <c r="A55" s="10"/>
      <c r="B55" s="10"/>
      <c r="C55" s="6"/>
      <c r="D55" s="6"/>
      <c r="E55" s="6"/>
      <c r="F55" s="6"/>
      <c r="G55" s="6"/>
      <c r="H55" s="6"/>
      <c r="I55" s="6"/>
      <c r="J55" s="6"/>
    </row>
    <row r="56" spans="1:10" x14ac:dyDescent="0.25">
      <c r="A56" s="10"/>
      <c r="B56" s="10"/>
      <c r="C56" s="6"/>
      <c r="D56" s="6"/>
      <c r="E56" s="6"/>
      <c r="F56" s="6"/>
      <c r="G56" s="6"/>
      <c r="H56" s="6"/>
      <c r="I56" s="6"/>
      <c r="J56" s="6"/>
    </row>
    <row r="57" spans="1:10" x14ac:dyDescent="0.25">
      <c r="A57" s="10"/>
      <c r="B57" s="10"/>
      <c r="C57" s="6"/>
      <c r="D57" s="6"/>
      <c r="E57" s="6"/>
      <c r="F57" s="6"/>
      <c r="G57" s="6"/>
      <c r="H57" s="6"/>
      <c r="I57" s="6"/>
      <c r="J57" s="6"/>
    </row>
    <row r="58" spans="1:10" x14ac:dyDescent="0.25">
      <c r="A58" s="10"/>
      <c r="B58" s="10"/>
      <c r="C58" s="6"/>
      <c r="D58" s="6"/>
      <c r="E58" s="6"/>
      <c r="F58" s="6"/>
      <c r="G58" s="6"/>
      <c r="H58" s="6"/>
      <c r="I58" s="6"/>
      <c r="J58" s="6"/>
    </row>
    <row r="59" spans="1:10" x14ac:dyDescent="0.25">
      <c r="A59" s="10"/>
      <c r="B59" s="10"/>
      <c r="C59" s="6"/>
      <c r="D59" s="6"/>
      <c r="E59" s="6"/>
      <c r="F59" s="6"/>
      <c r="G59" s="6"/>
      <c r="H59" s="6"/>
      <c r="I59" s="6"/>
      <c r="J59" s="6"/>
    </row>
    <row r="60" spans="1:10" x14ac:dyDescent="0.25">
      <c r="A60" s="10"/>
      <c r="B60" s="10"/>
      <c r="C60" s="6"/>
      <c r="D60" s="6"/>
      <c r="E60" s="6"/>
      <c r="F60" s="6"/>
      <c r="G60" s="6"/>
      <c r="H60" s="6"/>
      <c r="I60" s="6"/>
      <c r="J60" s="6"/>
    </row>
    <row r="61" spans="1:10" x14ac:dyDescent="0.25">
      <c r="A61" s="10"/>
      <c r="B61" s="10"/>
      <c r="C61" s="6"/>
      <c r="D61" s="6"/>
      <c r="E61" s="6"/>
      <c r="F61" s="6"/>
      <c r="G61" s="6"/>
      <c r="H61" s="6"/>
      <c r="I61" s="6"/>
      <c r="J61" s="6"/>
    </row>
    <row r="62" spans="1:10" x14ac:dyDescent="0.25">
      <c r="A62" s="10"/>
      <c r="B62" s="10"/>
      <c r="C62" s="6"/>
      <c r="D62" s="6"/>
      <c r="E62" s="6"/>
      <c r="F62" s="6"/>
      <c r="G62" s="6"/>
      <c r="H62" s="6"/>
      <c r="I62" s="6"/>
      <c r="J62" s="6"/>
    </row>
    <row r="63" spans="1:10" x14ac:dyDescent="0.25">
      <c r="A63" s="10"/>
      <c r="B63" s="10"/>
      <c r="C63" s="6"/>
      <c r="D63" s="6"/>
      <c r="E63" s="6"/>
      <c r="F63" s="6"/>
      <c r="G63" s="6"/>
      <c r="H63" s="6"/>
      <c r="I63" s="6"/>
      <c r="J63" s="6"/>
    </row>
    <row r="64" spans="1:10" x14ac:dyDescent="0.25">
      <c r="A64" s="10"/>
      <c r="B64" s="10"/>
      <c r="C64" s="6"/>
      <c r="D64" s="6"/>
      <c r="E64" s="6"/>
      <c r="F64" s="6"/>
      <c r="G64" s="6"/>
      <c r="H64" s="6"/>
      <c r="I64" s="6"/>
      <c r="J64" s="6"/>
    </row>
    <row r="65" spans="1:10" x14ac:dyDescent="0.25">
      <c r="A65" s="10"/>
      <c r="B65" s="10"/>
      <c r="C65" s="6"/>
      <c r="D65" s="6"/>
      <c r="E65" s="6"/>
      <c r="F65" s="6"/>
      <c r="G65" s="6"/>
      <c r="H65" s="6"/>
      <c r="I65" s="6"/>
      <c r="J65" s="6"/>
    </row>
    <row r="66" spans="1:10" x14ac:dyDescent="0.25">
      <c r="A66" s="10"/>
      <c r="B66" s="10"/>
      <c r="C66" s="6"/>
      <c r="D66" s="6"/>
      <c r="E66" s="6"/>
      <c r="F66" s="6"/>
      <c r="G66" s="6"/>
      <c r="H66" s="6"/>
      <c r="I66" s="6"/>
      <c r="J66" s="6"/>
    </row>
    <row r="67" spans="1:10" x14ac:dyDescent="0.25">
      <c r="A67" s="10"/>
      <c r="B67" s="10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10"/>
      <c r="B68" s="10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0"/>
      <c r="B69" s="10"/>
      <c r="C69" s="6"/>
      <c r="D69" s="6"/>
      <c r="E69" s="6"/>
      <c r="F69" s="6"/>
      <c r="G69" s="6"/>
      <c r="H69" s="6"/>
      <c r="I69" s="6"/>
      <c r="J69" s="6"/>
    </row>
    <row r="70" spans="1:10" x14ac:dyDescent="0.25">
      <c r="A70" s="10"/>
      <c r="B70" s="10"/>
      <c r="C70" s="6"/>
      <c r="D70" s="6"/>
      <c r="E70" s="6"/>
      <c r="F70" s="6"/>
      <c r="G70" s="6"/>
      <c r="H70" s="6"/>
      <c r="I70" s="6"/>
      <c r="J70" s="6"/>
    </row>
    <row r="71" spans="1:10" x14ac:dyDescent="0.25">
      <c r="A71" s="10"/>
      <c r="B71" s="10"/>
      <c r="C71" s="6"/>
      <c r="D71" s="6"/>
      <c r="E71" s="6"/>
      <c r="F71" s="6"/>
      <c r="G71" s="6"/>
      <c r="H71" s="6"/>
      <c r="I71" s="6"/>
      <c r="J71" s="6"/>
    </row>
    <row r="72" spans="1:10" x14ac:dyDescent="0.25">
      <c r="A72" s="10"/>
      <c r="B72" s="10"/>
      <c r="C72" s="6"/>
      <c r="D72" s="6"/>
      <c r="E72" s="6"/>
      <c r="F72" s="6"/>
      <c r="G72" s="6"/>
      <c r="H72" s="6"/>
      <c r="I72" s="6"/>
      <c r="J72" s="6"/>
    </row>
    <row r="73" spans="1:10" x14ac:dyDescent="0.25">
      <c r="A73" s="10"/>
      <c r="B73" s="10"/>
      <c r="C73" s="6"/>
      <c r="D73" s="6"/>
      <c r="E73" s="6"/>
      <c r="F73" s="6"/>
      <c r="G73" s="6"/>
      <c r="H73" s="6"/>
      <c r="I73" s="6"/>
      <c r="J73" s="6"/>
    </row>
    <row r="74" spans="1:10" x14ac:dyDescent="0.25">
      <c r="A74" s="10"/>
      <c r="B74" s="10"/>
      <c r="C74" s="6"/>
      <c r="D74" s="6"/>
      <c r="E74" s="6"/>
      <c r="F74" s="6"/>
      <c r="G74" s="6"/>
      <c r="H74" s="6"/>
      <c r="I74" s="6"/>
      <c r="J74" s="6"/>
    </row>
    <row r="75" spans="1:10" x14ac:dyDescent="0.25">
      <c r="A75" s="10"/>
      <c r="B75" s="10"/>
      <c r="C75" s="6"/>
      <c r="D75" s="6"/>
      <c r="E75" s="6"/>
      <c r="F75" s="6"/>
      <c r="G75" s="6"/>
      <c r="H75" s="6"/>
      <c r="I75" s="6"/>
      <c r="J75" s="6"/>
    </row>
    <row r="76" spans="1:10" x14ac:dyDescent="0.25">
      <c r="A76" s="10"/>
      <c r="B76" s="10"/>
      <c r="C76" s="6"/>
      <c r="D76" s="6"/>
      <c r="E76" s="6"/>
      <c r="F76" s="6"/>
      <c r="G76" s="6"/>
      <c r="H76" s="6"/>
      <c r="I76" s="6"/>
      <c r="J76" s="6"/>
    </row>
    <row r="77" spans="1:10" x14ac:dyDescent="0.25">
      <c r="A77" s="10"/>
      <c r="B77" s="10"/>
      <c r="C77" s="6"/>
      <c r="D77" s="6"/>
      <c r="E77" s="6"/>
      <c r="F77" s="6"/>
      <c r="G77" s="6"/>
      <c r="H77" s="6"/>
      <c r="I77" s="6"/>
      <c r="J77" s="6"/>
    </row>
    <row r="78" spans="1:10" x14ac:dyDescent="0.25">
      <c r="A78" s="10"/>
      <c r="B78" s="10"/>
      <c r="C78" s="6"/>
      <c r="D78" s="6"/>
      <c r="E78" s="6"/>
      <c r="F78" s="6"/>
      <c r="G78" s="6"/>
      <c r="H78" s="6"/>
      <c r="I78" s="6"/>
      <c r="J78" s="6"/>
    </row>
    <row r="79" spans="1:10" x14ac:dyDescent="0.25">
      <c r="A79" s="10"/>
      <c r="B79" s="10"/>
      <c r="C79" s="6"/>
      <c r="D79" s="6"/>
      <c r="E79" s="6"/>
      <c r="F79" s="6"/>
      <c r="G79" s="6"/>
      <c r="H79" s="6"/>
      <c r="I79" s="6"/>
      <c r="J79" s="6"/>
    </row>
    <row r="80" spans="1:10" x14ac:dyDescent="0.25">
      <c r="A80" s="10"/>
      <c r="B80" s="10"/>
      <c r="C80" s="6"/>
      <c r="D80" s="6"/>
      <c r="E80" s="6"/>
      <c r="F80" s="6"/>
      <c r="G80" s="6"/>
      <c r="H80" s="6"/>
      <c r="I80" s="6"/>
      <c r="J80" s="6"/>
    </row>
    <row r="81" spans="1:10" x14ac:dyDescent="0.25">
      <c r="A81" s="10"/>
      <c r="B81" s="10"/>
      <c r="C81" s="6"/>
      <c r="D81" s="6"/>
      <c r="E81" s="6"/>
      <c r="F81" s="6"/>
      <c r="G81" s="6"/>
      <c r="H81" s="6"/>
      <c r="I81" s="6"/>
      <c r="J81" s="6"/>
    </row>
    <row r="82" spans="1:10" x14ac:dyDescent="0.25">
      <c r="A82" s="10"/>
      <c r="B82" s="10"/>
      <c r="C82" s="6"/>
      <c r="D82" s="6"/>
      <c r="E82" s="6"/>
      <c r="F82" s="6"/>
      <c r="G82" s="6"/>
      <c r="H82" s="6"/>
      <c r="I82" s="6"/>
      <c r="J82" s="6"/>
    </row>
    <row r="83" spans="1:10" x14ac:dyDescent="0.25">
      <c r="A83" s="10"/>
      <c r="B83" s="10"/>
      <c r="C83" s="6"/>
      <c r="D83" s="6"/>
      <c r="E83" s="6"/>
      <c r="F83" s="6"/>
      <c r="G83" s="6"/>
      <c r="H83" s="6"/>
      <c r="I83" s="6"/>
      <c r="J83" s="6"/>
    </row>
    <row r="84" spans="1:10" x14ac:dyDescent="0.25">
      <c r="A84" s="10"/>
      <c r="B84" s="10"/>
      <c r="C84" s="6"/>
      <c r="D84" s="6"/>
      <c r="E84" s="6"/>
      <c r="F84" s="6"/>
      <c r="G84" s="6"/>
      <c r="H84" s="6"/>
      <c r="I84" s="6"/>
      <c r="J84" s="6"/>
    </row>
    <row r="85" spans="1:10" x14ac:dyDescent="0.25">
      <c r="A85" s="10"/>
      <c r="B85" s="10"/>
      <c r="C85" s="6"/>
      <c r="D85" s="6"/>
      <c r="E85" s="6"/>
      <c r="F85" s="6"/>
      <c r="G85" s="6"/>
      <c r="H85" s="6"/>
      <c r="I85" s="6"/>
      <c r="J85" s="6"/>
    </row>
    <row r="86" spans="1:10" x14ac:dyDescent="0.25">
      <c r="A86" s="10"/>
      <c r="B86" s="10"/>
      <c r="C86" s="6"/>
      <c r="D86" s="6"/>
      <c r="E86" s="6"/>
      <c r="F86" s="6"/>
      <c r="G86" s="6"/>
      <c r="H86" s="6"/>
      <c r="I86" s="6"/>
      <c r="J86" s="6"/>
    </row>
    <row r="87" spans="1:10" x14ac:dyDescent="0.25">
      <c r="A87" s="10"/>
      <c r="B87" s="10"/>
      <c r="C87" s="6"/>
      <c r="D87" s="6"/>
      <c r="E87" s="6"/>
      <c r="F87" s="6"/>
      <c r="G87" s="6"/>
      <c r="H87" s="6"/>
      <c r="I87" s="6"/>
      <c r="J87" s="6"/>
    </row>
    <row r="88" spans="1:10" x14ac:dyDescent="0.25">
      <c r="A88" s="10"/>
      <c r="B88" s="10"/>
      <c r="C88" s="6"/>
      <c r="D88" s="6"/>
      <c r="E88" s="6"/>
      <c r="F88" s="6"/>
      <c r="G88" s="6"/>
      <c r="H88" s="6"/>
      <c r="I88" s="6"/>
      <c r="J88" s="6"/>
    </row>
    <row r="89" spans="1:10" x14ac:dyDescent="0.25">
      <c r="A89" s="10"/>
      <c r="B89" s="10"/>
      <c r="C89" s="6"/>
      <c r="D89" s="6"/>
      <c r="E89" s="6"/>
      <c r="F89" s="6"/>
      <c r="G89" s="6"/>
      <c r="H89" s="6"/>
      <c r="I89" s="6"/>
      <c r="J89" s="6"/>
    </row>
    <row r="90" spans="1:10" x14ac:dyDescent="0.25">
      <c r="A90" s="10"/>
      <c r="B90" s="10"/>
      <c r="C90" s="6"/>
      <c r="D90" s="6"/>
      <c r="E90" s="6"/>
      <c r="F90" s="6"/>
      <c r="G90" s="6"/>
      <c r="H90" s="6"/>
      <c r="I90" s="6"/>
      <c r="J90" s="6"/>
    </row>
    <row r="91" spans="1:10" x14ac:dyDescent="0.25">
      <c r="A91" s="10"/>
      <c r="B91" s="10"/>
      <c r="C91" s="6"/>
      <c r="D91" s="6"/>
      <c r="E91" s="6"/>
      <c r="F91" s="6"/>
      <c r="G91" s="6"/>
      <c r="H91" s="6"/>
      <c r="I91" s="6"/>
      <c r="J91" s="6"/>
    </row>
    <row r="92" spans="1:10" x14ac:dyDescent="0.25">
      <c r="A92" s="10"/>
      <c r="B92" s="10"/>
      <c r="C92" s="6"/>
      <c r="D92" s="6"/>
      <c r="E92" s="6"/>
      <c r="F92" s="6"/>
      <c r="G92" s="6"/>
      <c r="H92" s="6"/>
      <c r="I92" s="6"/>
      <c r="J92" s="6"/>
    </row>
    <row r="93" spans="1:10" x14ac:dyDescent="0.25">
      <c r="A93" s="10"/>
      <c r="B93" s="10"/>
      <c r="C93" s="6"/>
      <c r="D93" s="6"/>
      <c r="E93" s="6"/>
      <c r="F93" s="6"/>
      <c r="G93" s="6"/>
      <c r="H93" s="6"/>
      <c r="I93" s="6"/>
      <c r="J93" s="6"/>
    </row>
    <row r="94" spans="1:10" x14ac:dyDescent="0.25">
      <c r="A94" s="10"/>
      <c r="B94" s="10"/>
      <c r="C94" s="6"/>
      <c r="D94" s="6"/>
      <c r="E94" s="6"/>
      <c r="F94" s="6"/>
      <c r="G94" s="6"/>
      <c r="H94" s="6"/>
      <c r="I94" s="6"/>
      <c r="J94" s="6"/>
    </row>
    <row r="95" spans="1:10" x14ac:dyDescent="0.25">
      <c r="A95" s="10"/>
      <c r="B95" s="10"/>
      <c r="C95" s="6"/>
      <c r="D95" s="6"/>
      <c r="E95" s="6"/>
      <c r="F95" s="6"/>
      <c r="G95" s="6"/>
      <c r="H95" s="6"/>
      <c r="I95" s="6"/>
      <c r="J95" s="6"/>
    </row>
    <row r="96" spans="1:10" x14ac:dyDescent="0.25">
      <c r="A96" s="10"/>
      <c r="B96" s="10"/>
      <c r="C96" s="6"/>
      <c r="D96" s="6"/>
      <c r="E96" s="6"/>
      <c r="F96" s="6"/>
      <c r="G96" s="6"/>
      <c r="H96" s="6"/>
      <c r="I96" s="6"/>
      <c r="J96" s="6"/>
    </row>
    <row r="97" spans="1:10" x14ac:dyDescent="0.25">
      <c r="A97" s="10"/>
      <c r="B97" s="10"/>
      <c r="C97" s="6"/>
      <c r="D97" s="6"/>
      <c r="E97" s="6"/>
      <c r="F97" s="6"/>
      <c r="G97" s="6"/>
      <c r="H97" s="6"/>
      <c r="I97" s="6"/>
      <c r="J97" s="6"/>
    </row>
    <row r="98" spans="1:10" x14ac:dyDescent="0.25">
      <c r="A98" s="10"/>
      <c r="B98" s="10"/>
      <c r="C98" s="6"/>
      <c r="D98" s="6"/>
      <c r="E98" s="6"/>
      <c r="F98" s="6"/>
      <c r="G98" s="6"/>
      <c r="H98" s="6"/>
      <c r="I98" s="6"/>
      <c r="J98" s="6"/>
    </row>
  </sheetData>
  <sheetProtection algorithmName="SHA-512" hashValue="xufSrPP6nRXohGgYedeC5qebbqaA2fiXvqrmw2CyrtOONppkmM/YUXvmGn+Z/KkXbLMeDazHHTPjKkTeqDaDMA==" saltValue="C7w8n2joSC79aCxPuyEDbw==" spinCount="100000" sheet="1" objects="1" scenarios="1"/>
  <mergeCells count="1">
    <mergeCell ref="A1:C1"/>
  </mergeCells>
  <pageMargins left="0.7" right="0.7" top="0.75" bottom="0.75" header="0.3" footer="0.3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76B"/>
  </sheetPr>
  <dimension ref="A1:U87"/>
  <sheetViews>
    <sheetView zoomScaleNormal="100" zoomScaleSheetLayoutView="100" workbookViewId="0">
      <selection activeCell="E35" sqref="E35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7" t="s">
        <v>92</v>
      </c>
      <c r="B1" s="118"/>
      <c r="C1" s="11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x14ac:dyDescent="0.25">
      <c r="A2" s="94"/>
      <c r="B2" s="97" t="s">
        <v>48</v>
      </c>
      <c r="C2" s="98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s="65">
        <v>1</v>
      </c>
      <c r="B3" s="13" t="s">
        <v>34</v>
      </c>
      <c r="C3" s="3" t="s">
        <v>133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25">
      <c r="A4" s="65">
        <v>2</v>
      </c>
      <c r="B4" s="13" t="s">
        <v>33</v>
      </c>
      <c r="C4" s="3" t="s">
        <v>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65">
        <v>3</v>
      </c>
      <c r="B5" s="13" t="s">
        <v>35</v>
      </c>
      <c r="C5" s="3" t="s">
        <v>38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1" ht="18.75" x14ac:dyDescent="0.3">
      <c r="A6" s="66"/>
      <c r="B6" s="72" t="s">
        <v>54</v>
      </c>
      <c r="C6" s="9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1" x14ac:dyDescent="0.25">
      <c r="A7" s="93"/>
      <c r="B7" s="5" t="s">
        <v>51</v>
      </c>
      <c r="C7" s="9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1" x14ac:dyDescent="0.25">
      <c r="A8" s="93"/>
      <c r="B8" s="7" t="s">
        <v>3</v>
      </c>
      <c r="C8" s="7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1" x14ac:dyDescent="0.25">
      <c r="A9" s="93"/>
      <c r="B9" s="7" t="s">
        <v>52</v>
      </c>
      <c r="C9" s="71"/>
      <c r="D9" s="2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1" x14ac:dyDescent="0.25">
      <c r="A10" s="93"/>
      <c r="B10" s="7" t="s">
        <v>24</v>
      </c>
      <c r="C10" s="70"/>
      <c r="D10" s="2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1" ht="18.75" x14ac:dyDescent="0.3">
      <c r="A11" s="66"/>
      <c r="B11" s="7" t="s">
        <v>53</v>
      </c>
      <c r="C11" s="61">
        <f>(C8*C9)+C8+C10</f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1" x14ac:dyDescent="0.25">
      <c r="A12" s="14"/>
      <c r="B12" s="1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1" x14ac:dyDescent="0.25">
      <c r="A13" s="14"/>
      <c r="B13" s="1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1" x14ac:dyDescent="0.25">
      <c r="A14" s="28"/>
      <c r="B14" s="28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1" x14ac:dyDescent="0.25">
      <c r="A15" s="14"/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1" x14ac:dyDescent="0.25">
      <c r="A16" s="14"/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x14ac:dyDescent="0.25">
      <c r="A17" s="14"/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x14ac:dyDescent="0.25">
      <c r="A18" s="14"/>
      <c r="B18" s="14"/>
      <c r="C18" s="6"/>
      <c r="D18" s="6"/>
      <c r="E18" s="73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x14ac:dyDescent="0.25">
      <c r="A19" s="14"/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x14ac:dyDescent="0.25">
      <c r="A20" s="14"/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x14ac:dyDescent="0.25">
      <c r="A21" s="14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x14ac:dyDescent="0.25">
      <c r="A22" s="14"/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x14ac:dyDescent="0.25">
      <c r="A23" s="14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x14ac:dyDescent="0.25">
      <c r="A24" s="14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x14ac:dyDescent="0.25">
      <c r="A25" s="14"/>
      <c r="B25" s="14"/>
      <c r="C25" s="6"/>
      <c r="D25" s="7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x14ac:dyDescent="0.25">
      <c r="A26" s="14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5">
      <c r="A27" s="14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x14ac:dyDescent="0.25">
      <c r="A28" s="14"/>
      <c r="B28" s="1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x14ac:dyDescent="0.25">
      <c r="A29" s="14"/>
      <c r="B29" s="1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x14ac:dyDescent="0.25">
      <c r="A30" s="14"/>
      <c r="B30" s="1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x14ac:dyDescent="0.25">
      <c r="A31" s="14"/>
      <c r="B31" s="1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 x14ac:dyDescent="0.25">
      <c r="A32" s="14"/>
      <c r="B32" s="1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x14ac:dyDescent="0.25">
      <c r="A33" s="14"/>
      <c r="B33" s="1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x14ac:dyDescent="0.25">
      <c r="A34" s="14"/>
      <c r="B34" s="1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x14ac:dyDescent="0.25">
      <c r="A35" s="14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x14ac:dyDescent="0.25">
      <c r="A36" s="14"/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x14ac:dyDescent="0.25">
      <c r="A37" s="14"/>
      <c r="B37" s="1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x14ac:dyDescent="0.25">
      <c r="A38" s="14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x14ac:dyDescent="0.25">
      <c r="A39" s="14"/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x14ac:dyDescent="0.25">
      <c r="A40" s="14"/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x14ac:dyDescent="0.25">
      <c r="A41" s="14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x14ac:dyDescent="0.25">
      <c r="A42" s="14"/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x14ac:dyDescent="0.25">
      <c r="A43" s="14"/>
      <c r="B43" s="1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x14ac:dyDescent="0.25">
      <c r="A44" s="14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x14ac:dyDescent="0.25">
      <c r="A45" s="14"/>
      <c r="B45" s="1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x14ac:dyDescent="0.25">
      <c r="A46" s="14"/>
      <c r="B46" s="1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x14ac:dyDescent="0.25">
      <c r="A47" s="14"/>
      <c r="B47" s="1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x14ac:dyDescent="0.25">
      <c r="A48" s="14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x14ac:dyDescent="0.25">
      <c r="A49" s="14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x14ac:dyDescent="0.25">
      <c r="A50" s="14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x14ac:dyDescent="0.25">
      <c r="A51" s="14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x14ac:dyDescent="0.25">
      <c r="A52" s="14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x14ac:dyDescent="0.25">
      <c r="A53" s="14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x14ac:dyDescent="0.25">
      <c r="A54" s="14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x14ac:dyDescent="0.25">
      <c r="A55" s="14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x14ac:dyDescent="0.25">
      <c r="A56" s="14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x14ac:dyDescent="0.25">
      <c r="A57" s="14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x14ac:dyDescent="0.25">
      <c r="A58" s="14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x14ac:dyDescent="0.25">
      <c r="A59" s="14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x14ac:dyDescent="0.25">
      <c r="A60" s="14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x14ac:dyDescent="0.25">
      <c r="A61" s="14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x14ac:dyDescent="0.25">
      <c r="A62" s="14"/>
      <c r="B62" s="1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x14ac:dyDescent="0.25">
      <c r="A63" s="14"/>
      <c r="B63" s="1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x14ac:dyDescent="0.25">
      <c r="A64" s="14"/>
      <c r="B64" s="1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x14ac:dyDescent="0.25">
      <c r="A65" s="14"/>
      <c r="B65" s="1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x14ac:dyDescent="0.25">
      <c r="A66" s="14"/>
      <c r="B66" s="1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x14ac:dyDescent="0.25">
      <c r="A67" s="14"/>
      <c r="B67" s="14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x14ac:dyDescent="0.25">
      <c r="A68" s="14"/>
      <c r="B68" s="1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x14ac:dyDescent="0.25">
      <c r="A69" s="14"/>
      <c r="B69" s="1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x14ac:dyDescent="0.25">
      <c r="A70" s="14"/>
      <c r="B70" s="1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x14ac:dyDescent="0.25">
      <c r="A71" s="14"/>
      <c r="B71" s="14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x14ac:dyDescent="0.25">
      <c r="A72" s="14"/>
      <c r="B72" s="1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x14ac:dyDescent="0.25">
      <c r="A73" s="14"/>
      <c r="B73" s="14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x14ac:dyDescent="0.25">
      <c r="A74" s="14"/>
      <c r="B74" s="1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x14ac:dyDescent="0.25">
      <c r="A75" s="14"/>
      <c r="B75" s="1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x14ac:dyDescent="0.25">
      <c r="A76" s="14"/>
      <c r="B76" s="1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x14ac:dyDescent="0.25">
      <c r="A77" s="14"/>
      <c r="B77" s="14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x14ac:dyDescent="0.25">
      <c r="A78" s="14"/>
      <c r="B78" s="1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x14ac:dyDescent="0.25">
      <c r="A79" s="14"/>
      <c r="B79" s="14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x14ac:dyDescent="0.25">
      <c r="A80" s="14"/>
      <c r="B80" s="1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25">
      <c r="A81" s="14"/>
      <c r="B81" s="14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x14ac:dyDescent="0.25">
      <c r="A82" s="14"/>
      <c r="B82" s="1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x14ac:dyDescent="0.25">
      <c r="A83" s="14"/>
      <c r="B83" s="14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x14ac:dyDescent="0.25">
      <c r="A84" s="14"/>
      <c r="B84" s="1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x14ac:dyDescent="0.25">
      <c r="A85" s="14"/>
      <c r="B85" s="1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x14ac:dyDescent="0.25">
      <c r="A86" s="14"/>
      <c r="B86" s="1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</row>
  </sheetData>
  <sheetProtection algorithmName="SHA-512" hashValue="BSRjmLMHVEpdWC0TjIl3oqu1LLIlkJA7vx5pqP7lvSt2mkEm+/65o+izi6M5RlNozXQfNsfBXz+o/GJl+5uyhg==" saltValue="4PvXs1m3c0HeD5Ki6pTaTQ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1" max="15" man="1"/>
    <brk id="10662" max="1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2E76B"/>
  </sheetPr>
  <dimension ref="A1:U89"/>
  <sheetViews>
    <sheetView zoomScaleNormal="100" zoomScaleSheetLayoutView="100" workbookViewId="0">
      <selection activeCell="K10" sqref="K10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7" t="s">
        <v>45</v>
      </c>
      <c r="B1" s="118"/>
      <c r="C1" s="11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5">
      <c r="A2" s="94"/>
      <c r="B2" s="97" t="s">
        <v>48</v>
      </c>
      <c r="C2" s="98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s="65">
        <v>1</v>
      </c>
      <c r="B3" s="13" t="s">
        <v>34</v>
      </c>
      <c r="C3" s="3" t="s">
        <v>133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30" x14ac:dyDescent="0.25">
      <c r="A4" s="65">
        <v>2</v>
      </c>
      <c r="B4" s="13" t="s">
        <v>27</v>
      </c>
      <c r="C4" s="22" t="s">
        <v>132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65">
        <v>3</v>
      </c>
      <c r="B5" s="13" t="s">
        <v>78</v>
      </c>
      <c r="C5" s="3" t="s">
        <v>77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65">
        <v>4</v>
      </c>
      <c r="B6" s="13" t="s">
        <v>33</v>
      </c>
      <c r="C6" s="3" t="s">
        <v>5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65">
        <v>5</v>
      </c>
      <c r="B7" s="13" t="s">
        <v>35</v>
      </c>
      <c r="C7" s="3" t="s">
        <v>38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ht="18.75" x14ac:dyDescent="0.3">
      <c r="A8" s="66"/>
      <c r="B8" s="68" t="s">
        <v>54</v>
      </c>
      <c r="C8" s="92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93"/>
      <c r="B9" s="5" t="s">
        <v>51</v>
      </c>
      <c r="C9" s="7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93"/>
      <c r="B10" s="7" t="s">
        <v>3</v>
      </c>
      <c r="C10" s="7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93"/>
      <c r="B11" s="7" t="s">
        <v>52</v>
      </c>
      <c r="C11" s="7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93"/>
      <c r="B12" s="7" t="s">
        <v>24</v>
      </c>
      <c r="C12" s="7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8.75" x14ac:dyDescent="0.3">
      <c r="A13" s="66"/>
      <c r="B13" s="7" t="s">
        <v>53</v>
      </c>
      <c r="C13" s="61">
        <f>(C10*C11)+C10+C12</f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14"/>
      <c r="B14" s="1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14"/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28"/>
      <c r="B16" s="28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14"/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14"/>
      <c r="B18" s="1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4"/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14"/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14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14"/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14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14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14"/>
      <c r="B25" s="14"/>
      <c r="C25" s="6"/>
      <c r="D25" s="73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14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14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14"/>
      <c r="B28" s="1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4"/>
      <c r="B29" s="1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14"/>
      <c r="B30" s="1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14"/>
      <c r="B31" s="1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14"/>
      <c r="B32" s="1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14"/>
      <c r="B33" s="1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14"/>
      <c r="B34" s="1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14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14"/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14"/>
      <c r="B37" s="1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14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14"/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14"/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14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14"/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14"/>
      <c r="B43" s="1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14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14"/>
      <c r="B45" s="1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14"/>
      <c r="B46" s="1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14"/>
      <c r="B47" s="1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14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14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14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14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14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14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14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14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14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14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14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14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14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14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14"/>
      <c r="B62" s="1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14"/>
      <c r="B63" s="1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14"/>
      <c r="B64" s="1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5">
      <c r="A65" s="14"/>
      <c r="B65" s="1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5">
      <c r="A66" s="14"/>
      <c r="B66" s="1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5">
      <c r="A67" s="14"/>
      <c r="B67" s="14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5">
      <c r="A68" s="14"/>
      <c r="B68" s="1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5">
      <c r="A69" s="14"/>
      <c r="B69" s="1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14"/>
      <c r="B70" s="1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5">
      <c r="A71" s="14"/>
      <c r="B71" s="14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5">
      <c r="A72" s="14"/>
      <c r="B72" s="1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25">
      <c r="A73" s="14"/>
      <c r="B73" s="14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25">
      <c r="A74" s="14"/>
      <c r="B74" s="1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25">
      <c r="A75" s="14"/>
      <c r="B75" s="1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25">
      <c r="A76" s="14"/>
      <c r="B76" s="1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25">
      <c r="A77" s="14"/>
      <c r="B77" s="14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25">
      <c r="A78" s="14"/>
      <c r="B78" s="1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25">
      <c r="A79" s="14"/>
      <c r="B79" s="14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5">
      <c r="A80" s="14"/>
      <c r="B80" s="1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14"/>
      <c r="B81" s="14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14"/>
      <c r="B82" s="1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14"/>
      <c r="B83" s="14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14"/>
      <c r="B84" s="1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14"/>
      <c r="B85" s="1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14"/>
      <c r="B86" s="1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14"/>
      <c r="B87" s="14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14"/>
      <c r="B88" s="14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</sheetData>
  <sheetProtection algorithmName="SHA-512" hashValue="NUtaOytmfaGZeB6nSeFLQH6u5J4/qITyHfEnQlZGML9BX73m5gBqwP73PckvXI+sDYI2hKg+q+ZkbSO6q2ambw==" saltValue="hQPO9Ybibvz3QEsBbGBZXg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E76B"/>
  </sheetPr>
  <dimension ref="A1:U92"/>
  <sheetViews>
    <sheetView zoomScaleNormal="100" zoomScaleSheetLayoutView="100" workbookViewId="0">
      <selection activeCell="I26" sqref="I26"/>
    </sheetView>
  </sheetViews>
  <sheetFormatPr defaultRowHeight="15" x14ac:dyDescent="0.25"/>
  <cols>
    <col min="1" max="1" width="3.85546875" style="2" customWidth="1"/>
    <col min="2" max="2" width="32.7109375" style="2" bestFit="1" customWidth="1"/>
    <col min="3" max="3" width="66.5703125" bestFit="1" customWidth="1"/>
  </cols>
  <sheetData>
    <row r="1" spans="1:21" ht="26.25" x14ac:dyDescent="0.4">
      <c r="A1" s="117" t="s">
        <v>80</v>
      </c>
      <c r="B1" s="118"/>
      <c r="C1" s="119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spans="1:21" x14ac:dyDescent="0.25">
      <c r="A2" s="94"/>
      <c r="B2" s="97" t="s">
        <v>48</v>
      </c>
      <c r="C2" s="98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21" x14ac:dyDescent="0.25">
      <c r="A3" s="65">
        <v>1</v>
      </c>
      <c r="B3" s="13" t="s">
        <v>34</v>
      </c>
      <c r="C3" s="3" t="s">
        <v>133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x14ac:dyDescent="0.25">
      <c r="A4" s="65">
        <v>2</v>
      </c>
      <c r="B4" s="13" t="s">
        <v>27</v>
      </c>
      <c r="C4" s="3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x14ac:dyDescent="0.25">
      <c r="A5" s="65">
        <v>3</v>
      </c>
      <c r="B5" s="13" t="s">
        <v>78</v>
      </c>
      <c r="C5" s="3" t="s">
        <v>77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5">
      <c r="A6" s="65">
        <v>4</v>
      </c>
      <c r="B6" s="13" t="s">
        <v>37</v>
      </c>
      <c r="C6" s="3" t="s">
        <v>44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65">
        <v>5</v>
      </c>
      <c r="B7" s="13" t="s">
        <v>33</v>
      </c>
      <c r="C7" s="3" t="s">
        <v>5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65">
        <v>6</v>
      </c>
      <c r="B8" s="13" t="s">
        <v>35</v>
      </c>
      <c r="C8" s="3" t="s">
        <v>38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ht="18.75" x14ac:dyDescent="0.3">
      <c r="A9" s="66"/>
      <c r="B9" s="68" t="s">
        <v>54</v>
      </c>
      <c r="C9" s="92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93"/>
      <c r="B10" s="5" t="s">
        <v>51</v>
      </c>
      <c r="C10" s="74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93"/>
      <c r="B11" s="7" t="s">
        <v>3</v>
      </c>
      <c r="C11" s="7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93"/>
      <c r="B12" s="7" t="s">
        <v>52</v>
      </c>
      <c r="C12" s="71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93"/>
      <c r="B13" s="7" t="s">
        <v>24</v>
      </c>
      <c r="C13" s="7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ht="18.75" x14ac:dyDescent="0.3">
      <c r="A14" s="66"/>
      <c r="B14" s="7" t="s">
        <v>53</v>
      </c>
      <c r="C14" s="61">
        <f>(C11*C12)+C11+C13</f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14"/>
      <c r="B15" s="1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14"/>
      <c r="B16" s="1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14"/>
      <c r="B17" s="1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14"/>
      <c r="B18" s="14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14"/>
      <c r="B19" s="14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14"/>
      <c r="B20" s="14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14"/>
      <c r="B21" s="14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x14ac:dyDescent="0.25">
      <c r="A22" s="14"/>
      <c r="B22" s="14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14"/>
      <c r="B23" s="14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14"/>
      <c r="B24" s="14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14"/>
      <c r="B25" s="14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A26" s="14"/>
      <c r="B26" s="14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14"/>
      <c r="B27" s="14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14"/>
      <c r="B28" s="14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14"/>
      <c r="B29" s="14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x14ac:dyDescent="0.25">
      <c r="A30" s="14"/>
      <c r="B30" s="14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x14ac:dyDescent="0.25">
      <c r="A31" s="14"/>
      <c r="B31" s="1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x14ac:dyDescent="0.25">
      <c r="A32" s="14"/>
      <c r="B32" s="14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x14ac:dyDescent="0.25">
      <c r="A33" s="14"/>
      <c r="B33" s="14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x14ac:dyDescent="0.25">
      <c r="A34" s="14"/>
      <c r="B34" s="14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x14ac:dyDescent="0.25">
      <c r="A35" s="14"/>
      <c r="B35" s="14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x14ac:dyDescent="0.25">
      <c r="A36" s="14"/>
      <c r="B36" s="14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x14ac:dyDescent="0.25">
      <c r="A37" s="14"/>
      <c r="B37" s="14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x14ac:dyDescent="0.25">
      <c r="A38" s="14"/>
      <c r="B38" s="14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x14ac:dyDescent="0.25">
      <c r="A39" s="14"/>
      <c r="B39" s="1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x14ac:dyDescent="0.25">
      <c r="A40" s="14"/>
      <c r="B40" s="1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x14ac:dyDescent="0.25">
      <c r="A41" s="14"/>
      <c r="B41" s="1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x14ac:dyDescent="0.25">
      <c r="A42" s="14"/>
      <c r="B42" s="1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x14ac:dyDescent="0.25">
      <c r="A43" s="14"/>
      <c r="B43" s="1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14"/>
      <c r="B44" s="1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x14ac:dyDescent="0.25">
      <c r="A45" s="14"/>
      <c r="B45" s="1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x14ac:dyDescent="0.25">
      <c r="A46" s="14"/>
      <c r="B46" s="1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x14ac:dyDescent="0.25">
      <c r="A47" s="14"/>
      <c r="B47" s="1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x14ac:dyDescent="0.25">
      <c r="A48" s="14"/>
      <c r="B48" s="1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x14ac:dyDescent="0.25">
      <c r="A49" s="14"/>
      <c r="B49" s="1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x14ac:dyDescent="0.25">
      <c r="A50" s="14"/>
      <c r="B50" s="1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x14ac:dyDescent="0.25">
      <c r="A51" s="14"/>
      <c r="B51" s="1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x14ac:dyDescent="0.25">
      <c r="A52" s="14"/>
      <c r="B52" s="1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x14ac:dyDescent="0.25">
      <c r="A53" s="14"/>
      <c r="B53" s="1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x14ac:dyDescent="0.25">
      <c r="A54" s="14"/>
      <c r="B54" s="1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x14ac:dyDescent="0.25">
      <c r="A55" s="14"/>
      <c r="B55" s="1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x14ac:dyDescent="0.25">
      <c r="A56" s="14"/>
      <c r="B56" s="1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x14ac:dyDescent="0.25">
      <c r="A57" s="14"/>
      <c r="B57" s="1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x14ac:dyDescent="0.25">
      <c r="A58" s="14"/>
      <c r="B58" s="1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x14ac:dyDescent="0.25">
      <c r="A59" s="14"/>
      <c r="B59" s="1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x14ac:dyDescent="0.25">
      <c r="A60" s="14"/>
      <c r="B60" s="1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x14ac:dyDescent="0.25">
      <c r="A61" s="14"/>
      <c r="B61" s="1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x14ac:dyDescent="0.25">
      <c r="A62" s="14"/>
      <c r="B62" s="1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x14ac:dyDescent="0.25">
      <c r="A63" s="14"/>
      <c r="B63" s="14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x14ac:dyDescent="0.25">
      <c r="A64" s="14"/>
      <c r="B64" s="14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x14ac:dyDescent="0.25">
      <c r="A65" s="14"/>
      <c r="B65" s="14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x14ac:dyDescent="0.25">
      <c r="A66" s="14"/>
      <c r="B66" s="14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x14ac:dyDescent="0.25">
      <c r="A67" s="14"/>
      <c r="B67" s="14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x14ac:dyDescent="0.25">
      <c r="A68" s="14"/>
      <c r="B68" s="1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x14ac:dyDescent="0.25">
      <c r="A69" s="14"/>
      <c r="B69" s="14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25">
      <c r="A70" s="14"/>
      <c r="B70" s="14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25">
      <c r="A71" s="14"/>
      <c r="B71" s="14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25">
      <c r="A72" s="14"/>
      <c r="B72" s="1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x14ac:dyDescent="0.25">
      <c r="A73" s="14"/>
      <c r="B73" s="14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x14ac:dyDescent="0.25">
      <c r="A74" s="14"/>
      <c r="B74" s="1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x14ac:dyDescent="0.25">
      <c r="A75" s="14"/>
      <c r="B75" s="1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x14ac:dyDescent="0.25">
      <c r="A76" s="14"/>
      <c r="B76" s="1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x14ac:dyDescent="0.25">
      <c r="A77" s="14"/>
      <c r="B77" s="14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x14ac:dyDescent="0.25">
      <c r="A78" s="14"/>
      <c r="B78" s="1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x14ac:dyDescent="0.25">
      <c r="A79" s="14"/>
      <c r="B79" s="14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x14ac:dyDescent="0.25">
      <c r="A80" s="14"/>
      <c r="B80" s="1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x14ac:dyDescent="0.25">
      <c r="A81" s="14"/>
      <c r="B81" s="14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x14ac:dyDescent="0.25">
      <c r="A82" s="14"/>
      <c r="B82" s="14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x14ac:dyDescent="0.25">
      <c r="A83" s="14"/>
      <c r="B83" s="14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x14ac:dyDescent="0.25">
      <c r="A84" s="14"/>
      <c r="B84" s="1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x14ac:dyDescent="0.25">
      <c r="A85" s="14"/>
      <c r="B85" s="1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x14ac:dyDescent="0.25">
      <c r="A86" s="14"/>
      <c r="B86" s="14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x14ac:dyDescent="0.25">
      <c r="A87" s="14"/>
      <c r="B87" s="14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x14ac:dyDescent="0.25">
      <c r="A88" s="14"/>
      <c r="B88" s="14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x14ac:dyDescent="0.25">
      <c r="A89" s="14"/>
      <c r="B89" s="14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x14ac:dyDescent="0.25">
      <c r="A90" s="14"/>
      <c r="B90" s="14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x14ac:dyDescent="0.25">
      <c r="A91" s="14"/>
      <c r="B91" s="14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x14ac:dyDescent="0.25"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</sheetData>
  <sheetProtection algorithmName="SHA-512" hashValue="r5hnKwgeMOSZz/B4nKmfiJOB1IkAB+BjHte5fFTaipHGJg9pouJ5B5UcvAYLUpQoinFGtSbJtWg3u9rdK3WHyA==" saltValue="In3/6gym3SItK71fB5Si+w==" spinCount="100000" sheet="1" objects="1" scenarios="1"/>
  <mergeCells count="1">
    <mergeCell ref="A1:C1"/>
  </mergeCells>
  <pageMargins left="0.7" right="0.7" top="0.75" bottom="0.75" header="0.3" footer="0.3"/>
  <pageSetup paperSize="9" scale="49" orientation="landscape" verticalDpi="0" r:id="rId1"/>
  <colBreaks count="2" manualBreakCount="2">
    <brk id="10662" max="15" man="1"/>
    <brk id="10663" max="1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8FFE8-4A9B-4F37-9E47-948D4CCDB972}">
  <sheetPr>
    <tabColor rgb="FFC2E76B"/>
  </sheetPr>
  <dimension ref="A1:IG90"/>
  <sheetViews>
    <sheetView workbookViewId="0">
      <selection activeCell="J18" sqref="J18"/>
    </sheetView>
  </sheetViews>
  <sheetFormatPr defaultRowHeight="15" x14ac:dyDescent="0.25"/>
  <cols>
    <col min="1" max="1" width="2" bestFit="1" customWidth="1"/>
    <col min="2" max="2" width="32.7109375" bestFit="1" customWidth="1"/>
    <col min="3" max="3" width="84.5703125" customWidth="1"/>
    <col min="4" max="241" width="9.140625" style="6"/>
  </cols>
  <sheetData>
    <row r="1" spans="1:3" ht="26.25" x14ac:dyDescent="0.4">
      <c r="A1" s="117" t="s">
        <v>105</v>
      </c>
      <c r="B1" s="118"/>
      <c r="C1" s="119"/>
    </row>
    <row r="2" spans="1:3" x14ac:dyDescent="0.25">
      <c r="A2" s="94"/>
      <c r="B2" s="97" t="s">
        <v>48</v>
      </c>
      <c r="C2" s="98" t="s">
        <v>0</v>
      </c>
    </row>
    <row r="3" spans="1:3" x14ac:dyDescent="0.25">
      <c r="A3" s="65">
        <v>1</v>
      </c>
      <c r="B3" s="84" t="s">
        <v>34</v>
      </c>
      <c r="C3" s="3" t="s">
        <v>133</v>
      </c>
    </row>
    <row r="4" spans="1:3" x14ac:dyDescent="0.25">
      <c r="A4" s="65">
        <v>2</v>
      </c>
      <c r="B4" s="84" t="s">
        <v>106</v>
      </c>
      <c r="C4" s="3" t="s">
        <v>107</v>
      </c>
    </row>
    <row r="5" spans="1:3" x14ac:dyDescent="0.25">
      <c r="A5" s="65">
        <v>3</v>
      </c>
      <c r="B5" s="84" t="s">
        <v>108</v>
      </c>
      <c r="C5" s="3" t="s">
        <v>129</v>
      </c>
    </row>
    <row r="6" spans="1:3" x14ac:dyDescent="0.25">
      <c r="A6" s="65">
        <v>4</v>
      </c>
      <c r="B6" s="84" t="s">
        <v>109</v>
      </c>
      <c r="C6" s="3" t="s">
        <v>110</v>
      </c>
    </row>
    <row r="7" spans="1:3" s="6" customFormat="1" ht="18.75" x14ac:dyDescent="0.3">
      <c r="A7" s="66"/>
      <c r="B7" s="68" t="s">
        <v>54</v>
      </c>
      <c r="C7" s="92"/>
    </row>
    <row r="8" spans="1:3" s="6" customFormat="1" x14ac:dyDescent="0.25">
      <c r="A8" s="93"/>
      <c r="B8" s="85" t="s">
        <v>51</v>
      </c>
      <c r="C8" s="74"/>
    </row>
    <row r="9" spans="1:3" s="6" customFormat="1" x14ac:dyDescent="0.25">
      <c r="A9" s="93"/>
      <c r="B9" s="86" t="s">
        <v>3</v>
      </c>
      <c r="C9" s="70"/>
    </row>
    <row r="10" spans="1:3" s="6" customFormat="1" x14ac:dyDescent="0.25">
      <c r="A10" s="93"/>
      <c r="B10" s="86" t="s">
        <v>52</v>
      </c>
      <c r="C10" s="71"/>
    </row>
    <row r="11" spans="1:3" s="6" customFormat="1" ht="18.75" x14ac:dyDescent="0.3">
      <c r="A11" s="66"/>
      <c r="B11" s="86" t="s">
        <v>53</v>
      </c>
      <c r="C11" s="87">
        <f>(C9*C10)+C9</f>
        <v>0</v>
      </c>
    </row>
    <row r="12" spans="1:3" s="6" customFormat="1" x14ac:dyDescent="0.25"/>
    <row r="13" spans="1:3" s="6" customFormat="1" x14ac:dyDescent="0.25"/>
    <row r="14" spans="1:3" s="6" customFormat="1" x14ac:dyDescent="0.25"/>
    <row r="15" spans="1:3" s="6" customFormat="1" x14ac:dyDescent="0.25"/>
    <row r="16" spans="1:3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</sheetData>
  <sheetProtection algorithmName="SHA-512" hashValue="EkYutQ0HwrUZS8j/A809LRz4hRZTyOvaoOdiUSaocjRHGNs8sbcH8BfGMGpRK6myBmCsHpT+O8gzRPLwTjEQSg==" saltValue="p3WFUyS89sUuG9VU1kBUzw==" spinCount="100000" sheet="1" objects="1" scenarios="1"/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C25B7-7812-4B68-ADAD-50FBB6CB88E7}">
  <sheetPr>
    <tabColor rgb="FFC2E76B"/>
  </sheetPr>
  <dimension ref="A1:BQ699"/>
  <sheetViews>
    <sheetView workbookViewId="0">
      <selection activeCell="G35" sqref="G35:G37"/>
    </sheetView>
  </sheetViews>
  <sheetFormatPr defaultRowHeight="15" x14ac:dyDescent="0.25"/>
  <cols>
    <col min="1" max="1" width="4.7109375" customWidth="1"/>
    <col min="2" max="2" width="67.28515625" bestFit="1" customWidth="1"/>
    <col min="3" max="3" width="23.5703125" customWidth="1"/>
    <col min="4" max="4" width="21.42578125" style="6" customWidth="1"/>
    <col min="5" max="5" width="39.7109375" style="6" customWidth="1"/>
    <col min="6" max="69" width="9.140625" style="6"/>
  </cols>
  <sheetData>
    <row r="1" spans="1:5" ht="26.25" x14ac:dyDescent="0.4">
      <c r="A1" s="117" t="s">
        <v>111</v>
      </c>
      <c r="B1" s="118"/>
      <c r="C1" s="118"/>
      <c r="D1" s="118"/>
      <c r="E1" s="119"/>
    </row>
    <row r="2" spans="1:5" x14ac:dyDescent="0.25">
      <c r="A2" s="47"/>
      <c r="B2" s="67" t="s">
        <v>112</v>
      </c>
      <c r="C2" s="64" t="s">
        <v>113</v>
      </c>
      <c r="D2" s="47" t="s">
        <v>114</v>
      </c>
      <c r="E2" s="64" t="s">
        <v>115</v>
      </c>
    </row>
    <row r="3" spans="1:5" x14ac:dyDescent="0.25">
      <c r="A3" s="47">
        <v>1</v>
      </c>
      <c r="B3" s="86" t="s">
        <v>116</v>
      </c>
      <c r="C3" s="89"/>
      <c r="D3" s="100">
        <v>100</v>
      </c>
      <c r="E3" s="101">
        <f>SUM(C3*D3)</f>
        <v>0</v>
      </c>
    </row>
    <row r="4" spans="1:5" s="6" customFormat="1" x14ac:dyDescent="0.25">
      <c r="A4" s="47">
        <v>2</v>
      </c>
      <c r="B4" s="102" t="s">
        <v>117</v>
      </c>
      <c r="C4" s="89"/>
      <c r="D4" s="100">
        <v>100</v>
      </c>
      <c r="E4" s="101">
        <f>SUM(C4*D4)</f>
        <v>0</v>
      </c>
    </row>
    <row r="5" spans="1:5" s="6" customFormat="1" x14ac:dyDescent="0.25">
      <c r="A5" s="47"/>
      <c r="B5" s="67" t="s">
        <v>118</v>
      </c>
      <c r="C5" s="64" t="s">
        <v>113</v>
      </c>
      <c r="D5" s="47" t="s">
        <v>114</v>
      </c>
      <c r="E5" s="64" t="s">
        <v>115</v>
      </c>
    </row>
    <row r="6" spans="1:5" s="6" customFormat="1" x14ac:dyDescent="0.25">
      <c r="A6" s="47">
        <v>3</v>
      </c>
      <c r="B6" s="86" t="s">
        <v>116</v>
      </c>
      <c r="C6" s="89"/>
      <c r="D6" s="100">
        <v>100</v>
      </c>
      <c r="E6" s="101">
        <f>SUM(C6*D6)</f>
        <v>0</v>
      </c>
    </row>
    <row r="7" spans="1:5" s="6" customFormat="1" x14ac:dyDescent="0.25">
      <c r="A7" s="47">
        <v>4</v>
      </c>
      <c r="B7" s="102" t="s">
        <v>117</v>
      </c>
      <c r="C7" s="89"/>
      <c r="D7" s="100">
        <v>100</v>
      </c>
      <c r="E7" s="101">
        <f>SUM(C7*D7)</f>
        <v>0</v>
      </c>
    </row>
    <row r="8" spans="1:5" s="6" customFormat="1" x14ac:dyDescent="0.25">
      <c r="A8" s="47"/>
      <c r="B8" s="67" t="s">
        <v>52</v>
      </c>
      <c r="C8" s="64" t="s">
        <v>119</v>
      </c>
      <c r="D8" s="47" t="s">
        <v>120</v>
      </c>
      <c r="E8" s="64" t="s">
        <v>115</v>
      </c>
    </row>
    <row r="9" spans="1:5" s="6" customFormat="1" ht="30" x14ac:dyDescent="0.25">
      <c r="A9" s="88">
        <v>3</v>
      </c>
      <c r="B9" s="103" t="s">
        <v>121</v>
      </c>
      <c r="C9" s="104"/>
      <c r="D9" s="105">
        <v>25000</v>
      </c>
      <c r="E9" s="101">
        <f>SUM(D9*C9)+D9</f>
        <v>25000</v>
      </c>
    </row>
    <row r="10" spans="1:5" s="6" customFormat="1" x14ac:dyDescent="0.25"/>
    <row r="11" spans="1:5" s="6" customFormat="1" x14ac:dyDescent="0.25"/>
    <row r="12" spans="1:5" s="6" customFormat="1" x14ac:dyDescent="0.25"/>
    <row r="13" spans="1:5" s="6" customFormat="1" x14ac:dyDescent="0.25">
      <c r="D13" s="47" t="s">
        <v>59</v>
      </c>
      <c r="E13" s="106">
        <f>SUM(E3+E4+E6+E7+E9)</f>
        <v>25000</v>
      </c>
    </row>
    <row r="14" spans="1:5" s="6" customFormat="1" x14ac:dyDescent="0.25"/>
    <row r="15" spans="1:5" s="6" customFormat="1" x14ac:dyDescent="0.25"/>
    <row r="16" spans="1:5" s="6" customFormat="1" x14ac:dyDescent="0.25"/>
    <row r="17" s="6" customFormat="1" x14ac:dyDescent="0.25"/>
    <row r="18" s="6" customFormat="1" x14ac:dyDescent="0.25"/>
    <row r="19" s="6" customFormat="1" x14ac:dyDescent="0.25"/>
    <row r="20" s="6" customFormat="1" x14ac:dyDescent="0.25"/>
    <row r="21" s="6" customFormat="1" x14ac:dyDescent="0.25"/>
    <row r="22" s="6" customFormat="1" x14ac:dyDescent="0.25"/>
    <row r="23" s="6" customFormat="1" x14ac:dyDescent="0.25"/>
    <row r="24" s="6" customFormat="1" x14ac:dyDescent="0.25"/>
    <row r="25" s="6" customFormat="1" x14ac:dyDescent="0.25"/>
    <row r="26" s="6" customFormat="1" x14ac:dyDescent="0.25"/>
    <row r="27" s="6" customFormat="1" x14ac:dyDescent="0.25"/>
    <row r="28" s="6" customFormat="1" x14ac:dyDescent="0.25"/>
    <row r="29" s="6" customFormat="1" x14ac:dyDescent="0.25"/>
    <row r="30" s="6" customFormat="1" x14ac:dyDescent="0.25"/>
    <row r="31" s="6" customFormat="1" x14ac:dyDescent="0.25"/>
    <row r="32" s="6" customFormat="1" x14ac:dyDescent="0.25"/>
    <row r="33" s="6" customFormat="1" x14ac:dyDescent="0.25"/>
    <row r="34" s="6" customFormat="1" x14ac:dyDescent="0.25"/>
    <row r="35" s="6" customFormat="1" x14ac:dyDescent="0.25"/>
    <row r="36" s="6" customFormat="1" x14ac:dyDescent="0.25"/>
    <row r="37" s="6" customFormat="1" x14ac:dyDescent="0.25"/>
    <row r="38" s="6" customFormat="1" x14ac:dyDescent="0.25"/>
    <row r="39" s="6" customFormat="1" x14ac:dyDescent="0.25"/>
    <row r="40" s="6" customFormat="1" x14ac:dyDescent="0.25"/>
    <row r="41" s="6" customFormat="1" x14ac:dyDescent="0.25"/>
    <row r="42" s="6" customFormat="1" x14ac:dyDescent="0.25"/>
    <row r="43" s="6" customFormat="1" x14ac:dyDescent="0.25"/>
    <row r="44" s="6" customFormat="1" x14ac:dyDescent="0.25"/>
    <row r="45" s="6" customFormat="1" x14ac:dyDescent="0.25"/>
    <row r="46" s="6" customFormat="1" x14ac:dyDescent="0.25"/>
    <row r="47" s="6" customFormat="1" x14ac:dyDescent="0.25"/>
    <row r="48" s="6" customFormat="1" x14ac:dyDescent="0.25"/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57" s="6" customFormat="1" x14ac:dyDescent="0.25"/>
    <row r="58" s="6" customFormat="1" x14ac:dyDescent="0.25"/>
    <row r="59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  <row r="447" s="6" customFormat="1" x14ac:dyDescent="0.25"/>
    <row r="448" s="6" customFormat="1" x14ac:dyDescent="0.25"/>
    <row r="449" s="6" customFormat="1" x14ac:dyDescent="0.25"/>
    <row r="450" s="6" customFormat="1" x14ac:dyDescent="0.25"/>
    <row r="451" s="6" customFormat="1" x14ac:dyDescent="0.25"/>
    <row r="452" s="6" customFormat="1" x14ac:dyDescent="0.25"/>
    <row r="453" s="6" customFormat="1" x14ac:dyDescent="0.25"/>
    <row r="454" s="6" customFormat="1" x14ac:dyDescent="0.25"/>
    <row r="455" s="6" customFormat="1" x14ac:dyDescent="0.25"/>
    <row r="456" s="6" customFormat="1" x14ac:dyDescent="0.25"/>
    <row r="457" s="6" customFormat="1" x14ac:dyDescent="0.25"/>
    <row r="458" s="6" customFormat="1" x14ac:dyDescent="0.25"/>
    <row r="459" s="6" customFormat="1" x14ac:dyDescent="0.25"/>
    <row r="460" s="6" customFormat="1" x14ac:dyDescent="0.25"/>
    <row r="461" s="6" customFormat="1" x14ac:dyDescent="0.25"/>
    <row r="462" s="6" customFormat="1" x14ac:dyDescent="0.25"/>
    <row r="463" s="6" customFormat="1" x14ac:dyDescent="0.25"/>
    <row r="464" s="6" customFormat="1" x14ac:dyDescent="0.25"/>
    <row r="465" s="6" customFormat="1" x14ac:dyDescent="0.25"/>
    <row r="466" s="6" customFormat="1" x14ac:dyDescent="0.25"/>
    <row r="467" s="6" customFormat="1" x14ac:dyDescent="0.25"/>
    <row r="468" s="6" customFormat="1" x14ac:dyDescent="0.25"/>
    <row r="469" s="6" customFormat="1" x14ac:dyDescent="0.25"/>
    <row r="470" s="6" customFormat="1" x14ac:dyDescent="0.25"/>
    <row r="471" s="6" customFormat="1" x14ac:dyDescent="0.25"/>
    <row r="472" s="6" customFormat="1" x14ac:dyDescent="0.25"/>
    <row r="473" s="6" customFormat="1" x14ac:dyDescent="0.25"/>
    <row r="474" s="6" customFormat="1" x14ac:dyDescent="0.25"/>
    <row r="475" s="6" customFormat="1" x14ac:dyDescent="0.25"/>
    <row r="476" s="6" customFormat="1" x14ac:dyDescent="0.25"/>
    <row r="477" s="6" customFormat="1" x14ac:dyDescent="0.25"/>
    <row r="478" s="6" customFormat="1" x14ac:dyDescent="0.25"/>
    <row r="479" s="6" customFormat="1" x14ac:dyDescent="0.25"/>
    <row r="480" s="6" customFormat="1" x14ac:dyDescent="0.25"/>
    <row r="481" s="6" customFormat="1" x14ac:dyDescent="0.25"/>
    <row r="482" s="6" customFormat="1" x14ac:dyDescent="0.25"/>
    <row r="483" s="6" customFormat="1" x14ac:dyDescent="0.25"/>
    <row r="484" s="6" customFormat="1" x14ac:dyDescent="0.25"/>
    <row r="485" s="6" customFormat="1" x14ac:dyDescent="0.25"/>
    <row r="486" s="6" customFormat="1" x14ac:dyDescent="0.25"/>
    <row r="487" s="6" customFormat="1" x14ac:dyDescent="0.25"/>
    <row r="488" s="6" customFormat="1" x14ac:dyDescent="0.25"/>
    <row r="489" s="6" customFormat="1" x14ac:dyDescent="0.25"/>
    <row r="490" s="6" customFormat="1" x14ac:dyDescent="0.25"/>
    <row r="491" s="6" customFormat="1" x14ac:dyDescent="0.25"/>
    <row r="492" s="6" customFormat="1" x14ac:dyDescent="0.25"/>
    <row r="493" s="6" customFormat="1" x14ac:dyDescent="0.25"/>
    <row r="494" s="6" customFormat="1" x14ac:dyDescent="0.25"/>
    <row r="495" s="6" customFormat="1" x14ac:dyDescent="0.25"/>
    <row r="496" s="6" customFormat="1" x14ac:dyDescent="0.25"/>
    <row r="497" s="6" customFormat="1" x14ac:dyDescent="0.25"/>
    <row r="498" s="6" customFormat="1" x14ac:dyDescent="0.25"/>
    <row r="499" s="6" customFormat="1" x14ac:dyDescent="0.25"/>
    <row r="500" s="6" customFormat="1" x14ac:dyDescent="0.25"/>
    <row r="501" s="6" customFormat="1" x14ac:dyDescent="0.25"/>
    <row r="502" s="6" customFormat="1" x14ac:dyDescent="0.25"/>
    <row r="503" s="6" customFormat="1" x14ac:dyDescent="0.25"/>
    <row r="504" s="6" customFormat="1" x14ac:dyDescent="0.25"/>
    <row r="505" s="6" customFormat="1" x14ac:dyDescent="0.25"/>
    <row r="506" s="6" customFormat="1" x14ac:dyDescent="0.25"/>
    <row r="507" s="6" customFormat="1" x14ac:dyDescent="0.25"/>
    <row r="508" s="6" customFormat="1" x14ac:dyDescent="0.25"/>
    <row r="509" s="6" customFormat="1" x14ac:dyDescent="0.25"/>
    <row r="510" s="6" customFormat="1" x14ac:dyDescent="0.25"/>
    <row r="511" s="6" customFormat="1" x14ac:dyDescent="0.25"/>
    <row r="512" s="6" customFormat="1" x14ac:dyDescent="0.25"/>
    <row r="513" s="6" customFormat="1" x14ac:dyDescent="0.25"/>
    <row r="514" s="6" customFormat="1" x14ac:dyDescent="0.25"/>
    <row r="515" s="6" customFormat="1" x14ac:dyDescent="0.25"/>
    <row r="516" s="6" customFormat="1" x14ac:dyDescent="0.25"/>
    <row r="517" s="6" customFormat="1" x14ac:dyDescent="0.25"/>
    <row r="518" s="6" customFormat="1" x14ac:dyDescent="0.25"/>
    <row r="519" s="6" customFormat="1" x14ac:dyDescent="0.25"/>
    <row r="520" s="6" customFormat="1" x14ac:dyDescent="0.25"/>
    <row r="521" s="6" customFormat="1" x14ac:dyDescent="0.25"/>
    <row r="522" s="6" customFormat="1" x14ac:dyDescent="0.25"/>
    <row r="523" s="6" customFormat="1" x14ac:dyDescent="0.25"/>
    <row r="524" s="6" customFormat="1" x14ac:dyDescent="0.25"/>
    <row r="525" s="6" customFormat="1" x14ac:dyDescent="0.25"/>
    <row r="526" s="6" customFormat="1" x14ac:dyDescent="0.25"/>
    <row r="527" s="6" customFormat="1" x14ac:dyDescent="0.25"/>
    <row r="528" s="6" customFormat="1" x14ac:dyDescent="0.25"/>
    <row r="529" s="6" customFormat="1" x14ac:dyDescent="0.25"/>
    <row r="530" s="6" customFormat="1" x14ac:dyDescent="0.25"/>
    <row r="531" s="6" customFormat="1" x14ac:dyDescent="0.25"/>
    <row r="532" s="6" customFormat="1" x14ac:dyDescent="0.25"/>
    <row r="533" s="6" customFormat="1" x14ac:dyDescent="0.25"/>
    <row r="534" s="6" customFormat="1" x14ac:dyDescent="0.25"/>
    <row r="535" s="6" customFormat="1" x14ac:dyDescent="0.25"/>
    <row r="536" s="6" customFormat="1" x14ac:dyDescent="0.25"/>
    <row r="537" s="6" customFormat="1" x14ac:dyDescent="0.25"/>
    <row r="538" s="6" customFormat="1" x14ac:dyDescent="0.25"/>
    <row r="539" s="6" customFormat="1" x14ac:dyDescent="0.25"/>
    <row r="540" s="6" customFormat="1" x14ac:dyDescent="0.25"/>
    <row r="541" s="6" customFormat="1" x14ac:dyDescent="0.25"/>
    <row r="542" s="6" customFormat="1" x14ac:dyDescent="0.25"/>
    <row r="543" s="6" customFormat="1" x14ac:dyDescent="0.25"/>
    <row r="544" s="6" customFormat="1" x14ac:dyDescent="0.25"/>
    <row r="545" s="6" customFormat="1" x14ac:dyDescent="0.25"/>
    <row r="546" s="6" customFormat="1" x14ac:dyDescent="0.25"/>
    <row r="547" s="6" customFormat="1" x14ac:dyDescent="0.25"/>
    <row r="548" s="6" customFormat="1" x14ac:dyDescent="0.25"/>
    <row r="549" s="6" customFormat="1" x14ac:dyDescent="0.25"/>
    <row r="550" s="6" customFormat="1" x14ac:dyDescent="0.25"/>
    <row r="551" s="6" customFormat="1" x14ac:dyDescent="0.25"/>
    <row r="552" s="6" customFormat="1" x14ac:dyDescent="0.25"/>
    <row r="553" s="6" customFormat="1" x14ac:dyDescent="0.25"/>
    <row r="554" s="6" customFormat="1" x14ac:dyDescent="0.25"/>
    <row r="555" s="6" customFormat="1" x14ac:dyDescent="0.25"/>
    <row r="556" s="6" customFormat="1" x14ac:dyDescent="0.25"/>
    <row r="557" s="6" customFormat="1" x14ac:dyDescent="0.25"/>
    <row r="558" s="6" customFormat="1" x14ac:dyDescent="0.25"/>
    <row r="559" s="6" customFormat="1" x14ac:dyDescent="0.25"/>
    <row r="560" s="6" customFormat="1" x14ac:dyDescent="0.25"/>
    <row r="561" s="6" customFormat="1" x14ac:dyDescent="0.25"/>
    <row r="562" s="6" customFormat="1" x14ac:dyDescent="0.25"/>
    <row r="563" s="6" customFormat="1" x14ac:dyDescent="0.25"/>
    <row r="564" s="6" customFormat="1" x14ac:dyDescent="0.25"/>
    <row r="565" s="6" customFormat="1" x14ac:dyDescent="0.25"/>
    <row r="566" s="6" customFormat="1" x14ac:dyDescent="0.25"/>
    <row r="567" s="6" customFormat="1" x14ac:dyDescent="0.25"/>
    <row r="568" s="6" customFormat="1" x14ac:dyDescent="0.25"/>
    <row r="569" s="6" customFormat="1" x14ac:dyDescent="0.25"/>
    <row r="570" s="6" customFormat="1" x14ac:dyDescent="0.25"/>
    <row r="571" s="6" customFormat="1" x14ac:dyDescent="0.25"/>
    <row r="572" s="6" customFormat="1" x14ac:dyDescent="0.25"/>
    <row r="573" s="6" customFormat="1" x14ac:dyDescent="0.25"/>
    <row r="574" s="6" customFormat="1" x14ac:dyDescent="0.25"/>
    <row r="575" s="6" customFormat="1" x14ac:dyDescent="0.25"/>
    <row r="576" s="6" customFormat="1" x14ac:dyDescent="0.25"/>
    <row r="577" s="6" customFormat="1" x14ac:dyDescent="0.25"/>
    <row r="578" s="6" customFormat="1" x14ac:dyDescent="0.25"/>
    <row r="579" s="6" customFormat="1" x14ac:dyDescent="0.25"/>
    <row r="580" s="6" customFormat="1" x14ac:dyDescent="0.25"/>
    <row r="581" s="6" customFormat="1" x14ac:dyDescent="0.25"/>
    <row r="582" s="6" customFormat="1" x14ac:dyDescent="0.25"/>
    <row r="583" s="6" customFormat="1" x14ac:dyDescent="0.25"/>
    <row r="584" s="6" customFormat="1" x14ac:dyDescent="0.25"/>
    <row r="585" s="6" customFormat="1" x14ac:dyDescent="0.25"/>
    <row r="586" s="6" customFormat="1" x14ac:dyDescent="0.25"/>
    <row r="587" s="6" customFormat="1" x14ac:dyDescent="0.25"/>
    <row r="588" s="6" customFormat="1" x14ac:dyDescent="0.25"/>
    <row r="589" s="6" customFormat="1" x14ac:dyDescent="0.25"/>
    <row r="590" s="6" customFormat="1" x14ac:dyDescent="0.25"/>
    <row r="591" s="6" customFormat="1" x14ac:dyDescent="0.25"/>
    <row r="592" s="6" customFormat="1" x14ac:dyDescent="0.25"/>
    <row r="593" s="6" customFormat="1" x14ac:dyDescent="0.25"/>
    <row r="594" s="6" customFormat="1" x14ac:dyDescent="0.25"/>
    <row r="595" s="6" customFormat="1" x14ac:dyDescent="0.25"/>
    <row r="596" s="6" customFormat="1" x14ac:dyDescent="0.25"/>
    <row r="597" s="6" customFormat="1" x14ac:dyDescent="0.25"/>
    <row r="598" s="6" customFormat="1" x14ac:dyDescent="0.25"/>
    <row r="599" s="6" customFormat="1" x14ac:dyDescent="0.25"/>
    <row r="600" s="6" customFormat="1" x14ac:dyDescent="0.25"/>
    <row r="601" s="6" customFormat="1" x14ac:dyDescent="0.25"/>
    <row r="602" s="6" customFormat="1" x14ac:dyDescent="0.25"/>
    <row r="603" s="6" customFormat="1" x14ac:dyDescent="0.25"/>
    <row r="604" s="6" customFormat="1" x14ac:dyDescent="0.25"/>
    <row r="605" s="6" customFormat="1" x14ac:dyDescent="0.25"/>
    <row r="606" s="6" customFormat="1" x14ac:dyDescent="0.25"/>
    <row r="607" s="6" customFormat="1" x14ac:dyDescent="0.25"/>
    <row r="608" s="6" customFormat="1" x14ac:dyDescent="0.25"/>
    <row r="609" s="6" customFormat="1" x14ac:dyDescent="0.25"/>
    <row r="610" s="6" customFormat="1" x14ac:dyDescent="0.25"/>
    <row r="611" s="6" customFormat="1" x14ac:dyDescent="0.25"/>
    <row r="612" s="6" customFormat="1" x14ac:dyDescent="0.25"/>
    <row r="613" s="6" customFormat="1" x14ac:dyDescent="0.25"/>
    <row r="614" s="6" customFormat="1" x14ac:dyDescent="0.25"/>
    <row r="615" s="6" customFormat="1" x14ac:dyDescent="0.25"/>
    <row r="616" s="6" customFormat="1" x14ac:dyDescent="0.25"/>
    <row r="617" s="6" customFormat="1" x14ac:dyDescent="0.25"/>
    <row r="618" s="6" customFormat="1" x14ac:dyDescent="0.25"/>
    <row r="619" s="6" customFormat="1" x14ac:dyDescent="0.25"/>
    <row r="620" s="6" customFormat="1" x14ac:dyDescent="0.25"/>
    <row r="621" s="6" customFormat="1" x14ac:dyDescent="0.25"/>
    <row r="622" s="6" customFormat="1" x14ac:dyDescent="0.25"/>
    <row r="623" s="6" customFormat="1" x14ac:dyDescent="0.25"/>
    <row r="624" s="6" customFormat="1" x14ac:dyDescent="0.25"/>
    <row r="625" s="6" customFormat="1" x14ac:dyDescent="0.25"/>
    <row r="626" s="6" customFormat="1" x14ac:dyDescent="0.25"/>
    <row r="627" s="6" customFormat="1" x14ac:dyDescent="0.25"/>
    <row r="628" s="6" customFormat="1" x14ac:dyDescent="0.25"/>
    <row r="629" s="6" customFormat="1" x14ac:dyDescent="0.25"/>
    <row r="630" s="6" customFormat="1" x14ac:dyDescent="0.25"/>
    <row r="631" s="6" customFormat="1" x14ac:dyDescent="0.25"/>
    <row r="632" s="6" customFormat="1" x14ac:dyDescent="0.25"/>
    <row r="633" s="6" customFormat="1" x14ac:dyDescent="0.25"/>
    <row r="634" s="6" customFormat="1" x14ac:dyDescent="0.25"/>
    <row r="635" s="6" customFormat="1" x14ac:dyDescent="0.25"/>
    <row r="636" s="6" customFormat="1" x14ac:dyDescent="0.25"/>
    <row r="637" s="6" customFormat="1" x14ac:dyDescent="0.25"/>
    <row r="638" s="6" customFormat="1" x14ac:dyDescent="0.25"/>
    <row r="639" s="6" customFormat="1" x14ac:dyDescent="0.25"/>
    <row r="640" s="6" customFormat="1" x14ac:dyDescent="0.25"/>
    <row r="641" s="6" customFormat="1" x14ac:dyDescent="0.25"/>
    <row r="642" s="6" customFormat="1" x14ac:dyDescent="0.25"/>
    <row r="643" s="6" customFormat="1" x14ac:dyDescent="0.25"/>
    <row r="644" s="6" customFormat="1" x14ac:dyDescent="0.25"/>
    <row r="645" s="6" customFormat="1" x14ac:dyDescent="0.25"/>
    <row r="646" s="6" customFormat="1" x14ac:dyDescent="0.25"/>
    <row r="647" s="6" customFormat="1" x14ac:dyDescent="0.25"/>
    <row r="648" s="6" customFormat="1" x14ac:dyDescent="0.25"/>
    <row r="649" s="6" customFormat="1" x14ac:dyDescent="0.25"/>
    <row r="650" s="6" customFormat="1" x14ac:dyDescent="0.25"/>
    <row r="651" s="6" customFormat="1" x14ac:dyDescent="0.25"/>
    <row r="652" s="6" customFormat="1" x14ac:dyDescent="0.25"/>
    <row r="653" s="6" customFormat="1" x14ac:dyDescent="0.25"/>
    <row r="654" s="6" customFormat="1" x14ac:dyDescent="0.25"/>
    <row r="655" s="6" customFormat="1" x14ac:dyDescent="0.25"/>
    <row r="656" s="6" customFormat="1" x14ac:dyDescent="0.25"/>
    <row r="657" s="6" customFormat="1" x14ac:dyDescent="0.25"/>
    <row r="658" s="6" customFormat="1" x14ac:dyDescent="0.25"/>
    <row r="659" s="6" customFormat="1" x14ac:dyDescent="0.25"/>
    <row r="660" s="6" customFormat="1" x14ac:dyDescent="0.25"/>
    <row r="661" s="6" customFormat="1" x14ac:dyDescent="0.25"/>
    <row r="662" s="6" customFormat="1" x14ac:dyDescent="0.25"/>
    <row r="663" s="6" customFormat="1" x14ac:dyDescent="0.25"/>
    <row r="664" s="6" customFormat="1" x14ac:dyDescent="0.25"/>
    <row r="665" s="6" customFormat="1" x14ac:dyDescent="0.25"/>
    <row r="666" s="6" customFormat="1" x14ac:dyDescent="0.25"/>
    <row r="667" s="6" customFormat="1" x14ac:dyDescent="0.25"/>
    <row r="668" s="6" customFormat="1" x14ac:dyDescent="0.25"/>
    <row r="669" s="6" customFormat="1" x14ac:dyDescent="0.25"/>
    <row r="670" s="6" customFormat="1" x14ac:dyDescent="0.25"/>
    <row r="671" s="6" customFormat="1" x14ac:dyDescent="0.25"/>
    <row r="672" s="6" customFormat="1" x14ac:dyDescent="0.25"/>
    <row r="673" s="6" customFormat="1" x14ac:dyDescent="0.25"/>
    <row r="674" s="6" customFormat="1" x14ac:dyDescent="0.25"/>
    <row r="675" s="6" customFormat="1" x14ac:dyDescent="0.25"/>
    <row r="676" s="6" customFormat="1" x14ac:dyDescent="0.25"/>
    <row r="677" s="6" customFormat="1" x14ac:dyDescent="0.25"/>
    <row r="678" s="6" customFormat="1" x14ac:dyDescent="0.25"/>
    <row r="679" s="6" customFormat="1" x14ac:dyDescent="0.25"/>
    <row r="680" s="6" customFormat="1" x14ac:dyDescent="0.25"/>
    <row r="681" s="6" customFormat="1" x14ac:dyDescent="0.25"/>
    <row r="682" s="6" customFormat="1" x14ac:dyDescent="0.25"/>
    <row r="683" s="6" customFormat="1" x14ac:dyDescent="0.25"/>
    <row r="684" s="6" customFormat="1" x14ac:dyDescent="0.25"/>
    <row r="685" s="6" customFormat="1" x14ac:dyDescent="0.25"/>
    <row r="686" s="6" customFormat="1" x14ac:dyDescent="0.25"/>
    <row r="687" s="6" customFormat="1" x14ac:dyDescent="0.25"/>
    <row r="688" s="6" customFormat="1" x14ac:dyDescent="0.25"/>
    <row r="689" s="6" customFormat="1" x14ac:dyDescent="0.25"/>
    <row r="690" s="6" customFormat="1" x14ac:dyDescent="0.25"/>
    <row r="691" s="6" customFormat="1" x14ac:dyDescent="0.25"/>
    <row r="692" s="6" customFormat="1" x14ac:dyDescent="0.25"/>
    <row r="693" s="6" customFormat="1" x14ac:dyDescent="0.25"/>
    <row r="694" s="6" customFormat="1" x14ac:dyDescent="0.25"/>
    <row r="695" s="6" customFormat="1" x14ac:dyDescent="0.25"/>
    <row r="696" s="6" customFormat="1" x14ac:dyDescent="0.25"/>
    <row r="697" s="6" customFormat="1" x14ac:dyDescent="0.25"/>
    <row r="698" s="6" customFormat="1" x14ac:dyDescent="0.25"/>
    <row r="699" s="6" customFormat="1" x14ac:dyDescent="0.25"/>
  </sheetData>
  <sheetProtection algorithmName="SHA-512" hashValue="DTB3CTCjdXQJarsYCDPce0YE2I8V6+NPArz9t8NDlH3oLHvjuR/NJAyrFwux2IO03daRMDerGnAEzucvit70ng==" saltValue="pN3aLiZAfs0hTclQ5NKsKQ==" spinCount="100000" sheet="1" objects="1" scenarios="1"/>
  <mergeCells count="1">
    <mergeCell ref="A1:E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3AA99EDA174D4BBB0937BDC745980D" ma:contentTypeVersion="2" ma:contentTypeDescription="Een nieuw document maken." ma:contentTypeScope="" ma:versionID="ce08f530361a55e69155ac939ebd7c24">
  <xsd:schema xmlns:xsd="http://www.w3.org/2001/XMLSchema" xmlns:xs="http://www.w3.org/2001/XMLSchema" xmlns:p="http://schemas.microsoft.com/office/2006/metadata/properties" xmlns:ns2="dfec79fd-c3e8-4b59-9c52-eb47915f85aa" targetNamespace="http://schemas.microsoft.com/office/2006/metadata/properties" ma:root="true" ma:fieldsID="33f9456ddf24f1ebc1444dbd771ac6ee" ns2:_="">
    <xsd:import namespace="dfec79fd-c3e8-4b59-9c52-eb47915f85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c79fd-c3e8-4b59-9c52-eb47915f85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1252F7F-E0DD-4EA3-ACA7-65678BAA43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c79fd-c3e8-4b59-9c52-eb47915f85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C2E0E1-45F2-4F0F-9C74-C51828CADB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118602-F259-4459-AEE5-B490384D995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fec79fd-c3e8-4b59-9c52-eb47915f85a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6</vt:i4>
      </vt:variant>
    </vt:vector>
  </HeadingPairs>
  <TitlesOfParts>
    <vt:vector size="16" baseType="lpstr">
      <vt:lpstr>Basisgegevens </vt:lpstr>
      <vt:lpstr>Totaalblad</vt:lpstr>
      <vt:lpstr>1. Touchscreen 75 inch</vt:lpstr>
      <vt:lpstr>2. Touchscreen 86 inch </vt:lpstr>
      <vt:lpstr>3. Wandmontage</vt:lpstr>
      <vt:lpstr>4. Muurlift</vt:lpstr>
      <vt:lpstr>5. Verrijdbaar onderstel</vt:lpstr>
      <vt:lpstr>6. Soundbar</vt:lpstr>
      <vt:lpstr>7. uurtarieven</vt:lpstr>
      <vt:lpstr>8. Accessoires</vt:lpstr>
      <vt:lpstr>'1. Touchscreen 75 inch'!Print_Area</vt:lpstr>
      <vt:lpstr>'2. Touchscreen 86 inch '!Print_Area</vt:lpstr>
      <vt:lpstr>'3. Wandmontage'!Print_Area</vt:lpstr>
      <vt:lpstr>'4. Muurlift'!Print_Area</vt:lpstr>
      <vt:lpstr>'5. Verrijdbaar onderstel'!Print_Area</vt:lpstr>
      <vt:lpstr>Totaalblad!Print_Area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 Vos</dc:creator>
  <cp:lastModifiedBy>Mitchel Vos</cp:lastModifiedBy>
  <cp:lastPrinted>2017-06-20T14:01:24Z</cp:lastPrinted>
  <dcterms:created xsi:type="dcterms:W3CDTF">2016-06-24T08:43:48Z</dcterms:created>
  <dcterms:modified xsi:type="dcterms:W3CDTF">2021-12-13T07:09:53Z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0x010100FB3AA99EDA174D4BBB0937BDC745980D</vt:lpwstr>
  </property>
</Properties>
</file>