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Zaam Scholengroep/EA Keuring en onderhoud Blusmateriaal/nota van inlichtingen/NvI 2/Concept/"/>
    </mc:Choice>
  </mc:AlternateContent>
  <xr:revisionPtr revIDLastSave="0" documentId="13_ncr:1_{45B6325E-FA3F-B043-82BE-AD759F1370EE}" xr6:coauthVersionLast="47" xr6:coauthVersionMax="47" xr10:uidLastSave="{00000000-0000-0000-0000-000000000000}"/>
  <bookViews>
    <workbookView xWindow="29820" yWindow="500" windowWidth="36360" windowHeight="18300" xr2:uid="{D2B2A619-0115-A641-B975-8C2DF568D887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1" i="1"/>
  <c r="H5" i="1"/>
  <c r="H26" i="1"/>
  <c r="H25" i="1"/>
  <c r="H23" i="1" l="1"/>
  <c r="H24" i="1"/>
  <c r="H19" i="1"/>
  <c r="H20" i="1"/>
  <c r="H21" i="1"/>
  <c r="H22" i="1"/>
  <c r="H18" i="1"/>
  <c r="H13" i="1"/>
  <c r="H14" i="1"/>
  <c r="H10" i="1"/>
  <c r="H8" i="1"/>
  <c r="H31" i="1"/>
  <c r="H6" i="1"/>
  <c r="C37" i="1"/>
  <c r="H30" i="1"/>
  <c r="H29" i="1"/>
  <c r="H28" i="1"/>
  <c r="H27" i="1"/>
  <c r="H7" i="1"/>
  <c r="H9" i="1"/>
  <c r="H16" i="1"/>
  <c r="H17" i="1"/>
  <c r="H15" i="1"/>
  <c r="H32" i="1" l="1"/>
  <c r="C39" i="1" s="1"/>
</calcChain>
</file>

<file path=xl/sharedStrings.xml><?xml version="1.0" encoding="utf-8"?>
<sst xmlns="http://schemas.openxmlformats.org/spreadsheetml/2006/main" count="74" uniqueCount="50">
  <si>
    <t>Totaal</t>
  </si>
  <si>
    <t>Prijzenblad en productspecificaties Stichting ZAAM</t>
  </si>
  <si>
    <t>Prijs per eenheid (excl. BTW)</t>
  </si>
  <si>
    <t xml:space="preserve">Totaal ten behoeve van het criterium prijs </t>
  </si>
  <si>
    <t>Voorrijkosten (opgave per vervolgrit tussen locaties in A'dam)</t>
  </si>
  <si>
    <t>Voorrijkosten (opgave per rit naar 1e locatie A'dam)</t>
  </si>
  <si>
    <t>EA Keuring &amp; Onderhoud van Blusmateriaal</t>
  </si>
  <si>
    <t>Wegingsfactor</t>
  </si>
  <si>
    <t>Prijs totaal</t>
  </si>
  <si>
    <t>Blusdeken 100x100 cm</t>
  </si>
  <si>
    <t>Blusdeken 180x120 cm</t>
  </si>
  <si>
    <t>Blusdeken 180x180 cm</t>
  </si>
  <si>
    <t>Totaal producten en aanvullende diensten (excl. BTW)</t>
  </si>
  <si>
    <t>Pictogram 100x100 mm</t>
  </si>
  <si>
    <t>Pictogram 150x150 mm</t>
  </si>
  <si>
    <t>Pictogram 150x300 mm</t>
  </si>
  <si>
    <t>Pictogram 200x200 mm</t>
  </si>
  <si>
    <t>Pictogram 200x300 mm</t>
  </si>
  <si>
    <t>AANSCHAF
Prijs per eenheid (excl. BTW)</t>
  </si>
  <si>
    <t>REVISIE
Prijs per eenheid (excl. BTW)</t>
  </si>
  <si>
    <t>Overige werkzaamheden</t>
  </si>
  <si>
    <t>inclusief montage en montagematerialen</t>
  </si>
  <si>
    <t>conform programma van eisen</t>
  </si>
  <si>
    <t>5-JAARLIJKSE KEURING &amp; ONDERHOUD
Prijs per eenheid (excl. BTW)</t>
  </si>
  <si>
    <t>1-JAARLIJKSE KEURING &amp; ONDERHOUD
Prijs per eenheid (excl. BTW)</t>
  </si>
  <si>
    <t xml:space="preserve">Omschrijving </t>
  </si>
  <si>
    <t>Totaalkosten voor 5 jaar</t>
  </si>
  <si>
    <t>Gemiddelde kosten voor 1 jaar</t>
  </si>
  <si>
    <t>Vetblusser (schuim) 6 liter</t>
  </si>
  <si>
    <t>Vetblusser (schuim) 6 liter Constant Pressure</t>
  </si>
  <si>
    <t>Poederblusser 6 kg Constant Pressure</t>
  </si>
  <si>
    <t>CO2 blusser 2 kg</t>
  </si>
  <si>
    <t>CO2 blusser 5 kg</t>
  </si>
  <si>
    <t>Brandslanghaspel 15m 3/4"</t>
  </si>
  <si>
    <t>Brandslanghaspel 20m 3/4"</t>
  </si>
  <si>
    <t>Brandslanghaspel 25m 3/4"</t>
  </si>
  <si>
    <t>Brandslanghaspel 30m 3/4"</t>
  </si>
  <si>
    <t>Brandslanghaspel 20m 1"</t>
  </si>
  <si>
    <t>Blusdeken 90x90 cm</t>
  </si>
  <si>
    <t>Blusdeken 110x110 cm</t>
  </si>
  <si>
    <t>Blusdeken 120x100 cm</t>
  </si>
  <si>
    <t>Blusdeken 120x120 cm</t>
  </si>
  <si>
    <t>Droge blusaansluiting</t>
  </si>
  <si>
    <t>N.V.T.</t>
  </si>
  <si>
    <t>De totaalkosten voor 5 jaar worden gedeeld door 5</t>
  </si>
  <si>
    <t>Schuimblusser 6 liter Constant Pressure</t>
  </si>
  <si>
    <t>Schuimblusser 9 liter Constant Pressure</t>
  </si>
  <si>
    <t>Schuimblusser 2 liter Constant Pressure</t>
  </si>
  <si>
    <t>Naam inschrijver:</t>
  </si>
  <si>
    <t>&lt;&lt;&gt;&gt;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</si>
</sst>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_);\(&quot;€&quot;\ #,##0.00\)"/>
    <numFmt numFmtId="43" formatCode="_(* #,##0.00_);_(* \(#,##0.00\);_(* &quot;-&quot;??_);_(@_)"/>
    <numFmt numFmtId="164" formatCode="_ * #,##0_ ;_ * \-#,##0_ ;_ * &quot;-&quot;??_ ;_ @_ "/>
    <numFmt numFmtId="165" formatCode="#,##0_ ;\-#,##0\ "/>
    <numFmt numFmtId="166" formatCode="&quot;€&quot;\ #,##0.00"/>
    <numFmt numFmtId="167" formatCode="#,##0.0000_ ;\-#,##0.0000\ 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0"/>
      <color theme="0"/>
      <name val="Verdana"/>
      <family val="2"/>
    </font>
    <font>
      <b/>
      <sz val="12"/>
      <color indexed="9"/>
      <name val="Verdana"/>
      <family val="2"/>
    </font>
    <font>
      <sz val="12"/>
      <name val="Verdana"/>
      <family val="2"/>
    </font>
    <font>
      <sz val="8"/>
      <name val="Calibri"/>
      <family val="2"/>
      <scheme val="minor"/>
    </font>
    <font>
      <i/>
      <sz val="6"/>
      <color rgb="FFFF0000"/>
      <name val="Verdana"/>
      <family val="2"/>
    </font>
    <font>
      <i/>
      <sz val="10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top"/>
    </xf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1" applyNumberFormat="1" applyFont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2" fillId="0" borderId="0" xfId="0" applyNumberFormat="1" applyFont="1"/>
    <xf numFmtId="167" fontId="7" fillId="0" borderId="0" xfId="0" applyNumberFormat="1" applyFont="1"/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 indent="1"/>
    </xf>
    <xf numFmtId="0" fontId="2" fillId="6" borderId="3" xfId="0" applyFont="1" applyFill="1" applyBorder="1" applyAlignment="1">
      <alignment vertical="center"/>
    </xf>
    <xf numFmtId="165" fontId="10" fillId="5" borderId="5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vertical="center"/>
    </xf>
    <xf numFmtId="3" fontId="7" fillId="6" borderId="4" xfId="0" applyNumberFormat="1" applyFont="1" applyFill="1" applyBorder="1" applyAlignment="1">
      <alignment horizontal="center" vertical="center"/>
    </xf>
    <xf numFmtId="166" fontId="7" fillId="8" borderId="5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Alignment="1">
      <alignment horizontal="center" vertical="center"/>
    </xf>
    <xf numFmtId="0" fontId="10" fillId="5" borderId="1" xfId="2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vertical="center"/>
    </xf>
    <xf numFmtId="7" fontId="10" fillId="5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166" fontId="2" fillId="7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/>
    </xf>
    <xf numFmtId="166" fontId="10" fillId="4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top" wrapTex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>
      <alignment vertical="center"/>
    </xf>
    <xf numFmtId="165" fontId="10" fillId="5" borderId="0" xfId="0" applyNumberFormat="1" applyFont="1" applyFill="1" applyBorder="1" applyAlignment="1">
      <alignment horizontal="center" vertical="center"/>
    </xf>
    <xf numFmtId="166" fontId="10" fillId="5" borderId="0" xfId="0" applyNumberFormat="1" applyFont="1" applyFill="1" applyBorder="1" applyAlignment="1">
      <alignment horizontal="center" vertical="center"/>
    </xf>
    <xf numFmtId="166" fontId="10" fillId="9" borderId="8" xfId="0" applyNumberFormat="1" applyFont="1" applyFill="1" applyBorder="1" applyAlignment="1">
      <alignment horizontal="center" vertical="center"/>
    </xf>
    <xf numFmtId="166" fontId="7" fillId="10" borderId="5" xfId="0" applyNumberFormat="1" applyFont="1" applyFill="1" applyBorder="1" applyAlignment="1" applyProtection="1">
      <alignment horizontal="center" vertical="center"/>
    </xf>
    <xf numFmtId="0" fontId="10" fillId="5" borderId="1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165" fontId="15" fillId="5" borderId="12" xfId="0" applyNumberFormat="1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7" fillId="8" borderId="13" xfId="0" applyNumberFormat="1" applyFont="1" applyFill="1" applyBorder="1" applyAlignment="1" applyProtection="1">
      <alignment horizontal="center" vertical="center"/>
      <protection locked="0"/>
    </xf>
  </cellXfs>
  <cellStyles count="3">
    <cellStyle name="Komma" xfId="1" builtinId="3"/>
    <cellStyle name="Standaard" xfId="0" builtinId="0"/>
    <cellStyle name="Standaard 2" xfId="2" xr:uid="{BFF00230-77A3-C446-B33F-83D06B0FC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05D9-6784-CF4F-9AB5-4E9894B8FC29}">
  <dimension ref="A1:P46"/>
  <sheetViews>
    <sheetView showGridLines="0" tabSelected="1" zoomScale="120" zoomScaleNormal="120" workbookViewId="0">
      <selection activeCell="H13" sqref="H13"/>
    </sheetView>
  </sheetViews>
  <sheetFormatPr baseColWidth="10" defaultColWidth="9.1640625" defaultRowHeight="13" x14ac:dyDescent="0.2"/>
  <cols>
    <col min="1" max="1" width="57.6640625" style="1" customWidth="1"/>
    <col min="2" max="2" width="16.5" style="2" customWidth="1"/>
    <col min="3" max="4" width="32.5" style="1" customWidth="1"/>
    <col min="5" max="5" width="17.6640625" style="1" customWidth="1"/>
    <col min="6" max="7" width="25.83203125" style="1" customWidth="1"/>
    <col min="8" max="8" width="27.6640625" style="1" customWidth="1"/>
    <col min="9" max="9" width="20.6640625" style="1" customWidth="1"/>
    <col min="10" max="10" width="22.6640625" style="1" customWidth="1"/>
    <col min="11" max="11" width="23.1640625" style="1" customWidth="1"/>
    <col min="12" max="12" width="18" style="1" customWidth="1"/>
    <col min="13" max="13" width="20" style="1" customWidth="1"/>
    <col min="14" max="16384" width="9.1640625" style="1"/>
  </cols>
  <sheetData>
    <row r="1" spans="1:8" s="3" customFormat="1" ht="40" customHeight="1" x14ac:dyDescent="0.2">
      <c r="A1" s="40" t="s">
        <v>1</v>
      </c>
      <c r="B1" s="41"/>
      <c r="C1" s="41"/>
      <c r="D1" s="32"/>
      <c r="E1" s="32"/>
      <c r="F1" s="32"/>
      <c r="G1" s="32"/>
      <c r="H1" s="27"/>
    </row>
    <row r="2" spans="1:8" s="12" customFormat="1" ht="21.75" customHeight="1" x14ac:dyDescent="0.2">
      <c r="A2" s="42" t="s">
        <v>6</v>
      </c>
      <c r="B2" s="43"/>
      <c r="C2" s="43"/>
      <c r="D2" s="43"/>
      <c r="E2" s="43"/>
      <c r="F2" s="43"/>
      <c r="G2" s="31"/>
      <c r="H2" s="28"/>
    </row>
    <row r="3" spans="1:8" s="4" customFormat="1" ht="47" customHeight="1" x14ac:dyDescent="0.2">
      <c r="A3" s="13" t="s">
        <v>25</v>
      </c>
      <c r="B3" s="15" t="s">
        <v>7</v>
      </c>
      <c r="C3" s="15" t="s">
        <v>24</v>
      </c>
      <c r="D3" s="15" t="s">
        <v>23</v>
      </c>
      <c r="E3" s="15" t="s">
        <v>7</v>
      </c>
      <c r="F3" s="15" t="s">
        <v>19</v>
      </c>
      <c r="G3" s="15" t="s">
        <v>18</v>
      </c>
      <c r="H3" s="15" t="s">
        <v>8</v>
      </c>
    </row>
    <row r="4" spans="1:8" s="4" customFormat="1" ht="47" customHeight="1" x14ac:dyDescent="0.2">
      <c r="A4" s="13"/>
      <c r="B4" s="15"/>
      <c r="C4" s="33" t="s">
        <v>22</v>
      </c>
      <c r="D4" s="33"/>
      <c r="E4" s="15"/>
      <c r="F4" s="15"/>
      <c r="G4" s="33" t="s">
        <v>21</v>
      </c>
      <c r="H4" s="15"/>
    </row>
    <row r="5" spans="1:8" ht="20" customHeight="1" x14ac:dyDescent="0.2">
      <c r="A5" s="14" t="s">
        <v>30</v>
      </c>
      <c r="B5" s="29">
        <v>6</v>
      </c>
      <c r="C5" s="20">
        <v>0</v>
      </c>
      <c r="D5" s="38" t="s">
        <v>43</v>
      </c>
      <c r="E5" s="29">
        <v>6</v>
      </c>
      <c r="F5" s="20">
        <v>0</v>
      </c>
      <c r="G5" s="20">
        <v>0</v>
      </c>
      <c r="H5" s="26">
        <f>((C5*B5)*5)+E5*(F5+G5)</f>
        <v>0</v>
      </c>
    </row>
    <row r="6" spans="1:8" ht="20" customHeight="1" x14ac:dyDescent="0.2">
      <c r="A6" s="14" t="s">
        <v>47</v>
      </c>
      <c r="B6" s="29">
        <v>3</v>
      </c>
      <c r="C6" s="20">
        <v>0</v>
      </c>
      <c r="D6" s="20">
        <v>0</v>
      </c>
      <c r="E6" s="29">
        <v>3</v>
      </c>
      <c r="F6" s="20">
        <v>0</v>
      </c>
      <c r="G6" s="20">
        <v>0</v>
      </c>
      <c r="H6" s="26">
        <f>((C6*B6)*4)+(D6*B6)+E6*(F6+G6)</f>
        <v>0</v>
      </c>
    </row>
    <row r="7" spans="1:8" ht="20" customHeight="1" x14ac:dyDescent="0.2">
      <c r="A7" s="14" t="s">
        <v>45</v>
      </c>
      <c r="B7" s="29">
        <v>340</v>
      </c>
      <c r="C7" s="20">
        <v>0</v>
      </c>
      <c r="D7" s="20">
        <v>0</v>
      </c>
      <c r="E7" s="29">
        <v>340</v>
      </c>
      <c r="F7" s="20">
        <v>0</v>
      </c>
      <c r="G7" s="20">
        <v>0</v>
      </c>
      <c r="H7" s="26">
        <f t="shared" ref="H7:H17" si="0">((C7*B7)*4)+(D7*B7)+E7*(F7+G7)</f>
        <v>0</v>
      </c>
    </row>
    <row r="8" spans="1:8" ht="20" customHeight="1" x14ac:dyDescent="0.2">
      <c r="A8" s="14" t="s">
        <v>46</v>
      </c>
      <c r="B8" s="29">
        <v>2</v>
      </c>
      <c r="C8" s="20">
        <v>0</v>
      </c>
      <c r="D8" s="20">
        <v>0</v>
      </c>
      <c r="E8" s="29">
        <v>2</v>
      </c>
      <c r="F8" s="20">
        <v>0</v>
      </c>
      <c r="G8" s="20">
        <v>0</v>
      </c>
      <c r="H8" s="26">
        <f>((C8*B8)*4)+(D8*B8)+E8*(F8+G8)</f>
        <v>0</v>
      </c>
    </row>
    <row r="9" spans="1:8" ht="20" customHeight="1" x14ac:dyDescent="0.2">
      <c r="A9" s="14" t="s">
        <v>28</v>
      </c>
      <c r="B9" s="29">
        <v>2</v>
      </c>
      <c r="C9" s="20">
        <v>0</v>
      </c>
      <c r="D9" s="20">
        <v>0</v>
      </c>
      <c r="E9" s="29">
        <v>2</v>
      </c>
      <c r="F9" s="20">
        <v>0</v>
      </c>
      <c r="G9" s="20">
        <v>0</v>
      </c>
      <c r="H9" s="26">
        <f t="shared" si="0"/>
        <v>0</v>
      </c>
    </row>
    <row r="10" spans="1:8" ht="20" customHeight="1" x14ac:dyDescent="0.2">
      <c r="A10" s="14" t="s">
        <v>29</v>
      </c>
      <c r="B10" s="29">
        <v>3</v>
      </c>
      <c r="C10" s="20">
        <v>0</v>
      </c>
      <c r="D10" s="20">
        <v>0</v>
      </c>
      <c r="E10" s="29">
        <v>3</v>
      </c>
      <c r="F10" s="20">
        <v>0</v>
      </c>
      <c r="G10" s="20">
        <v>0</v>
      </c>
      <c r="H10" s="26">
        <f>((C10*B10)*4)+(D10*B10)+E10*(F10+G10)</f>
        <v>0</v>
      </c>
    </row>
    <row r="11" spans="1:8" ht="20" customHeight="1" x14ac:dyDescent="0.2">
      <c r="A11" s="14" t="s">
        <v>31</v>
      </c>
      <c r="B11" s="29">
        <v>8</v>
      </c>
      <c r="C11" s="20">
        <v>0</v>
      </c>
      <c r="D11" s="38" t="s">
        <v>43</v>
      </c>
      <c r="E11" s="29">
        <v>8</v>
      </c>
      <c r="F11" s="20">
        <v>0</v>
      </c>
      <c r="G11" s="20">
        <v>0</v>
      </c>
      <c r="H11" s="26">
        <f>((C11*B11)*5)+E11*(F11+G11)</f>
        <v>0</v>
      </c>
    </row>
    <row r="12" spans="1:8" ht="20" customHeight="1" x14ac:dyDescent="0.2">
      <c r="A12" s="14" t="s">
        <v>32</v>
      </c>
      <c r="B12" s="29">
        <v>76</v>
      </c>
      <c r="C12" s="20">
        <v>0</v>
      </c>
      <c r="D12" s="38" t="s">
        <v>43</v>
      </c>
      <c r="E12" s="29">
        <v>76</v>
      </c>
      <c r="F12" s="20">
        <v>0</v>
      </c>
      <c r="G12" s="20">
        <v>0</v>
      </c>
      <c r="H12" s="26">
        <f>((C12*B12)*5)+E12*(F12+G12)</f>
        <v>0</v>
      </c>
    </row>
    <row r="13" spans="1:8" ht="20" customHeight="1" x14ac:dyDescent="0.2">
      <c r="A13" s="14" t="s">
        <v>33</v>
      </c>
      <c r="B13" s="29">
        <v>3</v>
      </c>
      <c r="C13" s="20">
        <v>0</v>
      </c>
      <c r="D13" s="20">
        <v>0</v>
      </c>
      <c r="E13" s="29">
        <v>3</v>
      </c>
      <c r="F13" s="20">
        <v>0</v>
      </c>
      <c r="G13" s="20">
        <v>0</v>
      </c>
      <c r="H13" s="26">
        <f>((C13*B13)*4)+(D13*B13)+E13*(F13+G13)</f>
        <v>0</v>
      </c>
    </row>
    <row r="14" spans="1:8" ht="20" customHeight="1" x14ac:dyDescent="0.2">
      <c r="A14" s="14" t="s">
        <v>34</v>
      </c>
      <c r="B14" s="29">
        <v>249</v>
      </c>
      <c r="C14" s="20">
        <v>0</v>
      </c>
      <c r="D14" s="20">
        <v>0</v>
      </c>
      <c r="E14" s="29">
        <v>249</v>
      </c>
      <c r="F14" s="20">
        <v>0</v>
      </c>
      <c r="G14" s="20">
        <v>0</v>
      </c>
      <c r="H14" s="26">
        <f t="shared" ref="H14" si="1">((C14*B14)*4)+(D14*B14)+E14*(F14+G14)</f>
        <v>0</v>
      </c>
    </row>
    <row r="15" spans="1:8" ht="20" customHeight="1" x14ac:dyDescent="0.2">
      <c r="A15" s="14" t="s">
        <v>37</v>
      </c>
      <c r="B15" s="29">
        <v>1</v>
      </c>
      <c r="C15" s="20">
        <v>0</v>
      </c>
      <c r="D15" s="20">
        <v>0</v>
      </c>
      <c r="E15" s="29">
        <v>1</v>
      </c>
      <c r="F15" s="20">
        <v>0</v>
      </c>
      <c r="G15" s="20">
        <v>0</v>
      </c>
      <c r="H15" s="26">
        <f>((C15*B15)*4)+(D15*B15)+E15*(F15+G15)</f>
        <v>0</v>
      </c>
    </row>
    <row r="16" spans="1:8" ht="20" customHeight="1" x14ac:dyDescent="0.2">
      <c r="A16" s="14" t="s">
        <v>35</v>
      </c>
      <c r="B16" s="29">
        <v>75</v>
      </c>
      <c r="C16" s="20">
        <v>0</v>
      </c>
      <c r="D16" s="20">
        <v>0</v>
      </c>
      <c r="E16" s="29">
        <v>75</v>
      </c>
      <c r="F16" s="20">
        <v>0</v>
      </c>
      <c r="G16" s="20">
        <v>0</v>
      </c>
      <c r="H16" s="26">
        <f t="shared" si="0"/>
        <v>0</v>
      </c>
    </row>
    <row r="17" spans="1:8" ht="20" customHeight="1" x14ac:dyDescent="0.2">
      <c r="A17" s="14" t="s">
        <v>36</v>
      </c>
      <c r="B17" s="29">
        <v>61</v>
      </c>
      <c r="C17" s="20">
        <v>0</v>
      </c>
      <c r="D17" s="20">
        <v>0</v>
      </c>
      <c r="E17" s="29">
        <v>61</v>
      </c>
      <c r="F17" s="20">
        <v>0</v>
      </c>
      <c r="G17" s="20">
        <v>0</v>
      </c>
      <c r="H17" s="26">
        <f t="shared" si="0"/>
        <v>0</v>
      </c>
    </row>
    <row r="18" spans="1:8" ht="20" customHeight="1" x14ac:dyDescent="0.2">
      <c r="A18" s="14" t="s">
        <v>38</v>
      </c>
      <c r="B18" s="29">
        <v>1</v>
      </c>
      <c r="C18" s="20">
        <v>0</v>
      </c>
      <c r="D18" s="38" t="s">
        <v>43</v>
      </c>
      <c r="E18" s="29">
        <v>1</v>
      </c>
      <c r="F18" s="38" t="s">
        <v>43</v>
      </c>
      <c r="G18" s="20">
        <v>0</v>
      </c>
      <c r="H18" s="26">
        <f>((C18*B18)*5)+E18*G18</f>
        <v>0</v>
      </c>
    </row>
    <row r="19" spans="1:8" ht="20" customHeight="1" x14ac:dyDescent="0.2">
      <c r="A19" s="14" t="s">
        <v>9</v>
      </c>
      <c r="B19" s="29">
        <v>5</v>
      </c>
      <c r="C19" s="20">
        <v>0</v>
      </c>
      <c r="D19" s="38" t="s">
        <v>43</v>
      </c>
      <c r="E19" s="29">
        <v>5</v>
      </c>
      <c r="F19" s="38" t="s">
        <v>43</v>
      </c>
      <c r="G19" s="20">
        <v>0</v>
      </c>
      <c r="H19" s="26">
        <f t="shared" ref="H19:H22" si="2">((C19*B19)*5)+E19*G19</f>
        <v>0</v>
      </c>
    </row>
    <row r="20" spans="1:8" ht="20" customHeight="1" x14ac:dyDescent="0.2">
      <c r="A20" s="14" t="s">
        <v>39</v>
      </c>
      <c r="B20" s="29">
        <v>9</v>
      </c>
      <c r="C20" s="20">
        <v>0</v>
      </c>
      <c r="D20" s="38" t="s">
        <v>43</v>
      </c>
      <c r="E20" s="29">
        <v>9</v>
      </c>
      <c r="F20" s="38" t="s">
        <v>43</v>
      </c>
      <c r="G20" s="20">
        <v>0</v>
      </c>
      <c r="H20" s="26">
        <f t="shared" si="2"/>
        <v>0</v>
      </c>
    </row>
    <row r="21" spans="1:8" ht="20" customHeight="1" x14ac:dyDescent="0.2">
      <c r="A21" s="14" t="s">
        <v>40</v>
      </c>
      <c r="B21" s="29">
        <v>1</v>
      </c>
      <c r="C21" s="20">
        <v>0</v>
      </c>
      <c r="D21" s="38" t="s">
        <v>43</v>
      </c>
      <c r="E21" s="29">
        <v>1</v>
      </c>
      <c r="F21" s="38" t="s">
        <v>43</v>
      </c>
      <c r="G21" s="20">
        <v>0</v>
      </c>
      <c r="H21" s="26">
        <f t="shared" si="2"/>
        <v>0</v>
      </c>
    </row>
    <row r="22" spans="1:8" ht="20" customHeight="1" x14ac:dyDescent="0.2">
      <c r="A22" s="14" t="s">
        <v>41</v>
      </c>
      <c r="B22" s="29">
        <v>7</v>
      </c>
      <c r="C22" s="20">
        <v>0</v>
      </c>
      <c r="D22" s="38" t="s">
        <v>43</v>
      </c>
      <c r="E22" s="29">
        <v>7</v>
      </c>
      <c r="F22" s="38" t="s">
        <v>43</v>
      </c>
      <c r="G22" s="20">
        <v>0</v>
      </c>
      <c r="H22" s="26">
        <f t="shared" si="2"/>
        <v>0</v>
      </c>
    </row>
    <row r="23" spans="1:8" ht="20" customHeight="1" x14ac:dyDescent="0.2">
      <c r="A23" s="14" t="s">
        <v>10</v>
      </c>
      <c r="B23" s="29">
        <v>37</v>
      </c>
      <c r="C23" s="20">
        <v>0</v>
      </c>
      <c r="D23" s="38" t="s">
        <v>43</v>
      </c>
      <c r="E23" s="29">
        <v>37</v>
      </c>
      <c r="F23" s="38" t="s">
        <v>43</v>
      </c>
      <c r="G23" s="20">
        <v>0</v>
      </c>
      <c r="H23" s="26">
        <f>((C23*B23)*5)+E23*G23</f>
        <v>0</v>
      </c>
    </row>
    <row r="24" spans="1:8" ht="20" customHeight="1" x14ac:dyDescent="0.2">
      <c r="A24" s="14" t="s">
        <v>11</v>
      </c>
      <c r="B24" s="29">
        <v>12</v>
      </c>
      <c r="C24" s="20">
        <v>0</v>
      </c>
      <c r="D24" s="38" t="s">
        <v>43</v>
      </c>
      <c r="E24" s="29">
        <v>12</v>
      </c>
      <c r="F24" s="38" t="s">
        <v>43</v>
      </c>
      <c r="G24" s="20">
        <v>0</v>
      </c>
      <c r="H24" s="26">
        <f>((C24*B24)*5)+E24*G24</f>
        <v>0</v>
      </c>
    </row>
    <row r="25" spans="1:8" ht="20" customHeight="1" x14ac:dyDescent="0.2">
      <c r="A25" s="14" t="s">
        <v>42</v>
      </c>
      <c r="B25" s="29">
        <v>14</v>
      </c>
      <c r="C25" s="20">
        <v>0</v>
      </c>
      <c r="D25" s="20">
        <v>0</v>
      </c>
      <c r="E25" s="29">
        <v>14</v>
      </c>
      <c r="F25" s="38" t="s">
        <v>43</v>
      </c>
      <c r="G25" s="20">
        <v>0</v>
      </c>
      <c r="H25" s="26">
        <f>((C25*B25)*4)+(D25*B25)+E25*G25</f>
        <v>0</v>
      </c>
    </row>
    <row r="26" spans="1:8" ht="20" customHeight="1" x14ac:dyDescent="0.2">
      <c r="A26" s="18" t="s">
        <v>13</v>
      </c>
      <c r="B26" s="29">
        <v>30</v>
      </c>
      <c r="C26" s="20">
        <v>0</v>
      </c>
      <c r="D26" s="20">
        <v>0</v>
      </c>
      <c r="E26" s="29">
        <v>30</v>
      </c>
      <c r="F26" s="38" t="s">
        <v>43</v>
      </c>
      <c r="G26" s="20">
        <v>0</v>
      </c>
      <c r="H26" s="26">
        <f>((C26*B26)*4)+(D26*B26)+E26*(G26)</f>
        <v>0</v>
      </c>
    </row>
    <row r="27" spans="1:8" ht="20" customHeight="1" x14ac:dyDescent="0.2">
      <c r="A27" s="18" t="s">
        <v>14</v>
      </c>
      <c r="B27" s="29">
        <v>30</v>
      </c>
      <c r="C27" s="20">
        <v>0</v>
      </c>
      <c r="D27" s="20">
        <v>0</v>
      </c>
      <c r="E27" s="29">
        <v>30</v>
      </c>
      <c r="F27" s="38" t="s">
        <v>43</v>
      </c>
      <c r="G27" s="20">
        <v>0</v>
      </c>
      <c r="H27" s="26">
        <f>((C27*B27)*4)+(D27*B27)+E27*(G27)</f>
        <v>0</v>
      </c>
    </row>
    <row r="28" spans="1:8" ht="20" customHeight="1" x14ac:dyDescent="0.2">
      <c r="A28" s="18" t="s">
        <v>15</v>
      </c>
      <c r="B28" s="29">
        <v>30</v>
      </c>
      <c r="C28" s="20">
        <v>0</v>
      </c>
      <c r="D28" s="20">
        <v>0</v>
      </c>
      <c r="E28" s="29">
        <v>30</v>
      </c>
      <c r="F28" s="38" t="s">
        <v>43</v>
      </c>
      <c r="G28" s="20">
        <v>0</v>
      </c>
      <c r="H28" s="26">
        <f>((C28*B28)*4)+(D28*B28)+E28*(G28)</f>
        <v>0</v>
      </c>
    </row>
    <row r="29" spans="1:8" ht="20" customHeight="1" x14ac:dyDescent="0.2">
      <c r="A29" s="18" t="s">
        <v>16</v>
      </c>
      <c r="B29" s="29">
        <v>30</v>
      </c>
      <c r="C29" s="20">
        <v>0</v>
      </c>
      <c r="D29" s="20">
        <v>0</v>
      </c>
      <c r="E29" s="29">
        <v>30</v>
      </c>
      <c r="F29" s="38" t="s">
        <v>43</v>
      </c>
      <c r="G29" s="20">
        <v>0</v>
      </c>
      <c r="H29" s="26">
        <f>((C29*B29)*4)+(D29*B29)+E29*(G29)</f>
        <v>0</v>
      </c>
    </row>
    <row r="30" spans="1:8" ht="20" customHeight="1" thickBot="1" x14ac:dyDescent="0.25">
      <c r="A30" s="18" t="s">
        <v>17</v>
      </c>
      <c r="B30" s="29">
        <v>30</v>
      </c>
      <c r="C30" s="20">
        <v>0</v>
      </c>
      <c r="D30" s="20">
        <v>0</v>
      </c>
      <c r="E30" s="29">
        <v>30</v>
      </c>
      <c r="F30" s="38" t="s">
        <v>43</v>
      </c>
      <c r="G30" s="20">
        <v>0</v>
      </c>
      <c r="H30" s="26">
        <f>((C30*B30)*4)+(D30*B30)+E30*(G30)</f>
        <v>0</v>
      </c>
    </row>
    <row r="31" spans="1:8" ht="39" customHeight="1" thickBot="1" x14ac:dyDescent="0.25">
      <c r="A31" s="45" t="s">
        <v>26</v>
      </c>
      <c r="B31" s="46"/>
      <c r="C31" s="46"/>
      <c r="D31" s="46"/>
      <c r="E31" s="46"/>
      <c r="F31" s="46"/>
      <c r="G31" s="47"/>
      <c r="H31" s="37">
        <f>SUM(H5:H30)</f>
        <v>0</v>
      </c>
    </row>
    <row r="32" spans="1:8" ht="39" customHeight="1" x14ac:dyDescent="0.2">
      <c r="A32" s="34" t="s">
        <v>27</v>
      </c>
      <c r="B32" s="44" t="s">
        <v>44</v>
      </c>
      <c r="C32" s="44"/>
      <c r="D32" s="44"/>
      <c r="E32" s="35"/>
      <c r="F32" s="35"/>
      <c r="G32" s="35"/>
      <c r="H32" s="36">
        <f>H31/5</f>
        <v>0</v>
      </c>
    </row>
    <row r="33" spans="1:16" s="7" customFormat="1" ht="20" customHeight="1" thickBot="1" x14ac:dyDescent="0.2">
      <c r="A33" s="10"/>
      <c r="B33" s="5"/>
      <c r="C33" s="25"/>
      <c r="D33" s="25"/>
      <c r="E33" s="25"/>
      <c r="F33" s="25"/>
      <c r="G33" s="25"/>
      <c r="H33" s="6"/>
      <c r="O33" s="1"/>
      <c r="P33" s="1"/>
    </row>
    <row r="34" spans="1:16" s="8" customFormat="1" ht="39" customHeight="1" x14ac:dyDescent="0.2">
      <c r="A34" s="22" t="s">
        <v>20</v>
      </c>
      <c r="B34" s="15" t="s">
        <v>7</v>
      </c>
      <c r="C34" s="15" t="s">
        <v>2</v>
      </c>
      <c r="D34" s="7"/>
      <c r="E34" s="7"/>
      <c r="F34" s="7"/>
      <c r="G34" s="7"/>
      <c r="H34" s="7"/>
      <c r="I34" s="7"/>
      <c r="J34" s="1"/>
      <c r="K34" s="1"/>
      <c r="L34" s="1"/>
      <c r="M34" s="1"/>
      <c r="N34" s="1"/>
    </row>
    <row r="35" spans="1:16" s="7" customFormat="1" ht="20" customHeight="1" x14ac:dyDescent="0.2">
      <c r="A35" s="18" t="s">
        <v>5</v>
      </c>
      <c r="B35" s="19">
        <v>50</v>
      </c>
      <c r="C35" s="20">
        <v>0</v>
      </c>
      <c r="D35" s="9"/>
      <c r="E35" s="9"/>
      <c r="F35" s="9"/>
      <c r="G35" s="9"/>
      <c r="H35" s="9"/>
      <c r="I35" s="9"/>
      <c r="M35" s="1"/>
      <c r="N35" s="1"/>
    </row>
    <row r="36" spans="1:16" s="7" customFormat="1" ht="20" customHeight="1" thickBot="1" x14ac:dyDescent="0.25">
      <c r="A36" s="18" t="s">
        <v>4</v>
      </c>
      <c r="B36" s="19">
        <v>50</v>
      </c>
      <c r="C36" s="20">
        <v>0</v>
      </c>
      <c r="D36" s="9"/>
      <c r="E36" s="9"/>
      <c r="F36" s="9"/>
      <c r="G36" s="9"/>
      <c r="H36" s="9"/>
      <c r="I36" s="9"/>
      <c r="M36" s="1"/>
      <c r="N36" s="1"/>
    </row>
    <row r="37" spans="1:16" s="7" customFormat="1" ht="37" customHeight="1" thickBot="1" x14ac:dyDescent="0.25">
      <c r="A37" s="23" t="s">
        <v>0</v>
      </c>
      <c r="B37" s="24"/>
      <c r="C37" s="24">
        <f>(B35*C35)+(B36*C36)</f>
        <v>0</v>
      </c>
      <c r="D37" s="21"/>
      <c r="E37" s="21"/>
      <c r="F37" s="21"/>
      <c r="G37" s="21"/>
      <c r="H37" s="21"/>
    </row>
    <row r="38" spans="1:16" s="7" customFormat="1" ht="20" customHeight="1" thickBot="1" x14ac:dyDescent="0.25">
      <c r="C38" s="16"/>
      <c r="D38" s="16"/>
      <c r="E38" s="16"/>
      <c r="F38" s="16"/>
      <c r="G38" s="16"/>
      <c r="H38" s="16"/>
      <c r="O38" s="1"/>
      <c r="P38" s="1"/>
    </row>
    <row r="39" spans="1:16" ht="38" customHeight="1" thickBot="1" x14ac:dyDescent="0.25">
      <c r="A39" s="11" t="s">
        <v>12</v>
      </c>
      <c r="B39" s="30"/>
      <c r="C39" s="30">
        <f>H32+C37</f>
        <v>0</v>
      </c>
      <c r="D39" s="9"/>
      <c r="E39" s="9"/>
      <c r="F39" s="9"/>
      <c r="G39" s="9"/>
      <c r="H39" s="9"/>
    </row>
    <row r="40" spans="1:16" ht="19" customHeight="1" thickBot="1" x14ac:dyDescent="0.25"/>
    <row r="41" spans="1:16" s="7" customFormat="1" ht="37" customHeight="1" thickBot="1" x14ac:dyDescent="0.25">
      <c r="A41" s="39" t="s">
        <v>48</v>
      </c>
      <c r="B41" s="48" t="s">
        <v>49</v>
      </c>
      <c r="C41" s="48"/>
      <c r="D41" s="21"/>
      <c r="E41" s="21"/>
      <c r="F41" s="21"/>
      <c r="G41" s="21"/>
      <c r="H41" s="21"/>
    </row>
    <row r="42" spans="1:16" s="7" customFormat="1" ht="19" customHeight="1" x14ac:dyDescent="0.2">
      <c r="A42" s="1"/>
      <c r="B42" s="2"/>
      <c r="C42" s="1"/>
      <c r="D42" s="1"/>
      <c r="E42" s="1"/>
      <c r="F42" s="1"/>
      <c r="G42" s="1"/>
      <c r="H42" s="1"/>
    </row>
    <row r="43" spans="1:16" ht="19" customHeight="1" x14ac:dyDescent="0.2"/>
    <row r="44" spans="1:16" ht="19" customHeight="1" x14ac:dyDescent="0.2">
      <c r="A44" s="17" t="s">
        <v>3</v>
      </c>
    </row>
    <row r="45" spans="1:16" ht="19" customHeight="1" x14ac:dyDescent="0.2"/>
    <row r="46" spans="1:16" ht="19" customHeight="1" x14ac:dyDescent="0.2"/>
  </sheetData>
  <sheetProtection algorithmName="SHA-512" hashValue="f2L/lW6TrCcRX5jjX70UcZ2mQ9nCJyG1qau0mThReeib3OMqFzeIhcgU39n3IzR0lZLAQNTXwt0U+w5/5kQwPQ==" saltValue="IP4dgGoF4UVpx0E+zI7XVw==" spinCount="100000" sheet="1" objects="1" scenarios="1"/>
  <mergeCells count="5">
    <mergeCell ref="A1:C1"/>
    <mergeCell ref="A2:F2"/>
    <mergeCell ref="B32:D32"/>
    <mergeCell ref="A31:G31"/>
    <mergeCell ref="B41:C41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Oosterhoff</dc:creator>
  <cp:keywords/>
  <dc:description>Copyright BiC!</dc:description>
  <cp:lastModifiedBy>Saskia Roos</cp:lastModifiedBy>
  <dcterms:created xsi:type="dcterms:W3CDTF">2020-05-29T10:59:06Z</dcterms:created>
  <dcterms:modified xsi:type="dcterms:W3CDTF">2022-01-11T14:55:51Z</dcterms:modified>
  <cp:category/>
</cp:coreProperties>
</file>