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a9d1185377440ba/Trajecten 2019/Salto/Aanbesteding/PDF/"/>
    </mc:Choice>
  </mc:AlternateContent>
  <xr:revisionPtr revIDLastSave="363" documentId="13_ncr:1_{08A0A585-D6DB-45B5-B0FC-BF62228AB017}" xr6:coauthVersionLast="47" xr6:coauthVersionMax="47" xr10:uidLastSave="{B71C2E80-F997-43F6-9C83-37CFE58CD5AC}"/>
  <bookViews>
    <workbookView xWindow="-120" yWindow="-120" windowWidth="29040" windowHeight="15840" xr2:uid="{00000000-000D-0000-FFFF-FFFF00000000}"/>
  </bookViews>
  <sheets>
    <sheet name="Huur 5 jaar" sheetId="1" r:id="rId1"/>
    <sheet name="Optionele verlenging 2x 1 jaar" sheetId="3" r:id="rId2"/>
  </sheets>
  <definedNames>
    <definedName name="_xlnm.Print_Area" localSheetId="0">'Huur 5 jaar'!$A$1:$E$60</definedName>
    <definedName name="_xlnm.Print_Area" localSheetId="1">'Optionele verlenging 2x 1 jaar'!$A$1:$E$60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3" i="3" l="1"/>
  <c r="E44" i="3" s="1"/>
  <c r="E5" i="3"/>
  <c r="E7" i="3"/>
  <c r="E9" i="3"/>
  <c r="E11" i="3"/>
  <c r="E13" i="3"/>
  <c r="E15" i="3"/>
  <c r="E17" i="3"/>
  <c r="E19" i="3"/>
  <c r="E21" i="3"/>
  <c r="E23" i="3"/>
  <c r="E25" i="3"/>
  <c r="E27" i="3"/>
  <c r="E29" i="3"/>
  <c r="E31" i="3"/>
  <c r="E33" i="3"/>
  <c r="E35" i="3"/>
  <c r="E37" i="3"/>
  <c r="E3" i="3"/>
  <c r="D49" i="3"/>
  <c r="E49" i="3" s="1"/>
  <c r="D48" i="3"/>
  <c r="E48" i="3" s="1"/>
  <c r="C54" i="1"/>
  <c r="E43" i="1"/>
  <c r="E5" i="1"/>
  <c r="E7" i="1"/>
  <c r="E9" i="1"/>
  <c r="E11" i="1"/>
  <c r="E13" i="1"/>
  <c r="E15" i="1"/>
  <c r="E17" i="1"/>
  <c r="E19" i="1"/>
  <c r="E21" i="1"/>
  <c r="E23" i="1"/>
  <c r="E25" i="1"/>
  <c r="E27" i="1"/>
  <c r="E29" i="1"/>
  <c r="E31" i="1"/>
  <c r="E33" i="1"/>
  <c r="E35" i="1"/>
  <c r="E37" i="1"/>
  <c r="E3" i="1"/>
  <c r="E39" i="1" l="1"/>
  <c r="E39" i="3"/>
  <c r="E50" i="3"/>
  <c r="D50" i="3"/>
  <c r="E44" i="1"/>
  <c r="B59" i="3" l="1"/>
  <c r="B62" i="3" s="1"/>
  <c r="C62" i="3" s="1"/>
  <c r="C62" i="1" s="1"/>
  <c r="D48" i="1"/>
  <c r="E48" i="1" s="1"/>
  <c r="D49" i="1" l="1"/>
  <c r="E49" i="1" s="1"/>
  <c r="D50" i="1" l="1"/>
  <c r="E50" i="1"/>
  <c r="B59" i="1" l="1"/>
  <c r="B62" i="1" s="1"/>
  <c r="D62" i="1" s="1"/>
</calcChain>
</file>

<file path=xl/sharedStrings.xml><?xml version="1.0" encoding="utf-8"?>
<sst xmlns="http://schemas.openxmlformats.org/spreadsheetml/2006/main" count="103" uniqueCount="51">
  <si>
    <t>HARDWARE</t>
  </si>
  <si>
    <t>Model</t>
  </si>
  <si>
    <t xml:space="preserve">Aantal </t>
  </si>
  <si>
    <t>Totalen</t>
  </si>
  <si>
    <t>Geprognotiseerd aantal</t>
  </si>
  <si>
    <t>Afdrukprijs</t>
  </si>
  <si>
    <t>Maandbedrag</t>
  </si>
  <si>
    <t>Zwart/wit</t>
  </si>
  <si>
    <t>Kleur</t>
  </si>
  <si>
    <t>Projectprijs éénmalig</t>
  </si>
  <si>
    <t>Projectprijs</t>
  </si>
  <si>
    <t>ONDERHOUD</t>
  </si>
  <si>
    <t>PROJECTPRIJS</t>
  </si>
  <si>
    <t>Totaal per maand</t>
  </si>
  <si>
    <t>TOTAAL INSCHRIJVING per maand</t>
  </si>
  <si>
    <t>Let op! Graag een realistisch bedrag voor de volledige installatie, implementatie en projectmanagement afgeven.</t>
  </si>
  <si>
    <t>Afdrukken  mfp per maand</t>
  </si>
  <si>
    <t>Huurprijs unit/ mnd bij 12 mnd</t>
  </si>
  <si>
    <t>Huurbedrag over 12 mnd</t>
  </si>
  <si>
    <t>Totaal over 12 maanden</t>
  </si>
  <si>
    <t>TOTAAL INSCHRIJVING</t>
  </si>
  <si>
    <t>Aantal</t>
  </si>
  <si>
    <t>Huurbedrag mnd</t>
  </si>
  <si>
    <t xml:space="preserve">Onderhoud per jaar </t>
  </si>
  <si>
    <t>Totaal 12 maanden</t>
  </si>
  <si>
    <t>Totale beoordelingsprijs</t>
  </si>
  <si>
    <t>Totaal prijs huur 1 jaar</t>
  </si>
  <si>
    <t>Handtekening inschrijver</t>
  </si>
  <si>
    <t>Naam inschrijver:</t>
  </si>
  <si>
    <t>Naam organisatie:</t>
  </si>
  <si>
    <t>Totaal verlenging 2x 1 jaar</t>
  </si>
  <si>
    <t>Extra papierlade 500 vel A4</t>
  </si>
  <si>
    <t>Onderzetkast</t>
  </si>
  <si>
    <t>Interne finisher</t>
  </si>
  <si>
    <t xml:space="preserve">Externe finisher </t>
  </si>
  <si>
    <t>Booklet finisher</t>
  </si>
  <si>
    <t>Perforatiekit 2+4 gaats type 2 (alleen mogelijk icm finisher)</t>
  </si>
  <si>
    <t xml:space="preserve">Externe hoge capaciteitslade </t>
  </si>
  <si>
    <t>Cardreader</t>
  </si>
  <si>
    <t>Follow me oplossing Cloud</t>
  </si>
  <si>
    <t>licentie per device</t>
  </si>
  <si>
    <t>Huurprijs unit/ mnd bij 60 mnd</t>
  </si>
  <si>
    <t>Huurbedrag over 60 mnd</t>
  </si>
  <si>
    <t>Totaal 60 maanden</t>
  </si>
  <si>
    <t>Totaal over 60 maanden</t>
  </si>
  <si>
    <t>Projectprijs bij 60 mnd per maand</t>
  </si>
  <si>
    <t>Totaal prijs huur 5 jaar</t>
  </si>
  <si>
    <t>Totaal prijs huur 2x 1 jaar</t>
  </si>
  <si>
    <t>Type 1: Kleur MFP A4 (35 ppm)</t>
  </si>
  <si>
    <t>Type 2: Kleur MFP A3/A4 (50 ppm)</t>
  </si>
  <si>
    <t>Type 3: Kleur MFP A3/A4 (70 ppm)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</si>
</sst>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&quot;€&quot;\ \-#,##0.00"/>
    <numFmt numFmtId="164" formatCode="&quot;€&quot;\ #,##0.00"/>
    <numFmt numFmtId="165" formatCode="&quot;€&quot;\ #,##0.000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19"/>
      <name val="Calibri"/>
      <family val="2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color indexed="10"/>
      <name val="Calibri"/>
      <family val="2"/>
    </font>
    <font>
      <b/>
      <sz val="9"/>
      <name val="Calibri"/>
      <family val="2"/>
    </font>
    <font>
      <sz val="9"/>
      <color indexed="8"/>
      <name val="Calibri"/>
      <family val="2"/>
    </font>
    <font>
      <sz val="11"/>
      <color indexed="8"/>
      <name val="Calibri"/>
      <family val="2"/>
    </font>
    <font>
      <b/>
      <sz val="9"/>
      <color rgb="FFFF0000"/>
      <name val="Calibri"/>
      <family val="2"/>
      <scheme val="minor"/>
    </font>
    <font>
      <b/>
      <sz val="9"/>
      <name val="Calibri"/>
      <family val="2"/>
      <scheme val="minor"/>
    </font>
    <font>
      <b/>
      <i/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lightUp"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6969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61">
    <xf numFmtId="0" fontId="0" fillId="0" borderId="0" xfId="0"/>
    <xf numFmtId="0" fontId="2" fillId="0" borderId="0" xfId="0" applyFont="1" applyProtection="1"/>
    <xf numFmtId="0" fontId="3" fillId="0" borderId="0" xfId="0" applyFont="1" applyProtection="1"/>
    <xf numFmtId="0" fontId="4" fillId="2" borderId="1" xfId="0" applyFont="1" applyFill="1" applyBorder="1" applyAlignment="1" applyProtection="1">
      <alignment horizontal="center"/>
    </xf>
    <xf numFmtId="164" fontId="3" fillId="5" borderId="1" xfId="0" applyNumberFormat="1" applyFont="1" applyFill="1" applyBorder="1" applyAlignment="1" applyProtection="1">
      <alignment horizontal="center"/>
    </xf>
    <xf numFmtId="0" fontId="3" fillId="3" borderId="1" xfId="0" applyFont="1" applyFill="1" applyBorder="1" applyAlignment="1" applyProtection="1">
      <alignment horizontal="center"/>
    </xf>
    <xf numFmtId="164" fontId="3" fillId="3" borderId="1" xfId="0" applyNumberFormat="1" applyFont="1" applyFill="1" applyBorder="1" applyAlignment="1" applyProtection="1">
      <alignment horizontal="center"/>
    </xf>
    <xf numFmtId="164" fontId="6" fillId="4" borderId="1" xfId="0" applyNumberFormat="1" applyFont="1" applyFill="1" applyBorder="1" applyAlignment="1" applyProtection="1">
      <alignment horizontal="center"/>
    </xf>
    <xf numFmtId="0" fontId="7" fillId="2" borderId="1" xfId="0" applyFont="1" applyFill="1" applyBorder="1" applyProtection="1"/>
    <xf numFmtId="0" fontId="3" fillId="0" borderId="1" xfId="0" applyFont="1" applyBorder="1" applyProtection="1"/>
    <xf numFmtId="164" fontId="3" fillId="0" borderId="1" xfId="0" applyNumberFormat="1" applyFont="1" applyFill="1" applyBorder="1" applyAlignment="1" applyProtection="1">
      <alignment horizontal="center"/>
    </xf>
    <xf numFmtId="0" fontId="3" fillId="5" borderId="1" xfId="0" applyFont="1" applyFill="1" applyBorder="1" applyProtection="1"/>
    <xf numFmtId="0" fontId="4" fillId="0" borderId="0" xfId="0" applyFont="1" applyAlignment="1" applyProtection="1">
      <alignment horizontal="right"/>
    </xf>
    <xf numFmtId="0" fontId="3" fillId="0" borderId="1" xfId="0" applyFont="1" applyFill="1" applyBorder="1" applyProtection="1"/>
    <xf numFmtId="0" fontId="3" fillId="0" borderId="0" xfId="0" applyFont="1" applyBorder="1" applyProtection="1"/>
    <xf numFmtId="164" fontId="3" fillId="0" borderId="0" xfId="0" applyNumberFormat="1" applyFont="1" applyProtection="1"/>
    <xf numFmtId="0" fontId="8" fillId="0" borderId="0" xfId="0" applyFont="1" applyBorder="1" applyProtection="1"/>
    <xf numFmtId="0" fontId="7" fillId="2" borderId="1" xfId="0" applyFont="1" applyFill="1" applyBorder="1" applyAlignment="1" applyProtection="1">
      <alignment horizontal="center"/>
    </xf>
    <xf numFmtId="164" fontId="6" fillId="6" borderId="1" xfId="0" applyNumberFormat="1" applyFont="1" applyFill="1" applyBorder="1" applyAlignment="1" applyProtection="1">
      <alignment horizontal="center"/>
      <protection locked="0"/>
    </xf>
    <xf numFmtId="164" fontId="3" fillId="6" borderId="1" xfId="0" applyNumberFormat="1" applyFont="1" applyFill="1" applyBorder="1" applyAlignment="1" applyProtection="1">
      <alignment horizontal="center"/>
      <protection locked="0"/>
    </xf>
    <xf numFmtId="0" fontId="5" fillId="5" borderId="1" xfId="0" applyFont="1" applyFill="1" applyBorder="1" applyProtection="1"/>
    <xf numFmtId="3" fontId="5" fillId="0" borderId="1" xfId="0" applyNumberFormat="1" applyFont="1" applyBorder="1" applyAlignment="1" applyProtection="1">
      <alignment horizontal="center"/>
    </xf>
    <xf numFmtId="3" fontId="5" fillId="5" borderId="1" xfId="0" applyNumberFormat="1" applyFont="1" applyFill="1" applyBorder="1" applyAlignment="1" applyProtection="1">
      <alignment horizontal="center"/>
    </xf>
    <xf numFmtId="0" fontId="3" fillId="0" borderId="0" xfId="0" applyFont="1" applyProtection="1">
      <protection locked="0"/>
    </xf>
    <xf numFmtId="0" fontId="5" fillId="0" borderId="0" xfId="0" applyFont="1" applyBorder="1" applyAlignment="1" applyProtection="1">
      <alignment horizontal="right"/>
    </xf>
    <xf numFmtId="0" fontId="4" fillId="2" borderId="1" xfId="0" applyFont="1" applyFill="1" applyBorder="1" applyAlignment="1" applyProtection="1">
      <alignment horizontal="left"/>
    </xf>
    <xf numFmtId="165" fontId="3" fillId="6" borderId="1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Protection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right"/>
    </xf>
    <xf numFmtId="0" fontId="7" fillId="8" borderId="1" xfId="0" applyFont="1" applyFill="1" applyBorder="1"/>
    <xf numFmtId="0" fontId="11" fillId="8" borderId="1" xfId="0" applyFont="1" applyFill="1" applyBorder="1" applyAlignment="1">
      <alignment horizontal="center"/>
    </xf>
    <xf numFmtId="0" fontId="7" fillId="8" borderId="1" xfId="0" applyFont="1" applyFill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8" fontId="8" fillId="6" borderId="1" xfId="0" applyNumberFormat="1" applyFont="1" applyFill="1" applyBorder="1" applyAlignment="1">
      <alignment horizontal="center"/>
    </xf>
    <xf numFmtId="8" fontId="3" fillId="0" borderId="1" xfId="0" applyNumberFormat="1" applyFont="1" applyBorder="1" applyAlignment="1">
      <alignment horizontal="center"/>
    </xf>
    <xf numFmtId="0" fontId="12" fillId="0" borderId="0" xfId="0" applyFont="1"/>
    <xf numFmtId="8" fontId="10" fillId="7" borderId="1" xfId="0" applyNumberFormat="1" applyFont="1" applyFill="1" applyBorder="1" applyAlignment="1">
      <alignment horizontal="center"/>
    </xf>
    <xf numFmtId="0" fontId="7" fillId="2" borderId="2" xfId="0" applyFont="1" applyFill="1" applyBorder="1" applyAlignment="1" applyProtection="1">
      <alignment horizontal="center"/>
    </xf>
    <xf numFmtId="8" fontId="10" fillId="7" borderId="2" xfId="0" applyNumberFormat="1" applyFont="1" applyFill="1" applyBorder="1" applyAlignment="1" applyProtection="1">
      <alignment horizontal="center"/>
    </xf>
    <xf numFmtId="0" fontId="3" fillId="0" borderId="4" xfId="0" applyFont="1" applyBorder="1" applyProtection="1"/>
    <xf numFmtId="0" fontId="3" fillId="0" borderId="5" xfId="0" applyFont="1" applyBorder="1" applyProtection="1"/>
    <xf numFmtId="0" fontId="3" fillId="0" borderId="6" xfId="0" applyFont="1" applyBorder="1" applyProtection="1"/>
    <xf numFmtId="0" fontId="3" fillId="0" borderId="7" xfId="0" applyFont="1" applyBorder="1" applyProtection="1"/>
    <xf numFmtId="0" fontId="5" fillId="0" borderId="6" xfId="0" applyFont="1" applyBorder="1" applyAlignment="1" applyProtection="1">
      <alignment horizontal="left"/>
    </xf>
    <xf numFmtId="0" fontId="5" fillId="0" borderId="8" xfId="0" applyFont="1" applyBorder="1" applyProtection="1"/>
    <xf numFmtId="0" fontId="3" fillId="0" borderId="9" xfId="0" applyFont="1" applyBorder="1" applyProtection="1"/>
    <xf numFmtId="0" fontId="5" fillId="0" borderId="10" xfId="0" applyFont="1" applyBorder="1" applyProtection="1"/>
    <xf numFmtId="0" fontId="3" fillId="0" borderId="11" xfId="0" applyFont="1" applyBorder="1" applyProtection="1"/>
    <xf numFmtId="1" fontId="5" fillId="3" borderId="2" xfId="0" applyNumberFormat="1" applyFont="1" applyFill="1" applyBorder="1" applyAlignment="1" applyProtection="1">
      <alignment horizontal="center"/>
    </xf>
    <xf numFmtId="1" fontId="5" fillId="3" borderId="3" xfId="0" applyNumberFormat="1" applyFont="1" applyFill="1" applyBorder="1" applyAlignment="1" applyProtection="1">
      <alignment horizontal="center"/>
    </xf>
    <xf numFmtId="1" fontId="5" fillId="5" borderId="2" xfId="0" applyNumberFormat="1" applyFont="1" applyFill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1" fontId="5" fillId="5" borderId="2" xfId="0" applyNumberFormat="1" applyFont="1" applyFill="1" applyBorder="1" applyAlignment="1" applyProtection="1">
      <alignment horizontal="center"/>
    </xf>
    <xf numFmtId="1" fontId="5" fillId="3" borderId="2" xfId="0" applyNumberFormat="1" applyFont="1" applyFill="1" applyBorder="1" applyAlignment="1" applyProtection="1">
      <alignment horizontal="center"/>
    </xf>
    <xf numFmtId="1" fontId="5" fillId="3" borderId="3" xfId="0" applyNumberFormat="1" applyFont="1" applyFill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4" fillId="2" borderId="2" xfId="0" applyFont="1" applyFill="1" applyBorder="1" applyAlignment="1" applyProtection="1">
      <alignment horizontal="center" wrapText="1"/>
    </xf>
    <xf numFmtId="0" fontId="0" fillId="0" borderId="3" xfId="0" applyBorder="1" applyAlignment="1" applyProtection="1">
      <alignment horizontal="center" wrapText="1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colors>
    <mruColors>
      <color rgb="FF99CCFF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3"/>
  <sheetViews>
    <sheetView tabSelected="1" view="pageLayout" zoomScaleNormal="100" workbookViewId="0">
      <selection activeCell="C50" sqref="C50"/>
    </sheetView>
  </sheetViews>
  <sheetFormatPr defaultColWidth="9.140625" defaultRowHeight="12" x14ac:dyDescent="0.2"/>
  <cols>
    <col min="1" max="1" width="50" style="2" customWidth="1"/>
    <col min="2" max="2" width="18.140625" style="2" bestFit="1" customWidth="1"/>
    <col min="3" max="3" width="23.140625" style="2" customWidth="1"/>
    <col min="4" max="4" width="25.5703125" style="2" bestFit="1" customWidth="1"/>
    <col min="5" max="5" width="18.85546875" style="2" bestFit="1" customWidth="1"/>
    <col min="6" max="6" width="23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5" x14ac:dyDescent="0.2">
      <c r="A1" s="1" t="s">
        <v>0</v>
      </c>
    </row>
    <row r="2" spans="1:5" ht="15" x14ac:dyDescent="0.25">
      <c r="A2" s="25" t="s">
        <v>1</v>
      </c>
      <c r="B2" s="59" t="s">
        <v>2</v>
      </c>
      <c r="C2" s="60"/>
      <c r="D2" s="3" t="s">
        <v>41</v>
      </c>
      <c r="E2" s="3" t="s">
        <v>42</v>
      </c>
    </row>
    <row r="3" spans="1:5" ht="12" customHeight="1" x14ac:dyDescent="0.25">
      <c r="A3" s="20" t="s">
        <v>48</v>
      </c>
      <c r="B3" s="53">
        <v>15</v>
      </c>
      <c r="C3" s="54"/>
      <c r="D3" s="19">
        <v>0</v>
      </c>
      <c r="E3" s="4">
        <f>(B3*D3)*60</f>
        <v>0</v>
      </c>
    </row>
    <row r="4" spans="1:5" ht="7.5" customHeight="1" x14ac:dyDescent="0.2">
      <c r="A4" s="5"/>
      <c r="B4" s="51"/>
      <c r="C4" s="52"/>
      <c r="D4" s="6"/>
      <c r="E4" s="6"/>
    </row>
    <row r="5" spans="1:5" ht="12" customHeight="1" x14ac:dyDescent="0.25">
      <c r="A5" s="11" t="s">
        <v>31</v>
      </c>
      <c r="B5" s="53">
        <v>1</v>
      </c>
      <c r="C5" s="54"/>
      <c r="D5" s="19">
        <v>0</v>
      </c>
      <c r="E5" s="4">
        <f t="shared" ref="E5" si="0">(B5*D5)*60</f>
        <v>0</v>
      </c>
    </row>
    <row r="6" spans="1:5" ht="7.5" customHeight="1" x14ac:dyDescent="0.2">
      <c r="A6" s="5"/>
      <c r="B6" s="51"/>
      <c r="C6" s="52"/>
      <c r="D6" s="6"/>
      <c r="E6" s="6"/>
    </row>
    <row r="7" spans="1:5" ht="12" customHeight="1" x14ac:dyDescent="0.25">
      <c r="A7" s="11" t="s">
        <v>32</v>
      </c>
      <c r="B7" s="53">
        <v>1</v>
      </c>
      <c r="C7" s="54"/>
      <c r="D7" s="19">
        <v>0</v>
      </c>
      <c r="E7" s="4">
        <f t="shared" ref="E7" si="1">(B7*D7)*60</f>
        <v>0</v>
      </c>
    </row>
    <row r="8" spans="1:5" ht="7.5" customHeight="1" x14ac:dyDescent="0.2">
      <c r="A8" s="5"/>
      <c r="B8" s="51"/>
      <c r="C8" s="52"/>
      <c r="D8" s="6"/>
      <c r="E8" s="6"/>
    </row>
    <row r="9" spans="1:5" ht="12" customHeight="1" x14ac:dyDescent="0.25">
      <c r="A9" s="11" t="s">
        <v>38</v>
      </c>
      <c r="B9" s="53">
        <v>1</v>
      </c>
      <c r="C9" s="54"/>
      <c r="D9" s="19">
        <v>0</v>
      </c>
      <c r="E9" s="4">
        <f t="shared" ref="E9" si="2">(B9*D9)*60</f>
        <v>0</v>
      </c>
    </row>
    <row r="10" spans="1:5" ht="7.5" customHeight="1" x14ac:dyDescent="0.2">
      <c r="A10" s="5"/>
      <c r="B10" s="51"/>
      <c r="C10" s="52"/>
      <c r="D10" s="6"/>
      <c r="E10" s="6"/>
    </row>
    <row r="11" spans="1:5" ht="12" customHeight="1" x14ac:dyDescent="0.25">
      <c r="A11" s="20" t="s">
        <v>49</v>
      </c>
      <c r="B11" s="53">
        <v>22</v>
      </c>
      <c r="C11" s="54"/>
      <c r="D11" s="19">
        <v>0</v>
      </c>
      <c r="E11" s="4">
        <f t="shared" ref="E11" si="3">(B11*D11)*60</f>
        <v>0</v>
      </c>
    </row>
    <row r="12" spans="1:5" ht="7.5" customHeight="1" x14ac:dyDescent="0.2">
      <c r="A12" s="5"/>
      <c r="B12" s="51"/>
      <c r="C12" s="52"/>
      <c r="D12" s="6"/>
      <c r="E12" s="6"/>
    </row>
    <row r="13" spans="1:5" ht="12" customHeight="1" x14ac:dyDescent="0.25">
      <c r="A13" s="11" t="s">
        <v>33</v>
      </c>
      <c r="B13" s="53">
        <v>1</v>
      </c>
      <c r="C13" s="54"/>
      <c r="D13" s="19">
        <v>0</v>
      </c>
      <c r="E13" s="4">
        <f t="shared" ref="E13" si="4">(B13*D13)*60</f>
        <v>0</v>
      </c>
    </row>
    <row r="14" spans="1:5" ht="7.5" customHeight="1" x14ac:dyDescent="0.2">
      <c r="A14" s="5"/>
      <c r="B14" s="51"/>
      <c r="C14" s="52"/>
      <c r="D14" s="6"/>
      <c r="E14" s="6"/>
    </row>
    <row r="15" spans="1:5" ht="12" customHeight="1" x14ac:dyDescent="0.25">
      <c r="A15" s="11" t="s">
        <v>34</v>
      </c>
      <c r="B15" s="53">
        <v>1</v>
      </c>
      <c r="C15" s="54"/>
      <c r="D15" s="19">
        <v>0</v>
      </c>
      <c r="E15" s="4">
        <f t="shared" ref="E15" si="5">(B15*D15)*60</f>
        <v>0</v>
      </c>
    </row>
    <row r="16" spans="1:5" ht="7.5" customHeight="1" x14ac:dyDescent="0.2">
      <c r="A16" s="5"/>
      <c r="B16" s="51"/>
      <c r="C16" s="52"/>
      <c r="D16" s="6"/>
      <c r="E16" s="6"/>
    </row>
    <row r="17" spans="1:5" ht="12" customHeight="1" x14ac:dyDescent="0.25">
      <c r="A17" s="11" t="s">
        <v>35</v>
      </c>
      <c r="B17" s="53">
        <v>1</v>
      </c>
      <c r="C17" s="54"/>
      <c r="D17" s="19">
        <v>0</v>
      </c>
      <c r="E17" s="4">
        <f t="shared" ref="E17" si="6">(B17*D17)*60</f>
        <v>0</v>
      </c>
    </row>
    <row r="18" spans="1:5" ht="7.5" customHeight="1" x14ac:dyDescent="0.2">
      <c r="A18" s="5"/>
      <c r="B18" s="51"/>
      <c r="C18" s="52"/>
      <c r="D18" s="6"/>
      <c r="E18" s="6"/>
    </row>
    <row r="19" spans="1:5" ht="12" customHeight="1" x14ac:dyDescent="0.25">
      <c r="A19" s="11" t="s">
        <v>36</v>
      </c>
      <c r="B19" s="53">
        <v>1</v>
      </c>
      <c r="C19" s="54"/>
      <c r="D19" s="19">
        <v>0</v>
      </c>
      <c r="E19" s="4">
        <f t="shared" ref="E19" si="7">(B19*D19)*60</f>
        <v>0</v>
      </c>
    </row>
    <row r="20" spans="1:5" ht="7.5" customHeight="1" x14ac:dyDescent="0.2">
      <c r="A20" s="5"/>
      <c r="B20" s="51"/>
      <c r="C20" s="52"/>
      <c r="D20" s="6"/>
      <c r="E20" s="6"/>
    </row>
    <row r="21" spans="1:5" ht="12" customHeight="1" x14ac:dyDescent="0.25">
      <c r="A21" s="11" t="s">
        <v>37</v>
      </c>
      <c r="B21" s="53">
        <v>1</v>
      </c>
      <c r="C21" s="54"/>
      <c r="D21" s="19">
        <v>0</v>
      </c>
      <c r="E21" s="4">
        <f t="shared" ref="E21" si="8">(B21*D21)*60</f>
        <v>0</v>
      </c>
    </row>
    <row r="22" spans="1:5" ht="7.5" customHeight="1" x14ac:dyDescent="0.2">
      <c r="A22" s="5"/>
      <c r="B22" s="51"/>
      <c r="C22" s="52"/>
      <c r="D22" s="6"/>
      <c r="E22" s="6"/>
    </row>
    <row r="23" spans="1:5" ht="12" customHeight="1" x14ac:dyDescent="0.25">
      <c r="A23" s="11" t="s">
        <v>38</v>
      </c>
      <c r="B23" s="53">
        <v>1</v>
      </c>
      <c r="C23" s="54"/>
      <c r="D23" s="19">
        <v>0</v>
      </c>
      <c r="E23" s="4">
        <f t="shared" ref="E23" si="9">(B23*D23)*60</f>
        <v>0</v>
      </c>
    </row>
    <row r="24" spans="1:5" ht="7.5" customHeight="1" x14ac:dyDescent="0.2">
      <c r="A24" s="5"/>
      <c r="B24" s="51"/>
      <c r="C24" s="52"/>
      <c r="D24" s="6"/>
      <c r="E24" s="6"/>
    </row>
    <row r="25" spans="1:5" ht="12" customHeight="1" x14ac:dyDescent="0.25">
      <c r="A25" s="20" t="s">
        <v>50</v>
      </c>
      <c r="B25" s="53">
        <v>12</v>
      </c>
      <c r="C25" s="54"/>
      <c r="D25" s="19">
        <v>0</v>
      </c>
      <c r="E25" s="4">
        <f t="shared" ref="E25" si="10">(B25*D25)*60</f>
        <v>0</v>
      </c>
    </row>
    <row r="26" spans="1:5" ht="7.5" customHeight="1" x14ac:dyDescent="0.2">
      <c r="A26" s="5"/>
      <c r="B26" s="51"/>
      <c r="C26" s="52"/>
      <c r="D26" s="6"/>
      <c r="E26" s="6"/>
    </row>
    <row r="27" spans="1:5" ht="12" customHeight="1" x14ac:dyDescent="0.25">
      <c r="A27" s="11" t="s">
        <v>33</v>
      </c>
      <c r="B27" s="53">
        <v>1</v>
      </c>
      <c r="C27" s="54"/>
      <c r="D27" s="19">
        <v>0</v>
      </c>
      <c r="E27" s="4">
        <f t="shared" ref="E27" si="11">(B27*D27)*60</f>
        <v>0</v>
      </c>
    </row>
    <row r="28" spans="1:5" ht="7.5" customHeight="1" x14ac:dyDescent="0.2">
      <c r="A28" s="5"/>
      <c r="B28" s="51"/>
      <c r="C28" s="52"/>
      <c r="D28" s="6"/>
      <c r="E28" s="6"/>
    </row>
    <row r="29" spans="1:5" ht="12" customHeight="1" x14ac:dyDescent="0.25">
      <c r="A29" s="11" t="s">
        <v>34</v>
      </c>
      <c r="B29" s="53">
        <v>1</v>
      </c>
      <c r="C29" s="54"/>
      <c r="D29" s="19">
        <v>0</v>
      </c>
      <c r="E29" s="4">
        <f t="shared" ref="E29" si="12">(B29*D29)*60</f>
        <v>0</v>
      </c>
    </row>
    <row r="30" spans="1:5" ht="7.5" customHeight="1" x14ac:dyDescent="0.2">
      <c r="A30" s="5"/>
      <c r="B30" s="51"/>
      <c r="C30" s="52"/>
      <c r="D30" s="6"/>
      <c r="E30" s="6"/>
    </row>
    <row r="31" spans="1:5" ht="12" customHeight="1" x14ac:dyDescent="0.25">
      <c r="A31" s="11" t="s">
        <v>35</v>
      </c>
      <c r="B31" s="53">
        <v>1</v>
      </c>
      <c r="C31" s="54"/>
      <c r="D31" s="19">
        <v>0</v>
      </c>
      <c r="E31" s="4">
        <f t="shared" ref="E31" si="13">(B31*D31)*60</f>
        <v>0</v>
      </c>
    </row>
    <row r="32" spans="1:5" ht="7.5" customHeight="1" x14ac:dyDescent="0.2">
      <c r="A32" s="5"/>
      <c r="B32" s="51"/>
      <c r="C32" s="52"/>
      <c r="D32" s="6"/>
      <c r="E32" s="6"/>
    </row>
    <row r="33" spans="1:6" ht="12" customHeight="1" x14ac:dyDescent="0.25">
      <c r="A33" s="11" t="s">
        <v>36</v>
      </c>
      <c r="B33" s="53">
        <v>1</v>
      </c>
      <c r="C33" s="54"/>
      <c r="D33" s="19">
        <v>0</v>
      </c>
      <c r="E33" s="4">
        <f t="shared" ref="E33" si="14">(B33*D33)*60</f>
        <v>0</v>
      </c>
    </row>
    <row r="34" spans="1:6" ht="7.5" customHeight="1" x14ac:dyDescent="0.2">
      <c r="A34" s="5"/>
      <c r="B34" s="51"/>
      <c r="C34" s="52"/>
      <c r="D34" s="6"/>
      <c r="E34" s="6"/>
    </row>
    <row r="35" spans="1:6" ht="12" customHeight="1" x14ac:dyDescent="0.25">
      <c r="A35" s="11" t="s">
        <v>37</v>
      </c>
      <c r="B35" s="53">
        <v>1</v>
      </c>
      <c r="C35" s="54"/>
      <c r="D35" s="19">
        <v>0</v>
      </c>
      <c r="E35" s="4">
        <f t="shared" ref="E35" si="15">(B35*D35)*60</f>
        <v>0</v>
      </c>
    </row>
    <row r="36" spans="1:6" ht="7.5" customHeight="1" x14ac:dyDescent="0.2">
      <c r="A36" s="5"/>
      <c r="B36" s="51"/>
      <c r="C36" s="52"/>
      <c r="D36" s="6"/>
      <c r="E36" s="6"/>
    </row>
    <row r="37" spans="1:6" ht="12" customHeight="1" x14ac:dyDescent="0.25">
      <c r="A37" s="11" t="s">
        <v>38</v>
      </c>
      <c r="B37" s="53">
        <v>1</v>
      </c>
      <c r="C37" s="54"/>
      <c r="D37" s="19">
        <v>0</v>
      </c>
      <c r="E37" s="4">
        <f t="shared" ref="E37" si="16">(B37*D37)*60</f>
        <v>0</v>
      </c>
    </row>
    <row r="38" spans="1:6" ht="7.5" customHeight="1" x14ac:dyDescent="0.2">
      <c r="A38" s="5"/>
      <c r="B38" s="51"/>
      <c r="C38" s="52"/>
      <c r="D38" s="6"/>
      <c r="E38" s="6"/>
    </row>
    <row r="39" spans="1:6" x14ac:dyDescent="0.2">
      <c r="C39" s="24" t="s">
        <v>3</v>
      </c>
      <c r="E39" s="7">
        <f>SUM(E3:E37)</f>
        <v>0</v>
      </c>
      <c r="F39" s="15"/>
    </row>
    <row r="41" spans="1:6" x14ac:dyDescent="0.2">
      <c r="A41" s="28" t="s">
        <v>39</v>
      </c>
      <c r="B41" s="29"/>
      <c r="C41" s="30"/>
      <c r="D41" s="30"/>
      <c r="E41" s="29"/>
    </row>
    <row r="42" spans="1:6" x14ac:dyDescent="0.2">
      <c r="A42" s="31"/>
      <c r="B42" s="32" t="s">
        <v>21</v>
      </c>
      <c r="C42" s="33" t="s">
        <v>22</v>
      </c>
      <c r="D42" s="33" t="s">
        <v>23</v>
      </c>
      <c r="E42" s="32" t="s">
        <v>43</v>
      </c>
    </row>
    <row r="43" spans="1:6" x14ac:dyDescent="0.2">
      <c r="A43" s="34" t="s">
        <v>40</v>
      </c>
      <c r="B43" s="35">
        <v>49</v>
      </c>
      <c r="C43" s="36">
        <v>0</v>
      </c>
      <c r="D43" s="36">
        <v>0</v>
      </c>
      <c r="E43" s="37">
        <f>((B43*C43)*60)+(D43*5)</f>
        <v>0</v>
      </c>
    </row>
    <row r="44" spans="1:6" x14ac:dyDescent="0.2">
      <c r="A44" s="38"/>
      <c r="B44" s="29"/>
      <c r="C44" s="30"/>
      <c r="D44" s="30" t="s">
        <v>3</v>
      </c>
      <c r="E44" s="39">
        <f>SUM(E43:E43)</f>
        <v>0</v>
      </c>
    </row>
    <row r="46" spans="1:6" x14ac:dyDescent="0.2">
      <c r="A46" s="1" t="s">
        <v>11</v>
      </c>
    </row>
    <row r="47" spans="1:6" x14ac:dyDescent="0.2">
      <c r="A47" s="8" t="s">
        <v>16</v>
      </c>
      <c r="B47" s="3" t="s">
        <v>4</v>
      </c>
      <c r="C47" s="3" t="s">
        <v>5</v>
      </c>
      <c r="D47" s="3" t="s">
        <v>6</v>
      </c>
      <c r="E47" s="3" t="s">
        <v>44</v>
      </c>
    </row>
    <row r="48" spans="1:6" x14ac:dyDescent="0.2">
      <c r="A48" s="9" t="s">
        <v>7</v>
      </c>
      <c r="B48" s="21">
        <v>412000</v>
      </c>
      <c r="C48" s="26">
        <v>0</v>
      </c>
      <c r="D48" s="10">
        <f>B48*C48</f>
        <v>0</v>
      </c>
      <c r="E48" s="10">
        <f>D48*60</f>
        <v>0</v>
      </c>
    </row>
    <row r="49" spans="1:5" x14ac:dyDescent="0.2">
      <c r="A49" s="11" t="s">
        <v>8</v>
      </c>
      <c r="B49" s="22">
        <v>137000</v>
      </c>
      <c r="C49" s="26">
        <v>0</v>
      </c>
      <c r="D49" s="4">
        <f>B49*C49</f>
        <v>0</v>
      </c>
      <c r="E49" s="4">
        <f>D49*60</f>
        <v>0</v>
      </c>
    </row>
    <row r="50" spans="1:5" x14ac:dyDescent="0.2">
      <c r="C50" s="12" t="s">
        <v>3</v>
      </c>
      <c r="D50" s="7">
        <f>SUM(D48:D49)</f>
        <v>0</v>
      </c>
      <c r="E50" s="7">
        <f>SUM(E48:E49)</f>
        <v>0</v>
      </c>
    </row>
    <row r="51" spans="1:5" x14ac:dyDescent="0.2">
      <c r="C51" s="12"/>
      <c r="D51" s="12"/>
    </row>
    <row r="52" spans="1:5" ht="12.75" thickBot="1" x14ac:dyDescent="0.25">
      <c r="A52" s="1" t="s">
        <v>12</v>
      </c>
      <c r="C52" s="12"/>
      <c r="D52" s="12"/>
    </row>
    <row r="53" spans="1:5" x14ac:dyDescent="0.2">
      <c r="A53" s="8" t="s">
        <v>10</v>
      </c>
      <c r="B53" s="17" t="s">
        <v>9</v>
      </c>
      <c r="C53" s="40" t="s">
        <v>45</v>
      </c>
      <c r="D53" s="42"/>
      <c r="E53" s="43"/>
    </row>
    <row r="54" spans="1:5" x14ac:dyDescent="0.2">
      <c r="A54" s="13" t="s">
        <v>10</v>
      </c>
      <c r="B54" s="18">
        <v>0</v>
      </c>
      <c r="C54" s="41">
        <f>B54/60</f>
        <v>0</v>
      </c>
      <c r="D54" s="44"/>
      <c r="E54" s="45"/>
    </row>
    <row r="55" spans="1:5" x14ac:dyDescent="0.2">
      <c r="A55" s="27" t="s">
        <v>15</v>
      </c>
      <c r="D55" s="44"/>
      <c r="E55" s="45"/>
    </row>
    <row r="56" spans="1:5" x14ac:dyDescent="0.2">
      <c r="B56" s="14"/>
      <c r="C56" s="14"/>
      <c r="D56" s="44"/>
      <c r="E56" s="45"/>
    </row>
    <row r="57" spans="1:5" x14ac:dyDescent="0.2">
      <c r="A57" s="16"/>
      <c r="B57" s="15"/>
      <c r="D57" s="46" t="s">
        <v>27</v>
      </c>
      <c r="E57" s="45"/>
    </row>
    <row r="58" spans="1:5" x14ac:dyDescent="0.2">
      <c r="A58" s="1" t="s">
        <v>14</v>
      </c>
      <c r="B58" s="3" t="s">
        <v>13</v>
      </c>
      <c r="D58" s="47" t="s">
        <v>28</v>
      </c>
      <c r="E58" s="48"/>
    </row>
    <row r="59" spans="1:5" ht="12.75" thickBot="1" x14ac:dyDescent="0.25">
      <c r="A59" s="1"/>
      <c r="B59" s="7">
        <f>((E39+E44+E50)/60)+C54</f>
        <v>0</v>
      </c>
      <c r="D59" s="49" t="s">
        <v>29</v>
      </c>
      <c r="E59" s="50"/>
    </row>
    <row r="61" spans="1:5" x14ac:dyDescent="0.2">
      <c r="A61" s="1" t="s">
        <v>20</v>
      </c>
      <c r="B61" s="3" t="s">
        <v>46</v>
      </c>
      <c r="C61" s="3" t="s">
        <v>30</v>
      </c>
      <c r="D61" s="3" t="s">
        <v>25</v>
      </c>
    </row>
    <row r="62" spans="1:5" x14ac:dyDescent="0.2">
      <c r="A62" s="1"/>
      <c r="B62" s="7">
        <f>B59*60</f>
        <v>0</v>
      </c>
      <c r="C62" s="7">
        <f>'Optionele verlenging 2x 1 jaar'!C62</f>
        <v>0</v>
      </c>
      <c r="D62" s="7">
        <f>B62+C62</f>
        <v>0</v>
      </c>
    </row>
    <row r="63" spans="1:5" x14ac:dyDescent="0.2">
      <c r="B63" s="23"/>
    </row>
  </sheetData>
  <mergeCells count="1">
    <mergeCell ref="B2:C2"/>
  </mergeCells>
  <printOptions horizontalCentered="1"/>
  <pageMargins left="0.70866141732283472" right="0.70866141732283472" top="0.53281250000000002" bottom="0.74803149606299213" header="0.31496062992125984" footer="0.31496062992125984"/>
  <pageSetup paperSize="9" scale="78" orientation="landscape" r:id="rId1"/>
  <headerFooter>
    <oddHeader>&amp;LPrijzenblad Salto</oddHeader>
    <oddFooter>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86BB8-8F2C-4616-9FFC-A4DBC42DE67E}">
  <sheetPr>
    <pageSetUpPr fitToPage="1"/>
  </sheetPr>
  <dimension ref="A1:F63"/>
  <sheetViews>
    <sheetView view="pageLayout" topLeftCell="A19" zoomScaleNormal="100" workbookViewId="0">
      <selection activeCell="C55" sqref="C55"/>
    </sheetView>
  </sheetViews>
  <sheetFormatPr defaultColWidth="9.140625" defaultRowHeight="12" x14ac:dyDescent="0.2"/>
  <cols>
    <col min="1" max="1" width="50" style="2" customWidth="1"/>
    <col min="2" max="2" width="18.140625" style="2" bestFit="1" customWidth="1"/>
    <col min="3" max="3" width="23.140625" style="2" customWidth="1"/>
    <col min="4" max="4" width="25.5703125" style="2" bestFit="1" customWidth="1"/>
    <col min="5" max="5" width="18.85546875" style="2" bestFit="1" customWidth="1"/>
    <col min="6" max="6" width="23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5" x14ac:dyDescent="0.2">
      <c r="A1" s="1" t="s">
        <v>0</v>
      </c>
    </row>
    <row r="2" spans="1:5" ht="15" x14ac:dyDescent="0.25">
      <c r="A2" s="25" t="s">
        <v>1</v>
      </c>
      <c r="B2" s="59" t="s">
        <v>2</v>
      </c>
      <c r="C2" s="60"/>
      <c r="D2" s="3" t="s">
        <v>17</v>
      </c>
      <c r="E2" s="3" t="s">
        <v>18</v>
      </c>
    </row>
    <row r="3" spans="1:5" ht="12" customHeight="1" x14ac:dyDescent="0.25">
      <c r="A3" s="20" t="s">
        <v>48</v>
      </c>
      <c r="B3" s="55">
        <v>15</v>
      </c>
      <c r="C3" s="58"/>
      <c r="D3" s="19">
        <v>0</v>
      </c>
      <c r="E3" s="4">
        <f>(B3*D3)*12</f>
        <v>0</v>
      </c>
    </row>
    <row r="4" spans="1:5" ht="7.5" customHeight="1" x14ac:dyDescent="0.2">
      <c r="A4" s="5"/>
      <c r="B4" s="56"/>
      <c r="C4" s="57"/>
      <c r="D4" s="6"/>
      <c r="E4" s="6"/>
    </row>
    <row r="5" spans="1:5" ht="12" customHeight="1" x14ac:dyDescent="0.25">
      <c r="A5" s="11" t="s">
        <v>31</v>
      </c>
      <c r="B5" s="55">
        <v>1</v>
      </c>
      <c r="C5" s="58"/>
      <c r="D5" s="19">
        <v>0</v>
      </c>
      <c r="E5" s="4">
        <f t="shared" ref="E5" si="0">(B5*D5)*12</f>
        <v>0</v>
      </c>
    </row>
    <row r="6" spans="1:5" ht="7.5" customHeight="1" x14ac:dyDescent="0.2">
      <c r="A6" s="5"/>
      <c r="B6" s="56"/>
      <c r="C6" s="57"/>
      <c r="D6" s="6"/>
      <c r="E6" s="6"/>
    </row>
    <row r="7" spans="1:5" ht="12" customHeight="1" x14ac:dyDescent="0.25">
      <c r="A7" s="11" t="s">
        <v>32</v>
      </c>
      <c r="B7" s="55">
        <v>1</v>
      </c>
      <c r="C7" s="58"/>
      <c r="D7" s="19">
        <v>0</v>
      </c>
      <c r="E7" s="4">
        <f t="shared" ref="E7" si="1">(B7*D7)*12</f>
        <v>0</v>
      </c>
    </row>
    <row r="8" spans="1:5" ht="7.5" customHeight="1" x14ac:dyDescent="0.2">
      <c r="A8" s="5"/>
      <c r="B8" s="56"/>
      <c r="C8" s="57"/>
      <c r="D8" s="6"/>
      <c r="E8" s="6"/>
    </row>
    <row r="9" spans="1:5" ht="12" customHeight="1" x14ac:dyDescent="0.25">
      <c r="A9" s="11" t="s">
        <v>38</v>
      </c>
      <c r="B9" s="55">
        <v>1</v>
      </c>
      <c r="C9" s="58"/>
      <c r="D9" s="19">
        <v>0</v>
      </c>
      <c r="E9" s="4">
        <f t="shared" ref="E9" si="2">(B9*D9)*12</f>
        <v>0</v>
      </c>
    </row>
    <row r="10" spans="1:5" ht="7.5" customHeight="1" x14ac:dyDescent="0.2">
      <c r="A10" s="5"/>
      <c r="B10" s="56"/>
      <c r="C10" s="57"/>
      <c r="D10" s="6"/>
      <c r="E10" s="6"/>
    </row>
    <row r="11" spans="1:5" ht="12" customHeight="1" x14ac:dyDescent="0.25">
      <c r="A11" s="20" t="s">
        <v>49</v>
      </c>
      <c r="B11" s="55">
        <v>22</v>
      </c>
      <c r="C11" s="58"/>
      <c r="D11" s="19">
        <v>0</v>
      </c>
      <c r="E11" s="4">
        <f t="shared" ref="E11" si="3">(B11*D11)*12</f>
        <v>0</v>
      </c>
    </row>
    <row r="12" spans="1:5" ht="7.5" customHeight="1" x14ac:dyDescent="0.2">
      <c r="A12" s="5"/>
      <c r="B12" s="56"/>
      <c r="C12" s="57"/>
      <c r="D12" s="6"/>
      <c r="E12" s="6"/>
    </row>
    <row r="13" spans="1:5" ht="12" customHeight="1" x14ac:dyDescent="0.25">
      <c r="A13" s="11" t="s">
        <v>33</v>
      </c>
      <c r="B13" s="55">
        <v>1</v>
      </c>
      <c r="C13" s="58"/>
      <c r="D13" s="19">
        <v>0</v>
      </c>
      <c r="E13" s="4">
        <f t="shared" ref="E13" si="4">(B13*D13)*12</f>
        <v>0</v>
      </c>
    </row>
    <row r="14" spans="1:5" ht="7.5" customHeight="1" x14ac:dyDescent="0.2">
      <c r="A14" s="5"/>
      <c r="B14" s="56"/>
      <c r="C14" s="57"/>
      <c r="D14" s="6"/>
      <c r="E14" s="6"/>
    </row>
    <row r="15" spans="1:5" ht="12" customHeight="1" x14ac:dyDescent="0.25">
      <c r="A15" s="11" t="s">
        <v>34</v>
      </c>
      <c r="B15" s="55">
        <v>1</v>
      </c>
      <c r="C15" s="58"/>
      <c r="D15" s="19">
        <v>0</v>
      </c>
      <c r="E15" s="4">
        <f t="shared" ref="E15" si="5">(B15*D15)*12</f>
        <v>0</v>
      </c>
    </row>
    <row r="16" spans="1:5" ht="7.5" customHeight="1" x14ac:dyDescent="0.2">
      <c r="A16" s="5"/>
      <c r="B16" s="56"/>
      <c r="C16" s="57"/>
      <c r="D16" s="6"/>
      <c r="E16" s="6"/>
    </row>
    <row r="17" spans="1:5" ht="12" customHeight="1" x14ac:dyDescent="0.25">
      <c r="A17" s="11" t="s">
        <v>35</v>
      </c>
      <c r="B17" s="55">
        <v>1</v>
      </c>
      <c r="C17" s="58"/>
      <c r="D17" s="19">
        <v>0</v>
      </c>
      <c r="E17" s="4">
        <f t="shared" ref="E17" si="6">(B17*D17)*12</f>
        <v>0</v>
      </c>
    </row>
    <row r="18" spans="1:5" ht="7.5" customHeight="1" x14ac:dyDescent="0.2">
      <c r="A18" s="5"/>
      <c r="B18" s="56"/>
      <c r="C18" s="57"/>
      <c r="D18" s="6"/>
      <c r="E18" s="6"/>
    </row>
    <row r="19" spans="1:5" ht="12" customHeight="1" x14ac:dyDescent="0.25">
      <c r="A19" s="11" t="s">
        <v>36</v>
      </c>
      <c r="B19" s="55">
        <v>1</v>
      </c>
      <c r="C19" s="58"/>
      <c r="D19" s="19">
        <v>0</v>
      </c>
      <c r="E19" s="4">
        <f t="shared" ref="E19" si="7">(B19*D19)*12</f>
        <v>0</v>
      </c>
    </row>
    <row r="20" spans="1:5" ht="7.5" customHeight="1" x14ac:dyDescent="0.2">
      <c r="A20" s="5"/>
      <c r="B20" s="56"/>
      <c r="C20" s="57"/>
      <c r="D20" s="6"/>
      <c r="E20" s="6"/>
    </row>
    <row r="21" spans="1:5" ht="12" customHeight="1" x14ac:dyDescent="0.25">
      <c r="A21" s="11" t="s">
        <v>37</v>
      </c>
      <c r="B21" s="55">
        <v>1</v>
      </c>
      <c r="C21" s="58"/>
      <c r="D21" s="19">
        <v>0</v>
      </c>
      <c r="E21" s="4">
        <f t="shared" ref="E21" si="8">(B21*D21)*12</f>
        <v>0</v>
      </c>
    </row>
    <row r="22" spans="1:5" ht="7.5" customHeight="1" x14ac:dyDescent="0.2">
      <c r="A22" s="5"/>
      <c r="B22" s="56"/>
      <c r="C22" s="57"/>
      <c r="D22" s="6"/>
      <c r="E22" s="6"/>
    </row>
    <row r="23" spans="1:5" ht="12" customHeight="1" x14ac:dyDescent="0.25">
      <c r="A23" s="11" t="s">
        <v>38</v>
      </c>
      <c r="B23" s="55">
        <v>1</v>
      </c>
      <c r="C23" s="58"/>
      <c r="D23" s="19">
        <v>0</v>
      </c>
      <c r="E23" s="4">
        <f t="shared" ref="E23" si="9">(B23*D23)*12</f>
        <v>0</v>
      </c>
    </row>
    <row r="24" spans="1:5" ht="7.5" customHeight="1" x14ac:dyDescent="0.2">
      <c r="A24" s="5"/>
      <c r="B24" s="56"/>
      <c r="C24" s="57"/>
      <c r="D24" s="6"/>
      <c r="E24" s="6"/>
    </row>
    <row r="25" spans="1:5" ht="12" customHeight="1" x14ac:dyDescent="0.25">
      <c r="A25" s="20" t="s">
        <v>50</v>
      </c>
      <c r="B25" s="55">
        <v>12</v>
      </c>
      <c r="C25" s="58"/>
      <c r="D25" s="19">
        <v>0</v>
      </c>
      <c r="E25" s="4">
        <f t="shared" ref="E25" si="10">(B25*D25)*12</f>
        <v>0</v>
      </c>
    </row>
    <row r="26" spans="1:5" ht="7.5" customHeight="1" x14ac:dyDescent="0.2">
      <c r="A26" s="5"/>
      <c r="B26" s="56"/>
      <c r="C26" s="57"/>
      <c r="D26" s="6"/>
      <c r="E26" s="6"/>
    </row>
    <row r="27" spans="1:5" ht="12" customHeight="1" x14ac:dyDescent="0.25">
      <c r="A27" s="11" t="s">
        <v>33</v>
      </c>
      <c r="B27" s="55">
        <v>1</v>
      </c>
      <c r="C27" s="58"/>
      <c r="D27" s="19">
        <v>0</v>
      </c>
      <c r="E27" s="4">
        <f t="shared" ref="E27" si="11">(B27*D27)*12</f>
        <v>0</v>
      </c>
    </row>
    <row r="28" spans="1:5" ht="7.5" customHeight="1" x14ac:dyDescent="0.2">
      <c r="A28" s="5"/>
      <c r="B28" s="56"/>
      <c r="C28" s="57"/>
      <c r="D28" s="6"/>
      <c r="E28" s="6"/>
    </row>
    <row r="29" spans="1:5" ht="12" customHeight="1" x14ac:dyDescent="0.25">
      <c r="A29" s="11" t="s">
        <v>34</v>
      </c>
      <c r="B29" s="55">
        <v>1</v>
      </c>
      <c r="C29" s="58"/>
      <c r="D29" s="19">
        <v>0</v>
      </c>
      <c r="E29" s="4">
        <f t="shared" ref="E29" si="12">(B29*D29)*12</f>
        <v>0</v>
      </c>
    </row>
    <row r="30" spans="1:5" ht="7.5" customHeight="1" x14ac:dyDescent="0.2">
      <c r="A30" s="5"/>
      <c r="B30" s="56"/>
      <c r="C30" s="57"/>
      <c r="D30" s="6"/>
      <c r="E30" s="6"/>
    </row>
    <row r="31" spans="1:5" ht="12" customHeight="1" x14ac:dyDescent="0.25">
      <c r="A31" s="11" t="s">
        <v>35</v>
      </c>
      <c r="B31" s="55">
        <v>1</v>
      </c>
      <c r="C31" s="58"/>
      <c r="D31" s="19">
        <v>0</v>
      </c>
      <c r="E31" s="4">
        <f t="shared" ref="E31" si="13">(B31*D31)*12</f>
        <v>0</v>
      </c>
    </row>
    <row r="32" spans="1:5" ht="7.5" customHeight="1" x14ac:dyDescent="0.2">
      <c r="A32" s="5"/>
      <c r="B32" s="56"/>
      <c r="C32" s="57"/>
      <c r="D32" s="6"/>
      <c r="E32" s="6"/>
    </row>
    <row r="33" spans="1:6" ht="12" customHeight="1" x14ac:dyDescent="0.25">
      <c r="A33" s="11" t="s">
        <v>36</v>
      </c>
      <c r="B33" s="55">
        <v>1</v>
      </c>
      <c r="C33" s="58"/>
      <c r="D33" s="19">
        <v>0</v>
      </c>
      <c r="E33" s="4">
        <f t="shared" ref="E33" si="14">(B33*D33)*12</f>
        <v>0</v>
      </c>
    </row>
    <row r="34" spans="1:6" ht="7.5" customHeight="1" x14ac:dyDescent="0.2">
      <c r="A34" s="5"/>
      <c r="B34" s="56"/>
      <c r="C34" s="57"/>
      <c r="D34" s="6"/>
      <c r="E34" s="6"/>
    </row>
    <row r="35" spans="1:6" ht="12" customHeight="1" x14ac:dyDescent="0.25">
      <c r="A35" s="11" t="s">
        <v>37</v>
      </c>
      <c r="B35" s="55">
        <v>1</v>
      </c>
      <c r="C35" s="58"/>
      <c r="D35" s="19">
        <v>0</v>
      </c>
      <c r="E35" s="4">
        <f t="shared" ref="E35" si="15">(B35*D35)*12</f>
        <v>0</v>
      </c>
    </row>
    <row r="36" spans="1:6" ht="7.5" customHeight="1" x14ac:dyDescent="0.2">
      <c r="A36" s="5"/>
      <c r="B36" s="56"/>
      <c r="C36" s="57"/>
      <c r="D36" s="6"/>
      <c r="E36" s="6"/>
    </row>
    <row r="37" spans="1:6" ht="12" customHeight="1" x14ac:dyDescent="0.25">
      <c r="A37" s="11" t="s">
        <v>38</v>
      </c>
      <c r="B37" s="55">
        <v>1</v>
      </c>
      <c r="C37" s="58"/>
      <c r="D37" s="19">
        <v>0</v>
      </c>
      <c r="E37" s="4">
        <f t="shared" ref="E37" si="16">(B37*D37)*12</f>
        <v>0</v>
      </c>
    </row>
    <row r="38" spans="1:6" ht="7.5" customHeight="1" x14ac:dyDescent="0.2">
      <c r="A38" s="5"/>
      <c r="B38" s="56"/>
      <c r="C38" s="57"/>
      <c r="D38" s="6"/>
      <c r="E38" s="6"/>
    </row>
    <row r="39" spans="1:6" x14ac:dyDescent="0.2">
      <c r="C39" s="24" t="s">
        <v>3</v>
      </c>
      <c r="E39" s="7">
        <f>SUM(E3:E37)</f>
        <v>0</v>
      </c>
      <c r="F39" s="15"/>
    </row>
    <row r="41" spans="1:6" x14ac:dyDescent="0.2">
      <c r="A41" s="28" t="s">
        <v>39</v>
      </c>
      <c r="B41" s="29"/>
      <c r="C41" s="30"/>
      <c r="D41" s="30"/>
      <c r="E41" s="29"/>
    </row>
    <row r="42" spans="1:6" x14ac:dyDescent="0.2">
      <c r="A42" s="31"/>
      <c r="B42" s="32" t="s">
        <v>21</v>
      </c>
      <c r="C42" s="33" t="s">
        <v>22</v>
      </c>
      <c r="D42" s="33" t="s">
        <v>23</v>
      </c>
      <c r="E42" s="32" t="s">
        <v>24</v>
      </c>
    </row>
    <row r="43" spans="1:6" x14ac:dyDescent="0.2">
      <c r="A43" s="34" t="s">
        <v>40</v>
      </c>
      <c r="B43" s="35">
        <v>49</v>
      </c>
      <c r="C43" s="36">
        <v>0</v>
      </c>
      <c r="D43" s="36">
        <v>0</v>
      </c>
      <c r="E43" s="37">
        <f>((B43*C43)*12)+(D43*1)</f>
        <v>0</v>
      </c>
    </row>
    <row r="44" spans="1:6" x14ac:dyDescent="0.2">
      <c r="A44" s="38"/>
      <c r="B44" s="29"/>
      <c r="C44" s="30"/>
      <c r="D44" s="30" t="s">
        <v>3</v>
      </c>
      <c r="E44" s="39">
        <f>SUM(E43:E43)</f>
        <v>0</v>
      </c>
    </row>
    <row r="46" spans="1:6" x14ac:dyDescent="0.2">
      <c r="A46" s="1" t="s">
        <v>11</v>
      </c>
    </row>
    <row r="47" spans="1:6" x14ac:dyDescent="0.2">
      <c r="A47" s="8" t="s">
        <v>16</v>
      </c>
      <c r="B47" s="3" t="s">
        <v>4</v>
      </c>
      <c r="C47" s="3" t="s">
        <v>5</v>
      </c>
      <c r="D47" s="3" t="s">
        <v>6</v>
      </c>
      <c r="E47" s="3" t="s">
        <v>19</v>
      </c>
    </row>
    <row r="48" spans="1:6" x14ac:dyDescent="0.2">
      <c r="A48" s="9" t="s">
        <v>7</v>
      </c>
      <c r="B48" s="21">
        <v>412000</v>
      </c>
      <c r="C48" s="26">
        <v>0</v>
      </c>
      <c r="D48" s="10">
        <f>B48*C48</f>
        <v>0</v>
      </c>
      <c r="E48" s="10">
        <f>D48*12</f>
        <v>0</v>
      </c>
    </row>
    <row r="49" spans="1:5" x14ac:dyDescent="0.2">
      <c r="A49" s="11" t="s">
        <v>8</v>
      </c>
      <c r="B49" s="22">
        <v>137000</v>
      </c>
      <c r="C49" s="26">
        <v>0</v>
      </c>
      <c r="D49" s="4">
        <f>B49*C49</f>
        <v>0</v>
      </c>
      <c r="E49" s="4">
        <f>D49*12</f>
        <v>0</v>
      </c>
    </row>
    <row r="50" spans="1:5" x14ac:dyDescent="0.2">
      <c r="C50" s="12" t="s">
        <v>3</v>
      </c>
      <c r="D50" s="7">
        <f>SUM(D48:D49)</f>
        <v>0</v>
      </c>
      <c r="E50" s="7">
        <f>SUM(E48:E49)</f>
        <v>0</v>
      </c>
    </row>
    <row r="51" spans="1:5" x14ac:dyDescent="0.2">
      <c r="C51" s="12"/>
      <c r="D51" s="12"/>
    </row>
    <row r="52" spans="1:5" ht="12.75" thickBot="1" x14ac:dyDescent="0.25">
      <c r="A52" s="1"/>
      <c r="C52" s="12"/>
      <c r="D52" s="12"/>
    </row>
    <row r="53" spans="1:5" x14ac:dyDescent="0.2">
      <c r="B53" s="14"/>
      <c r="C53" s="14"/>
      <c r="D53" s="42"/>
      <c r="E53" s="43"/>
    </row>
    <row r="54" spans="1:5" x14ac:dyDescent="0.2">
      <c r="B54" s="14"/>
      <c r="C54" s="14"/>
      <c r="D54" s="44"/>
      <c r="E54" s="45"/>
    </row>
    <row r="55" spans="1:5" x14ac:dyDescent="0.2">
      <c r="B55" s="14"/>
      <c r="C55" s="14"/>
      <c r="D55" s="44"/>
      <c r="E55" s="45"/>
    </row>
    <row r="56" spans="1:5" x14ac:dyDescent="0.2">
      <c r="B56" s="14"/>
      <c r="C56" s="14"/>
      <c r="D56" s="44"/>
      <c r="E56" s="45"/>
    </row>
    <row r="57" spans="1:5" x14ac:dyDescent="0.2">
      <c r="A57" s="16"/>
      <c r="B57" s="15"/>
      <c r="D57" s="46" t="s">
        <v>27</v>
      </c>
      <c r="E57" s="45"/>
    </row>
    <row r="58" spans="1:5" x14ac:dyDescent="0.2">
      <c r="A58" s="1" t="s">
        <v>14</v>
      </c>
      <c r="B58" s="3" t="s">
        <v>13</v>
      </c>
      <c r="D58" s="47" t="s">
        <v>28</v>
      </c>
      <c r="E58" s="48"/>
    </row>
    <row r="59" spans="1:5" ht="12.75" thickBot="1" x14ac:dyDescent="0.25">
      <c r="A59" s="1"/>
      <c r="B59" s="7">
        <f>((E39+E44+E50)/12)</f>
        <v>0</v>
      </c>
      <c r="D59" s="49" t="s">
        <v>29</v>
      </c>
      <c r="E59" s="50"/>
    </row>
    <row r="61" spans="1:5" x14ac:dyDescent="0.2">
      <c r="A61" s="1" t="s">
        <v>20</v>
      </c>
      <c r="B61" s="3" t="s">
        <v>26</v>
      </c>
      <c r="C61" s="3" t="s">
        <v>47</v>
      </c>
    </row>
    <row r="62" spans="1:5" x14ac:dyDescent="0.2">
      <c r="A62" s="1"/>
      <c r="B62" s="7">
        <f>B59*12</f>
        <v>0</v>
      </c>
      <c r="C62" s="7">
        <f>B62*2</f>
        <v>0</v>
      </c>
    </row>
    <row r="63" spans="1:5" x14ac:dyDescent="0.2">
      <c r="B63" s="23"/>
    </row>
  </sheetData>
  <mergeCells count="1">
    <mergeCell ref="B2:C2"/>
  </mergeCells>
  <printOptions horizontalCentered="1"/>
  <pageMargins left="0.70866141732283472" right="0.70866141732283472" top="0.53281250000000002" bottom="0.74803149606299213" header="0.31496062992125984" footer="0.31496062992125984"/>
  <pageSetup paperSize="9" scale="78" orientation="landscape" r:id="rId1"/>
  <headerFooter>
    <oddHeader>&amp;LPrijzenblad Salto</oddHeader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Huur 5 jaar</vt:lpstr>
      <vt:lpstr>Optionele verlenging 2x 1 jaar</vt:lpstr>
      <vt:lpstr>'Huur 5 jaar'!Afdrukbereik</vt:lpstr>
      <vt:lpstr>'Optionele verlenging 2x 1 jaar'!Afdrukbereik</vt:lpstr>
    </vt:vector>
  </TitlesOfParts>
  <Company>RDC Midden Brabant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Menno Reijnders</dc:creator>
  <cp:lastModifiedBy>Frank Dijkzeul</cp:lastModifiedBy>
  <cp:lastPrinted>2021-06-08T07:28:25Z</cp:lastPrinted>
  <dcterms:created xsi:type="dcterms:W3CDTF">2014-04-04T09:08:18Z</dcterms:created>
  <dcterms:modified xsi:type="dcterms:W3CDTF">2021-07-05T08:44:21Z</dcterms:modified>
</cp:coreProperties>
</file>