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fileSharing readOnlyRecommended="1"/>
  <workbookPr defaultThemeVersion="124226"/>
  <mc:AlternateContent xmlns:mc="http://schemas.openxmlformats.org/markup-compatibility/2006">
    <mc:Choice Requires="x15">
      <x15ac:absPath xmlns:x15ac="http://schemas.microsoft.com/office/spreadsheetml/2010/11/ac" url="https://unitedqualitybv.sharepoint.com/klanten/Docs/BAR Afvalbeheer/EA verwerking afval milieustraten (871 SK)/Bestand voor publicatie/"/>
    </mc:Choice>
  </mc:AlternateContent>
  <xr:revisionPtr revIDLastSave="0" documentId="8_{D1C72738-2AAA-4C43-8151-C6FF82C42F8D}" xr6:coauthVersionLast="47" xr6:coauthVersionMax="47" xr10:uidLastSave="{00000000-0000-0000-0000-000000000000}"/>
  <bookViews>
    <workbookView xWindow="-120" yWindow="-120" windowWidth="29040" windowHeight="15840" tabRatio="909" activeTab="6" xr2:uid="{00000000-000D-0000-FFFF-FFFF00000000}"/>
  </bookViews>
  <sheets>
    <sheet name="T0 Voorblad" sheetId="95" r:id="rId1"/>
    <sheet name="T3 Overzicht afvalstromen" sheetId="66" state="hidden" r:id="rId2"/>
    <sheet name="T23 Prijs Perceel 1" sheetId="142" r:id="rId3"/>
    <sheet name="T24 Prijs Perceel 2" sheetId="143" r:id="rId4"/>
    <sheet name="T25 Prijs Perceel 3" sheetId="144" r:id="rId5"/>
    <sheet name="T26 Prijs Perceel 4 " sheetId="145" r:id="rId6"/>
    <sheet name="T27 Prijs Perceel 5" sheetId="146" r:id="rId7"/>
    <sheet name="T28 Prijs Perceel 6" sheetId="147" r:id="rId8"/>
    <sheet name="T29 Prijs Perceel 7" sheetId="148" r:id="rId9"/>
    <sheet name="T30 Prijs Perceel 8" sheetId="149" r:id="rId10"/>
    <sheet name="T31 Prijs Perceel 9 " sheetId="150" r:id="rId11"/>
    <sheet name="T32 Prijs Perceel 10" sheetId="151" r:id="rId12"/>
    <sheet name="T33 Prijs Perceel 11 " sheetId="158" r:id="rId13"/>
    <sheet name="T34 Prijs KGA Perceel 1" sheetId="152" r:id="rId14"/>
    <sheet name="T35 Prijs KGA Perceel 2" sheetId="153" r:id="rId15"/>
    <sheet name="T36 Prijs KGA Perceel 3" sheetId="130" r:id="rId16"/>
    <sheet name="T37 Prijs KGA Perceel 4" sheetId="154" r:id="rId17"/>
    <sheet name="T38 Prijs KGA Perceel 5" sheetId="136" r:id="rId18"/>
    <sheet name="T39 Prijs KGA Perceel 6" sheetId="156" r:id="rId19"/>
  </sheets>
  <definedNames>
    <definedName name="_xlnm._FilterDatabase" localSheetId="1" hidden="1">'T3 Overzicht afvalstromen'!$A$3:$P$34</definedName>
    <definedName name="_xlnm.Print_Area" localSheetId="0">'T0 Voorblad'!$A$1:$E$13</definedName>
    <definedName name="_xlnm.Print_Area" localSheetId="2">'T23 Prijs Perceel 1'!$A$1:$G$24</definedName>
    <definedName name="_xlnm.Print_Area" localSheetId="3">'T24 Prijs Perceel 2'!$A$1:$G$21</definedName>
    <definedName name="_xlnm.Print_Area" localSheetId="4">'T25 Prijs Perceel 3'!$A$1:$G$27</definedName>
    <definedName name="_xlnm.Print_Area" localSheetId="5">'T26 Prijs Perceel 4 '!$A$1:$G$24</definedName>
    <definedName name="_xlnm.Print_Area" localSheetId="6">'T27 Prijs Perceel 5'!$A$1:$G$28</definedName>
    <definedName name="_xlnm.Print_Area" localSheetId="7">'T28 Prijs Perceel 6'!$A$1:$G$21</definedName>
    <definedName name="_xlnm.Print_Area" localSheetId="8">'T29 Prijs Perceel 7'!$A$1:$G$21</definedName>
    <definedName name="_xlnm.Print_Area" localSheetId="1">'T3 Overzicht afvalstromen'!$A$2:$P$23</definedName>
    <definedName name="_xlnm.Print_Area" localSheetId="9">'T30 Prijs Perceel 8'!$A$1:$G$24</definedName>
    <definedName name="_xlnm.Print_Area" localSheetId="10">'T31 Prijs Perceel 9 '!$A$1:$G$23</definedName>
    <definedName name="_xlnm.Print_Area" localSheetId="11">'T32 Prijs Perceel 10'!$A$1:$G$24</definedName>
    <definedName name="_xlnm.Print_Area" localSheetId="12">'T33 Prijs Perceel 11 '!$A$1:$G$22</definedName>
    <definedName name="_xlnm.Print_Area" localSheetId="13">'T34 Prijs KGA Perceel 1'!$A$1:$G$22</definedName>
    <definedName name="_xlnm.Print_Area" localSheetId="14">'T35 Prijs KGA Perceel 2'!$A$1:$G$23</definedName>
    <definedName name="_xlnm.Print_Area" localSheetId="15">'T36 Prijs KGA Perceel 3'!$A$1:$G$23</definedName>
    <definedName name="_xlnm.Print_Area" localSheetId="16">'T37 Prijs KGA Perceel 4'!$A$1:$G$24</definedName>
    <definedName name="_xlnm.Print_Area" localSheetId="17">'T38 Prijs KGA Perceel 5'!$A$1:$G$73</definedName>
    <definedName name="_xlnm.Print_Area" localSheetId="18">'T39 Prijs KGA Perceel 6'!$A$1:$G$24</definedName>
    <definedName name="_xlnm.Print_Titles" localSheetId="1">'T3 Overzicht afvalstromen'!$2:$2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130" l="1"/>
  <c r="D6" i="151"/>
  <c r="D6" i="145"/>
  <c r="F5" i="145"/>
  <c r="F25" i="136"/>
  <c r="F9" i="144"/>
  <c r="F10" i="144" s="1"/>
  <c r="F4" i="158" l="1"/>
  <c r="D4" i="151"/>
  <c r="F5" i="158" l="1"/>
  <c r="F7" i="158" s="1"/>
  <c r="G26" i="136" l="1"/>
  <c r="D5" i="151" l="1"/>
  <c r="F31" i="136" l="1"/>
  <c r="G31" i="136" s="1"/>
  <c r="F30" i="136"/>
  <c r="G30" i="136" s="1"/>
  <c r="F29" i="136"/>
  <c r="G29" i="136" s="1"/>
  <c r="F28" i="136"/>
  <c r="G28" i="136" s="1"/>
  <c r="F13" i="136"/>
  <c r="G13" i="136" s="1"/>
  <c r="D6" i="154"/>
  <c r="D4" i="130"/>
  <c r="D6" i="156" l="1"/>
  <c r="D5" i="156"/>
  <c r="F18" i="136"/>
  <c r="F23" i="136"/>
  <c r="F22" i="136"/>
  <c r="F20" i="136"/>
  <c r="F19" i="136"/>
  <c r="F17" i="136"/>
  <c r="F16" i="136"/>
  <c r="F12" i="136"/>
  <c r="G12" i="136" s="1"/>
  <c r="F14" i="136"/>
  <c r="D5" i="130" l="1"/>
  <c r="D6" i="153"/>
  <c r="F6" i="153" s="1"/>
  <c r="F5" i="153"/>
  <c r="D5" i="152"/>
  <c r="F5" i="152" s="1"/>
  <c r="D4" i="152"/>
  <c r="F4" i="152" s="1"/>
  <c r="F5" i="151"/>
  <c r="F4" i="151"/>
  <c r="F6" i="151"/>
  <c r="D6" i="150"/>
  <c r="F6" i="150" s="1"/>
  <c r="D5" i="150"/>
  <c r="F5" i="150" s="1"/>
  <c r="D7" i="149"/>
  <c r="F7" i="149" s="1"/>
  <c r="D4" i="149"/>
  <c r="F4" i="149" s="1"/>
  <c r="D4" i="148"/>
  <c r="F4" i="148" s="1"/>
  <c r="D4" i="147"/>
  <c r="F4" i="147" s="1"/>
  <c r="D10" i="146"/>
  <c r="F10" i="146" s="1"/>
  <c r="D7" i="146"/>
  <c r="F7" i="146" s="1"/>
  <c r="D4" i="146"/>
  <c r="F4" i="146" s="1"/>
  <c r="D7" i="145"/>
  <c r="F7" i="145" s="1"/>
  <c r="F6" i="145"/>
  <c r="D4" i="144"/>
  <c r="F4" i="144" s="1"/>
  <c r="D4" i="143"/>
  <c r="F4" i="143" s="1"/>
  <c r="D7" i="142"/>
  <c r="F7" i="142" s="1"/>
  <c r="D6" i="142"/>
  <c r="F6" i="142" s="1"/>
  <c r="F6" i="156"/>
  <c r="F5" i="156"/>
  <c r="F4" i="156"/>
  <c r="F6" i="154"/>
  <c r="F5" i="154"/>
  <c r="F4" i="154"/>
  <c r="F4" i="153"/>
  <c r="F4" i="150"/>
  <c r="F4" i="145"/>
  <c r="F5" i="142"/>
  <c r="F4" i="142"/>
  <c r="F7" i="154" l="1"/>
  <c r="F10" i="154" s="1"/>
  <c r="F7" i="153"/>
  <c r="F9" i="153" s="1"/>
  <c r="F6" i="152"/>
  <c r="F8" i="152" s="1"/>
  <c r="F5" i="148"/>
  <c r="F7" i="148" s="1"/>
  <c r="F11" i="146"/>
  <c r="F8" i="146"/>
  <c r="F5" i="146"/>
  <c r="F8" i="142"/>
  <c r="F10" i="142" s="1"/>
  <c r="F5" i="144"/>
  <c r="F12" i="144" s="1"/>
  <c r="F7" i="156"/>
  <c r="F10" i="156" s="1"/>
  <c r="F7" i="151"/>
  <c r="F10" i="151" s="1"/>
  <c r="F7" i="150"/>
  <c r="F9" i="150" s="1"/>
  <c r="F8" i="149"/>
  <c r="F5" i="149"/>
  <c r="F5" i="147"/>
  <c r="F7" i="147" s="1"/>
  <c r="F8" i="145"/>
  <c r="F10" i="145" s="1"/>
  <c r="F5" i="143"/>
  <c r="F7" i="143" s="1"/>
  <c r="G6" i="136"/>
  <c r="G8" i="136" s="1"/>
  <c r="G14" i="136"/>
  <c r="G15" i="136"/>
  <c r="G16" i="136"/>
  <c r="G17" i="136"/>
  <c r="G18" i="136"/>
  <c r="G19" i="136"/>
  <c r="G20" i="136"/>
  <c r="G21" i="136"/>
  <c r="G22" i="136"/>
  <c r="G23" i="136"/>
  <c r="G24" i="136"/>
  <c r="G25" i="136"/>
  <c r="G27" i="136"/>
  <c r="G32" i="136"/>
  <c r="F14" i="146" l="1"/>
  <c r="F10" i="149"/>
  <c r="G34" i="136"/>
  <c r="G36" i="136" s="1"/>
  <c r="F5" i="130"/>
  <c r="F4" i="130"/>
  <c r="F9" i="130" l="1"/>
  <c r="A6" i="66" l="1"/>
  <c r="A8" i="66" s="1"/>
  <c r="A9" i="66" s="1"/>
  <c r="A10" i="66" s="1"/>
  <c r="A12" i="66" s="1"/>
  <c r="A13" i="66" s="1"/>
  <c r="A14" i="66" s="1"/>
  <c r="A17" i="66" l="1"/>
  <c r="A18" i="66" s="1"/>
  <c r="A20" i="66" s="1"/>
  <c r="A21" i="66" s="1"/>
  <c r="A23" i="66" s="1"/>
  <c r="A24" i="66" s="1"/>
  <c r="A25" i="66" s="1"/>
  <c r="A26" i="66" s="1"/>
  <c r="A29" i="66" s="1"/>
  <c r="A30" i="66" s="1"/>
  <c r="A31" i="66" s="1"/>
  <c r="A32" i="66" s="1"/>
  <c r="A33" i="66" s="1"/>
  <c r="A34" i="66" s="1"/>
  <c r="A35" i="66" s="1"/>
  <c r="A15" i="66"/>
</calcChain>
</file>

<file path=xl/sharedStrings.xml><?xml version="1.0" encoding="utf-8"?>
<sst xmlns="http://schemas.openxmlformats.org/spreadsheetml/2006/main" count="1113" uniqueCount="468">
  <si>
    <t>Nr.</t>
  </si>
  <si>
    <t>Inhoud:</t>
  </si>
  <si>
    <t>Afval-/reststroom</t>
  </si>
  <si>
    <t>Metalen</t>
  </si>
  <si>
    <t>Textiel</t>
  </si>
  <si>
    <t>EPS</t>
  </si>
  <si>
    <t xml:space="preserve">Verwerking </t>
  </si>
  <si>
    <t>nr.</t>
  </si>
  <si>
    <t>Historische gegevens</t>
  </si>
  <si>
    <t>Transport naar verwerker</t>
  </si>
  <si>
    <t>Opmerkingen</t>
  </si>
  <si>
    <t>Grof tuinafval</t>
  </si>
  <si>
    <t>Asbest</t>
  </si>
  <si>
    <t>Dakafval</t>
  </si>
  <si>
    <t>Harde kunststoffen</t>
  </si>
  <si>
    <t>Matrassen</t>
  </si>
  <si>
    <t>Gasontladingslampen</t>
  </si>
  <si>
    <t>Gasflessen, brandblussers en overige drukhouders</t>
  </si>
  <si>
    <t>Bv.: 4 wiel rolcontainers, makkelijk toegankelijk voor bezoekers, open afzetcontainers, via knapzakhouder</t>
  </si>
  <si>
    <t>Hout C</t>
  </si>
  <si>
    <t>Afgedankte elektrische en elektronische apparatuur (AEEA)</t>
  </si>
  <si>
    <t>Oud papier en karton (OPK)</t>
  </si>
  <si>
    <t>Holglas</t>
  </si>
  <si>
    <t>Batterijen</t>
  </si>
  <si>
    <t>Frituurvet</t>
  </si>
  <si>
    <t>Afgewerkte olie</t>
  </si>
  <si>
    <t>Plastic verpakkingen, Metalen verpakkingen en Drinkpakken (PMD)</t>
  </si>
  <si>
    <t>Taxus</t>
  </si>
  <si>
    <t>Beschikbaar stellen van het inzamelmiddel</t>
  </si>
  <si>
    <t>Handtekening</t>
  </si>
  <si>
    <t>Datum ondertekening</t>
  </si>
  <si>
    <t>Naam ondertekenaar</t>
  </si>
  <si>
    <t>Naam inschrijver</t>
  </si>
  <si>
    <t>Ondertekening (8)</t>
  </si>
  <si>
    <t>Dit prijsformulier moet door inschrijver rechtsgeldig ondertekend worden.</t>
  </si>
  <si>
    <t>De genoemde hoeveelheid (het aantal) wordt gebruikt voor de beoordeling. Aan de genoemde hoeveelheden kunnen geen rechten worden ontleend. De prijs per eenheid is van toepassing ongeacht het daadwerkelijke aantal.</t>
  </si>
  <si>
    <t>Vaste prijs voor de genoemde dienstverlening conform alle voorwaarden uit het programma van eisen. Dit inclusief het aanbieden en beschikbaar houden van de eerste overslaglocatie. Het invullen van een 0 prijs is verboden. Als het kosten voor de opdrachtgever betreffen is de minimaal in te dienen prijs is € 0,01. Als het opbrengsten voor opdrachtgever betreffen is de minimaal in te dienen prijs €-0,01. Prijzen die opbrengsten voor opdrachtgever betreffen moet inschrijver als negatief getal invullen.</t>
  </si>
  <si>
    <t>ALG</t>
  </si>
  <si>
    <t>NR.</t>
  </si>
  <si>
    <t xml:space="preserve">Voorwaarden </t>
  </si>
  <si>
    <t>ton</t>
  </si>
  <si>
    <t>per container per maand</t>
  </si>
  <si>
    <t>P-14</t>
  </si>
  <si>
    <t>P-14.1</t>
  </si>
  <si>
    <t>P-13</t>
  </si>
  <si>
    <t>P-13.1</t>
  </si>
  <si>
    <t>P-12</t>
  </si>
  <si>
    <t>P-12.1</t>
  </si>
  <si>
    <t>P-11</t>
  </si>
  <si>
    <t>P-11.1</t>
  </si>
  <si>
    <t>P-10.3</t>
  </si>
  <si>
    <t>P-10.2</t>
  </si>
  <si>
    <t>P-10.1</t>
  </si>
  <si>
    <t>P-8.2</t>
  </si>
  <si>
    <t>P-8.1</t>
  </si>
  <si>
    <t>Subtotalen (AxB) excl. BTW</t>
  </si>
  <si>
    <t>Eenheid</t>
  </si>
  <si>
    <t>Aantal (B)</t>
  </si>
  <si>
    <t>Prijs* per eenheid (A) excl. BTW</t>
  </si>
  <si>
    <t>Omschrijving</t>
  </si>
  <si>
    <t>Naam inschrijver: …………………………………………</t>
  </si>
  <si>
    <t>P-6</t>
  </si>
  <si>
    <t>P-6.1</t>
  </si>
  <si>
    <t>P-5.3</t>
  </si>
  <si>
    <t>P-5.2</t>
  </si>
  <si>
    <t>P-5.1</t>
  </si>
  <si>
    <t>P-4.3</t>
  </si>
  <si>
    <t>per rit</t>
  </si>
  <si>
    <t>P-4.2</t>
  </si>
  <si>
    <t>P-3</t>
  </si>
  <si>
    <t>Tapijt / vloerbedekking</t>
  </si>
  <si>
    <t>Ton</t>
  </si>
  <si>
    <t>postcode:
huisnr:</t>
  </si>
  <si>
    <t>Prijs verwerking C-HOUT</t>
  </si>
  <si>
    <t>subtotaal C-HOUT</t>
  </si>
  <si>
    <t xml:space="preserve">Prijs verwerking GASFLESSEN / DRUKHOUDERS </t>
  </si>
  <si>
    <t xml:space="preserve">subtotaal GASFLESSEN / DRUKHOUDERS </t>
  </si>
  <si>
    <t>Prijs verwerking GROND</t>
  </si>
  <si>
    <t xml:space="preserve">Prijs aftransport GASFLESSEN / DRUKHOUDERS </t>
  </si>
  <si>
    <t>subtotaal GROND</t>
  </si>
  <si>
    <t>P-7.1</t>
  </si>
  <si>
    <t>P-7</t>
  </si>
  <si>
    <t>subtotaal Banden</t>
  </si>
  <si>
    <t>Prijs  beschikbaar stellen container BANDEN (zonder velg)</t>
  </si>
  <si>
    <t>Prijs  beschikbaar stellen container BANDEN (met velg)</t>
  </si>
  <si>
    <t>Prijs verwerking DAKAFVAL</t>
  </si>
  <si>
    <t>subtotaal DAKAFVAL</t>
  </si>
  <si>
    <t>Prijs verwerking EPS</t>
  </si>
  <si>
    <t>subtotaal EPS</t>
  </si>
  <si>
    <t>P-11.2</t>
  </si>
  <si>
    <t>Prijs verwerking GEMENGD PUIN</t>
  </si>
  <si>
    <t>Prijs verwerking GIPS</t>
  </si>
  <si>
    <t>subtotaal GIPS</t>
  </si>
  <si>
    <t>P-12.2</t>
  </si>
  <si>
    <t>P-12.3</t>
  </si>
  <si>
    <t>P-14.2</t>
  </si>
  <si>
    <t>P-14.3</t>
  </si>
  <si>
    <t>Prijs verwerking HARDE KUNSTSTOFFEN</t>
  </si>
  <si>
    <t>subtotaal HARDE KUNSTSTOFFEN</t>
  </si>
  <si>
    <t>Prijs aftransport MATRASSEN</t>
  </si>
  <si>
    <t>Prijs verwerking MATRASSEN</t>
  </si>
  <si>
    <t>subtotaal MATRASSEN</t>
  </si>
  <si>
    <t>Prijs beschikbaar stellen inzamelmiddel MATRASSEN</t>
  </si>
  <si>
    <t>Prijs extra toeslag of afslag op de marktprijs Gruisijzer (METALEN)</t>
  </si>
  <si>
    <t>Prijs aftransport METALEN</t>
  </si>
  <si>
    <t>Prijs verwerking METALEN</t>
  </si>
  <si>
    <t>subtotaal METALEN</t>
  </si>
  <si>
    <t>subtotaal FRITUURVET</t>
  </si>
  <si>
    <t xml:space="preserve">Inschrijver vermeldt in de correcte NAW gegevens van de verwerkingslocatie(s), alsmede de eigenaar van de betreffende locatie. </t>
  </si>
  <si>
    <t>Inschrijver vermeldt in de correcte NAW gegevens van de eerste ontvangstlocatie, alsmede de eigenaar van de betreffende locatie.</t>
  </si>
  <si>
    <t>Dit is de totale inschrijfprijs (subtotaal B plus subtotaal A). De totale inschrijfprijs wordt gebruikt voor de beoordeling van het onderdeel prijs.</t>
  </si>
  <si>
    <t>Dit is het subtotaal van onderdeel B Verwerking. Dit mag een negatief getal zijn. Dit vormt input voor de totale inschrijfprijs.</t>
  </si>
  <si>
    <t>Dit is het subtotaal van onderdeel A Inzameling. Dit moet een positief getal zijn. Dit vormt input voor de totale inschrijfprijs.</t>
  </si>
  <si>
    <t>PR-40</t>
  </si>
  <si>
    <t>PR-39</t>
  </si>
  <si>
    <t>PR-38</t>
  </si>
  <si>
    <t>PR-37</t>
  </si>
  <si>
    <t>PR-36</t>
  </si>
  <si>
    <t>PR-35</t>
  </si>
  <si>
    <t>PR-34</t>
  </si>
  <si>
    <t>Eigenaar</t>
  </si>
  <si>
    <t>Plaats</t>
  </si>
  <si>
    <t>Postcode</t>
  </si>
  <si>
    <t>Adres</t>
  </si>
  <si>
    <t>Deelstroom</t>
  </si>
  <si>
    <t>Naam</t>
  </si>
  <si>
    <t>Gegevens verwerkingslocatie(s) (7)</t>
  </si>
  <si>
    <t>PR-33</t>
  </si>
  <si>
    <t>PR-32</t>
  </si>
  <si>
    <t>PR-31</t>
  </si>
  <si>
    <t>PR-30</t>
  </si>
  <si>
    <t>Gegevens overslaglocatie(s) voor tussen opslag (6)</t>
  </si>
  <si>
    <t>Kosten of opbrengst</t>
  </si>
  <si>
    <t>PR-19</t>
  </si>
  <si>
    <t>PR-18</t>
  </si>
  <si>
    <t>PR-17</t>
  </si>
  <si>
    <t>PR-16</t>
  </si>
  <si>
    <t>PR-15</t>
  </si>
  <si>
    <t>PR-14</t>
  </si>
  <si>
    <t>PR-13</t>
  </si>
  <si>
    <t>PR-12</t>
  </si>
  <si>
    <t>PR-11</t>
  </si>
  <si>
    <t>PR-8</t>
  </si>
  <si>
    <t>PR-7</t>
  </si>
  <si>
    <t>PR-6</t>
  </si>
  <si>
    <t>PR-4</t>
  </si>
  <si>
    <t>PR-3</t>
  </si>
  <si>
    <t>PR-2</t>
  </si>
  <si>
    <t>Totaal</t>
  </si>
  <si>
    <t>Aantal (kg) (2)</t>
  </si>
  <si>
    <t>Prijs per eenheid (1)</t>
  </si>
  <si>
    <t>verduidelijking</t>
  </si>
  <si>
    <t>Categorie</t>
  </si>
  <si>
    <t>Deel B</t>
  </si>
  <si>
    <t>opbrengsten</t>
  </si>
  <si>
    <t>kosten</t>
  </si>
  <si>
    <t>Prijs per stuk</t>
  </si>
  <si>
    <t>PR-1</t>
  </si>
  <si>
    <t>Subtotaal</t>
  </si>
  <si>
    <t>Aantal (2)</t>
  </si>
  <si>
    <t>Inschrijver ontvangt een vaste vergoeding voor het leegrijden van een depot. Per maand wordt het daadwerkelijk aantal inzamelactiviteiten conform deze vaste prijs afgerekend.</t>
  </si>
  <si>
    <t>Inzameling</t>
  </si>
  <si>
    <t>Deel A</t>
  </si>
  <si>
    <t>Prijs leeg rijden van KCA depot</t>
  </si>
  <si>
    <r>
      <t>-</t>
    </r>
    <r>
      <rPr>
        <sz val="7"/>
        <rFont val="Century Gothic"/>
        <family val="2"/>
      </rPr>
      <t xml:space="preserve">       </t>
    </r>
    <r>
      <rPr>
        <sz val="10"/>
        <rFont val="Century Gothic"/>
        <family val="2"/>
      </rPr>
      <t>Oliefilters</t>
    </r>
  </si>
  <si>
    <r>
      <t>-</t>
    </r>
    <r>
      <rPr>
        <sz val="7"/>
        <rFont val="Century Gothic"/>
        <family val="2"/>
      </rPr>
      <t xml:space="preserve">       </t>
    </r>
    <r>
      <rPr>
        <sz val="10"/>
        <rFont val="Century Gothic"/>
        <family val="2"/>
      </rPr>
      <t>Oliehoudend afval</t>
    </r>
  </si>
  <si>
    <t>KCA, incl emballage</t>
  </si>
  <si>
    <t>Prijsinvulformulier (Transport en verwerking)</t>
  </si>
  <si>
    <t>Klein chemisch afval (KCA)</t>
  </si>
  <si>
    <t>Omvang</t>
  </si>
  <si>
    <t>kg</t>
  </si>
  <si>
    <t>Inschrijver vult uitsluitend en verplicht de gele velden in:</t>
  </si>
  <si>
    <t>Inschrijver past alleen de geel gearceerde cellen aan. Inschrijver is verplicht de gele cellen in te vullen. Dit op straffe van uitsluiting.</t>
  </si>
  <si>
    <t>Inschrijver past alleen de geel gearceerde cellen aan. Inschrijver is verplicht de gele cellen in te vullen. Dit op straffe van uitsluiting</t>
  </si>
  <si>
    <t>Loodaccu's</t>
  </si>
  <si>
    <t>Overslaglocatie /
Verwerkingslocatie</t>
  </si>
  <si>
    <t>aantal liter, aantal m³ of knapzakken</t>
  </si>
  <si>
    <t>Kringloop</t>
  </si>
  <si>
    <t>Fijn huishoudelijk restafval</t>
  </si>
  <si>
    <t>Uitvoering gedurende de opdracht / binnen scope van de opdracht</t>
  </si>
  <si>
    <t>Buiten scope van de opdracht (opdrachtgever of externe partij &lt;naam derde&gt;)
/ inschrijver</t>
  </si>
  <si>
    <t>Buiten scope van de opdracht (naam verwerker) / inschrijver</t>
  </si>
  <si>
    <t xml:space="preserve">Toepasselijk Sectorplan LAP3 </t>
  </si>
  <si>
    <t xml:space="preserve">Minimale verwerkingsstandaard </t>
  </si>
  <si>
    <t>Conform bepalingen uit de Wet milieubeheer, LAP3 en het toepasselijke Sectorplan LAP3</t>
  </si>
  <si>
    <t>Sectorplan 84 - Overige monostromen</t>
  </si>
  <si>
    <t>Sectorplan 37 - Asbest en asbesthoudende afvalstoffen</t>
  </si>
  <si>
    <t>Sectorplan 71 - Afgedankte elektrische en elektronische apparartuur</t>
  </si>
  <si>
    <t>Sectorplan 56 - Afgewerkte olie</t>
  </si>
  <si>
    <t>Sectorplan 52 - Banden</t>
  </si>
  <si>
    <t>Sectorplan 13 - Batterijen en accu's</t>
  </si>
  <si>
    <t>Sectorplan 33 - Dakafval</t>
  </si>
  <si>
    <t>Sectorplan 85 - EPS</t>
  </si>
  <si>
    <t>N.v.t.</t>
  </si>
  <si>
    <t>Sectorplan 44 - Gasflessen en overige drukhouders</t>
  </si>
  <si>
    <t>Sectorplan 66 - Gasontladingslampen en fluorescentiepoeder</t>
  </si>
  <si>
    <t>Sectorplan 29 - Steenachtig materiaal</t>
  </si>
  <si>
    <t>Sectorplan 31 - Gips</t>
  </si>
  <si>
    <t>Sectorplan 1 - Huishoudelijk restafval (fijn en grof)</t>
  </si>
  <si>
    <t>Grof huishoudelijk restafval</t>
  </si>
  <si>
    <t>Sectorplan 8 - Gescheiden ingezameld groenafval</t>
  </si>
  <si>
    <t>Sectorplan 39 - Grond</t>
  </si>
  <si>
    <t>Sectorplan 11 - Kunststof en rubber</t>
  </si>
  <si>
    <t>Sectorplan 41 - Verpakkingen algemeen</t>
  </si>
  <si>
    <t>Sectorplan 36 - Hout</t>
  </si>
  <si>
    <t>Sectorplan 18 - KCA / KGA</t>
  </si>
  <si>
    <t>Sectorplan 12 - Metalen</t>
  </si>
  <si>
    <t>Sectorplan 5 - Gescheiden ingezameld/afgegeven textiel (inclusief schoeisel)</t>
  </si>
  <si>
    <t>20.01.36</t>
  </si>
  <si>
    <t>Euralcode</t>
  </si>
  <si>
    <t>17.06.05* Asbesthoudende (bouw)materialen</t>
  </si>
  <si>
    <t>20.01.26* afgewerkte olie (niet onder 20.01.25 vallende oliën en vetten).</t>
  </si>
  <si>
    <t xml:space="preserve">Via opdrachtgever of externe partij / inschrijver </t>
  </si>
  <si>
    <t>16.01.03 Niet elders genoemd afval</t>
  </si>
  <si>
    <t>• De Euralcode is 17.03.03* koolteer en met teer behandelde producten.
• De Euralcode is 17.03.01* c: Bitumineuze mengsels die koolteer bevatten.
• De Euralcode is 17.03.02 c: Niet onder 17.03.01 vallende bitumineuze mengsels.</t>
  </si>
  <si>
    <t>20.03.07 Grofvuil</t>
  </si>
  <si>
    <t>20.01.25 Spijsolie en -vetten</t>
  </si>
  <si>
    <t>•15.01.11* Metalen verpakking die een gevaarlijke vaste poreuze matrix (bijvoorbeeld asbest) bevat, inclusief lege drukhouders
•16.01.16 Tanks voor vloeibaar gas
•16.05.04* Gassen in drukhouders (inclusief halonen) die gevaarlijke stoffen bevatten
•16.05.05 Niet onder 16.05.04 vallende gassen in drukhouders</t>
  </si>
  <si>
    <t>•20.01.21* tl-buizen en ander kwikhoudend afval
•20 01 35* Niet onder 20.01.21 en 20.01.23 vallende afgedankte elektrische en elektronische apparatuur die gevaarlijke onderdelen (6) bevat
•20 01 36 Niet onder 20.01.21, 20.01.23 en 20.01.35 vallende afgedankte elektrische en elektronische apparatuur</t>
  </si>
  <si>
    <t>17.08.02 Niet onder 17.08.01 vallend gipshoudend materiaal</t>
  </si>
  <si>
    <t>20.02. Tuin- en plantsoenafval</t>
  </si>
  <si>
    <t>•17.05.04 Niet onder 17 05 03 vallende grond en stenen
•20.02.02 Grond en stenen</t>
  </si>
  <si>
    <t>20.01.39 kunststoffen</t>
  </si>
  <si>
    <t>15.01.07 Glazen verpakking</t>
  </si>
  <si>
    <t>17.02.01c Hout</t>
  </si>
  <si>
    <t>17.02.04c* Hout dat gevaarlijke stoffen bevat of daarmee verontreinigd is</t>
  </si>
  <si>
    <t>20.01.13 t/m 20.01.21 en 20.01.25 t/m 20.01.34.</t>
  </si>
  <si>
    <t>20.03.99 Niet elders genoemd afval</t>
  </si>
  <si>
    <t>20.01.40 Metalen</t>
  </si>
  <si>
    <t>•15.01.01 Papieren en kartonnen verpakkingen
•20.01.01 Papier en karton</t>
  </si>
  <si>
    <t>•15.01.02 Kunststofverpakking
•15.01.06 Gemengde verpakking</t>
  </si>
  <si>
    <t>20.03.01 Gemengd stedelijk afval</t>
  </si>
  <si>
    <t>•20.01.99 Niet elders genoemd afval
•17.02.03c Kunststof</t>
  </si>
  <si>
    <t>•15.01.09  Textielen verpakking
•20.01.10 Kleding
•20.01.11 Textiel</t>
  </si>
  <si>
    <t xml:space="preserve">Inzameling diversen vloeibare basen per kg, incl. emballage          </t>
  </si>
  <si>
    <t xml:space="preserve">Inzameling diversen vloeibare zuren per kg, incl. emballage          </t>
  </si>
  <si>
    <t xml:space="preserve">Inzameling medicijnen en cosmetica per kg, incl. emballage          </t>
  </si>
  <si>
    <t xml:space="preserve">Inzameling oliehoudend afval per kg, incl. emballage           </t>
  </si>
  <si>
    <t xml:space="preserve">Inzameling ontwikkelaar/fixeer per kg, incl. emballage           </t>
  </si>
  <si>
    <t xml:space="preserve">Inzameling oplosmiddel, kv per kg, incl. emballage           </t>
  </si>
  <si>
    <t xml:space="preserve">Inzameling specifiek ziekenhuisafval per kg, incl. embalage          </t>
  </si>
  <si>
    <t xml:space="preserve">Inzameling spuitbussen per kg, incl. emballage           </t>
  </si>
  <si>
    <t xml:space="preserve">Inzameling verpakkingen met verfresten per kg, incl. emballage          </t>
  </si>
  <si>
    <t xml:space="preserve">Inzameling en verwerking bestrijdingsmiddelen per kg, incl. emballage           </t>
  </si>
  <si>
    <t xml:space="preserve">1. Afvalstromen </t>
  </si>
  <si>
    <t>2. Specificatie KCA</t>
  </si>
  <si>
    <t>Gaasbox</t>
  </si>
  <si>
    <t>Kunststofbox</t>
  </si>
  <si>
    <t>Grond (schoon)</t>
  </si>
  <si>
    <t>17.01.07c Mengsels van beton, stenen, tegels of keramische producten</t>
  </si>
  <si>
    <t>Bv.: makkelijk toegankelijk voor bezoekers, open afzetcontainer</t>
  </si>
  <si>
    <t>Container van &lt;min. X m3&gt; of het faciliteren van een stortvak &lt;van min. AFMETING&gt;</t>
  </si>
  <si>
    <t>De container is voor aanbieders van OPK makkelijk toegangelijk en voorkomt het nat worden van OPK.</t>
  </si>
  <si>
    <t>Cotainer van &lt;min. X m3&gt;</t>
  </si>
  <si>
    <t>&lt;Voor 3 kleuren glas&gt;</t>
  </si>
  <si>
    <t>&lt;Glasbol van ca. 3 m3&gt;</t>
  </si>
  <si>
    <t>Ondertekening (6)</t>
  </si>
  <si>
    <t>Minimale vereisten inzamelmiddelen gedurende de uitvoering van de opdracht</t>
  </si>
  <si>
    <t>Hout A/B</t>
  </si>
  <si>
    <t>Prijs verwerking A/B-HOUT</t>
  </si>
  <si>
    <t>subtotaal A/B-HOUT</t>
  </si>
  <si>
    <t>Inschrijver</t>
  </si>
  <si>
    <t>Tonnage 2019
Barendrecht</t>
  </si>
  <si>
    <t>Tonnage 2019 Albrandswaard</t>
  </si>
  <si>
    <t>Tonnage 2020
Barendrecht</t>
  </si>
  <si>
    <t>Tonnage 2020
Albrandswaard</t>
  </si>
  <si>
    <t xml:space="preserve">Asbestcontainer </t>
  </si>
  <si>
    <t>Optioneel</t>
  </si>
  <si>
    <t>Banden van voertuigen (auto en bestelauto of gelijkwaardig) met en zonder velg</t>
  </si>
  <si>
    <t xml:space="preserve">T3 Overzicht afvalstromen </t>
  </si>
  <si>
    <t>40 m3 magazijncontainer (zeeccontainer 20 ft) met deuren en ramp voor 1 deur</t>
  </si>
  <si>
    <t>20 ft magazijncontainer</t>
  </si>
  <si>
    <t>inzamelmiddel eigenschappen</t>
  </si>
  <si>
    <t>20.01.39, 19.12.04, 02.01.04</t>
  </si>
  <si>
    <t>minimaal recycling</t>
  </si>
  <si>
    <t xml:space="preserve">Buiten scope </t>
  </si>
  <si>
    <t xml:space="preserve">Niet van toepassing </t>
  </si>
  <si>
    <t>2019
Barendrecht</t>
  </si>
  <si>
    <t xml:space="preserve"> 2019 Albrandswaard</t>
  </si>
  <si>
    <t>2020
Barendrecht</t>
  </si>
  <si>
    <t>2020
Albrandswaard</t>
  </si>
  <si>
    <t xml:space="preserve">kg </t>
  </si>
  <si>
    <t xml:space="preserve">Inzameling en verwerking lijm, kit en harsen </t>
  </si>
  <si>
    <t>aantal containers vrachten 2019
Barendrecht</t>
  </si>
  <si>
    <t>aantal containers vrachten 2019 Albrandswaard</t>
  </si>
  <si>
    <t>aantal containers vrachten 2020
Barendrecht</t>
  </si>
  <si>
    <t>aantal containers vrachten 2020
Albrandswaard</t>
  </si>
  <si>
    <t>Kadavers kleine dieren</t>
  </si>
  <si>
    <t>AW: eigen KCA depot</t>
  </si>
  <si>
    <t>Type inzamelmiddel  inclusief volume / massa in te zetten inzamelmiddelen</t>
  </si>
  <si>
    <t>Diverse inzamelmiddelen</t>
  </si>
  <si>
    <t>Gemengd puin (schoon)</t>
  </si>
  <si>
    <t>Gemengd puin (vuil)</t>
  </si>
  <si>
    <t>Veegvuil</t>
  </si>
  <si>
    <t xml:space="preserve">Inzameling koelvloeistof per kg, incl. emballage           </t>
  </si>
  <si>
    <t xml:space="preserve">Inzameling bestrijdingsmiddelen per kg, incl. emballage           </t>
  </si>
  <si>
    <t xml:space="preserve">Inzameling ammoniak per kg, incl. emballage           </t>
  </si>
  <si>
    <t xml:space="preserve">Inzameling en verwerking oliefilters incl. emballage          </t>
  </si>
  <si>
    <t xml:space="preserve">Inzameling olie, water en slib per kg, incl. emballage          </t>
  </si>
  <si>
    <t xml:space="preserve">Inschrijver </t>
  </si>
  <si>
    <t xml:space="preserve">240 liter </t>
  </si>
  <si>
    <t xml:space="preserve">Buiten scope van de opdracht </t>
  </si>
  <si>
    <t>AW: minimaal 5 stuks 2 wiel 240 liter rolcontainers
BD: minimaal 6 stuks 4 wielcontainers</t>
  </si>
  <si>
    <t>240 liter 
1100 liter</t>
  </si>
  <si>
    <t xml:space="preserve">Open container </t>
  </si>
  <si>
    <t>Container met deksel</t>
  </si>
  <si>
    <t xml:space="preserve">  30  m³ </t>
  </si>
  <si>
    <t xml:space="preserve">Container </t>
  </si>
  <si>
    <t xml:space="preserve">Koelcontainer </t>
  </si>
  <si>
    <t xml:space="preserve">Zeecontainer </t>
  </si>
  <si>
    <t>Magazijncontainer met deuren voor banden</t>
  </si>
  <si>
    <t>P-1.1</t>
  </si>
  <si>
    <t>P-1</t>
  </si>
  <si>
    <t>P-13.2</t>
  </si>
  <si>
    <t>subtotaal GEMENGD PUIN (schoon)</t>
  </si>
  <si>
    <t>subtotaal GEMENGD PUIN (vuil)</t>
  </si>
  <si>
    <t>Prijs verwerking VEEGVUIL</t>
  </si>
  <si>
    <t>subtotaal VEEGVUIL</t>
  </si>
  <si>
    <t>P-1.2</t>
  </si>
  <si>
    <t>P-1.3</t>
  </si>
  <si>
    <t>P-17.1</t>
  </si>
  <si>
    <t>P-17.2</t>
  </si>
  <si>
    <t>P-17.3</t>
  </si>
  <si>
    <t>P-17</t>
  </si>
  <si>
    <t xml:space="preserve">per rit </t>
  </si>
  <si>
    <t>Prijs aftransport BANDEN (met en zonder velg)</t>
  </si>
  <si>
    <t>Prijs verwerking BANDEN (met en zonder velg)</t>
  </si>
  <si>
    <t>P-1.4</t>
  </si>
  <si>
    <t>P-2</t>
  </si>
  <si>
    <t>P-4</t>
  </si>
  <si>
    <t>P-5.1.1</t>
  </si>
  <si>
    <t xml:space="preserve">Inschrijfprijs - Perceel 8 </t>
  </si>
  <si>
    <t>Inschrijfprijs - Perceel 10</t>
  </si>
  <si>
    <t>Inschrijfprijs - Perceel 1</t>
  </si>
  <si>
    <t>Inschrijfprijs - Perceel 2</t>
  </si>
  <si>
    <t>Inschrijfprijs - Perceel 3</t>
  </si>
  <si>
    <t>Inschrijfprijs - Perceel 4</t>
  </si>
  <si>
    <t>Inschrijfprijs - Perceel 5</t>
  </si>
  <si>
    <t>Inschrijfprijs - Perceel 6</t>
  </si>
  <si>
    <t>Inschrijfprijs - Perceel 7</t>
  </si>
  <si>
    <t xml:space="preserve">Inschrijfprijs - Perceel 9 </t>
  </si>
  <si>
    <t>Prijs aftransport AFGEWERKTE OLIE</t>
  </si>
  <si>
    <t>Prijs verwerking AFGEWERKTE OLIE</t>
  </si>
  <si>
    <t>subtotaal AFGEWERKTE OLIE</t>
  </si>
  <si>
    <t>Inschrijfprijs - Perceel KGA 1</t>
  </si>
  <si>
    <t>Prijs beschikbaar stellen inzamelmiddel BATTERIJEN</t>
  </si>
  <si>
    <t>Prijs aftransport BATTERIJEN</t>
  </si>
  <si>
    <t>Prijs verwerking BATTERIJEN</t>
  </si>
  <si>
    <t>subtotaal BATTERIJEN</t>
  </si>
  <si>
    <t>Inschrijfprijs - Perceel KGA 2</t>
  </si>
  <si>
    <t>Inschrijfprijs - Perceel KGA 3</t>
  </si>
  <si>
    <t>Inschrijfprijs - Perceel KGA 4</t>
  </si>
  <si>
    <t>Prijs beschikbaar stellen container GASONTLADINGSLAMPEN</t>
  </si>
  <si>
    <t>Prijs aftransport GASONTLADINGSLAMPEN</t>
  </si>
  <si>
    <t>Prijs verwerking GASONTLADINGSLAMPEN</t>
  </si>
  <si>
    <t>subtotaal GASONTLADINGSLAMPEN</t>
  </si>
  <si>
    <t>Prijs beschikbaar stellen container LOODACCU'S</t>
  </si>
  <si>
    <t>Prijs aftransport LOODACCU'S</t>
  </si>
  <si>
    <t>Prijs verwerking LOODACCU'S</t>
  </si>
  <si>
    <t>subtotaal LOODACCU'S</t>
  </si>
  <si>
    <t>Totale Inschrijfprijs (Perceel 5)</t>
  </si>
  <si>
    <t xml:space="preserve">Subtotaal Onderdeel A Inzameling </t>
  </si>
  <si>
    <t xml:space="preserve">Subtotaal Onderdeel B Verwerking </t>
  </si>
  <si>
    <t>Ondertekening (5)</t>
  </si>
  <si>
    <t>-     Medicijnen en cosmetica</t>
  </si>
  <si>
    <t xml:space="preserve">-    Ontwikkelaar/ fixeer </t>
  </si>
  <si>
    <t>-    Specifiek ziekenhuisafval</t>
  </si>
  <si>
    <t>-     Olie, water en slib</t>
  </si>
  <si>
    <t>-    Vloeibare basen</t>
  </si>
  <si>
    <t>Prijsinvulformulier (KGA)</t>
  </si>
  <si>
    <t>P-9.1</t>
  </si>
  <si>
    <t>P-9.2</t>
  </si>
  <si>
    <t>P-9.3</t>
  </si>
  <si>
    <t>P-9</t>
  </si>
  <si>
    <t xml:space="preserve">Leegzuigen met tankauto </t>
  </si>
  <si>
    <t xml:space="preserve">20 m3 </t>
  </si>
  <si>
    <t>P-5.2.1</t>
  </si>
  <si>
    <t>P-5.3.1</t>
  </si>
  <si>
    <t>P-8.1.1</t>
  </si>
  <si>
    <t>P-8.2.1</t>
  </si>
  <si>
    <t>P-3.1</t>
  </si>
  <si>
    <t>P-2.1</t>
  </si>
  <si>
    <t>1000 l</t>
  </si>
  <si>
    <t>Accubak</t>
  </si>
  <si>
    <t xml:space="preserve">Europese aanbesteding 
Transport en verwerking afvalstromen milieustraten </t>
  </si>
  <si>
    <t>UN gekeurd vaten</t>
  </si>
  <si>
    <t>120 liter vat</t>
  </si>
  <si>
    <t>Buiten scope van de opdracht /optioneel</t>
  </si>
  <si>
    <r>
      <t xml:space="preserve">AW: 40 m3 haakarm met dak en afsluitbare openingen in de zijwanden 
</t>
    </r>
    <r>
      <rPr>
        <sz val="9"/>
        <color rgb="FFFF0000"/>
        <rFont val="Century Gothic"/>
        <family val="2"/>
      </rPr>
      <t>BD:</t>
    </r>
    <r>
      <rPr>
        <sz val="9"/>
        <rFont val="Century Gothic"/>
        <family val="2"/>
      </rPr>
      <t xml:space="preserve"> </t>
    </r>
  </si>
  <si>
    <r>
      <t xml:space="preserve">AW: door opdrachtgever
</t>
    </r>
    <r>
      <rPr>
        <sz val="9"/>
        <color rgb="FFFF0000"/>
        <rFont val="Century Gothic"/>
        <family val="2"/>
      </rPr>
      <t>BD:</t>
    </r>
  </si>
  <si>
    <r>
      <t xml:space="preserve">Buiten scope van de opdracht (opdrachtgever of externe partij </t>
    </r>
    <r>
      <rPr>
        <b/>
        <sz val="9"/>
        <color rgb="FFFF0000"/>
        <rFont val="Century Gothic"/>
        <family val="2"/>
      </rPr>
      <t>&lt;Stichting Taxi Taxus&gt;)</t>
    </r>
    <r>
      <rPr>
        <sz val="9"/>
        <color rgb="FFFF0000"/>
        <rFont val="Century Gothic"/>
        <family val="2"/>
      </rPr>
      <t xml:space="preserve">
/ inschrijver</t>
    </r>
  </si>
  <si>
    <r>
      <t xml:space="preserve">Buiten scope van de opdracht </t>
    </r>
    <r>
      <rPr>
        <b/>
        <sz val="9"/>
        <color rgb="FFFF0000"/>
        <rFont val="Century Gothic"/>
        <family val="2"/>
      </rPr>
      <t>&lt;Stichting Taxi Taxus&gt;</t>
    </r>
    <r>
      <rPr>
        <sz val="9"/>
        <color rgb="FFFF0000"/>
        <rFont val="Century Gothic"/>
        <family val="2"/>
      </rPr>
      <t xml:space="preserve"> / inschrijver</t>
    </r>
  </si>
  <si>
    <t>20.01.33* Onder 16.06.02, 16.06.03, 16.06.04 of 16.06.05 vermelde batterijen en accu's alsmede ongesorteerde mengsels van batterijen en accu's die dergelijke batterijen en accu's bevatten.</t>
  </si>
  <si>
    <t xml:space="preserve">•20.01.33* Onder 16.06.01 vermelde accu's </t>
  </si>
  <si>
    <t xml:space="preserve">1100 liter </t>
  </si>
  <si>
    <t>Gips en gasbeton</t>
  </si>
  <si>
    <t xml:space="preserve">Sectorplan 9 - Afval van onderhoud van openbare ruimten </t>
  </si>
  <si>
    <t>PR-20</t>
  </si>
  <si>
    <t>PR-5</t>
  </si>
  <si>
    <t>PR-9</t>
  </si>
  <si>
    <t>PR-10</t>
  </si>
  <si>
    <t>PR-21</t>
  </si>
  <si>
    <t>PR-22</t>
  </si>
  <si>
    <t>P-10</t>
  </si>
  <si>
    <t>Inschrijfprijs - Perceel 11</t>
  </si>
  <si>
    <t xml:space="preserve">Aantal </t>
  </si>
  <si>
    <t>Transport EPS</t>
  </si>
  <si>
    <t>P-3.2</t>
  </si>
  <si>
    <t>subtotaal transport EPS</t>
  </si>
  <si>
    <t>P-3.3</t>
  </si>
  <si>
    <t xml:space="preserve">Transport optioneel? </t>
  </si>
  <si>
    <r>
      <t xml:space="preserve"> 25 m</t>
    </r>
    <r>
      <rPr>
        <vertAlign val="superscript"/>
        <sz val="9"/>
        <rFont val="Century Gothic"/>
        <family val="2"/>
      </rPr>
      <t>3</t>
    </r>
    <r>
      <rPr>
        <sz val="9"/>
        <rFont val="Century Gothic"/>
        <family val="2"/>
      </rPr>
      <t xml:space="preserve"> 20 ft</t>
    </r>
  </si>
  <si>
    <r>
      <t>AW: 20 m</t>
    </r>
    <r>
      <rPr>
        <vertAlign val="superscript"/>
        <sz val="9"/>
        <rFont val="Century Gothic"/>
        <family val="2"/>
      </rPr>
      <t>3</t>
    </r>
    <r>
      <rPr>
        <sz val="9"/>
        <rFont val="Century Gothic"/>
        <family val="2"/>
      </rPr>
      <t xml:space="preserve"> haakarmcontainer
BD: 25 m</t>
    </r>
    <r>
      <rPr>
        <vertAlign val="superscript"/>
        <sz val="9"/>
        <rFont val="Century Gothic"/>
        <family val="2"/>
      </rPr>
      <t>3</t>
    </r>
    <r>
      <rPr>
        <sz val="9"/>
        <rFont val="Century Gothic"/>
        <family val="2"/>
      </rPr>
      <t xml:space="preserve"> met deksel</t>
    </r>
  </si>
  <si>
    <r>
      <t>•EPS-ontvangstzakken van ong. 2 m</t>
    </r>
    <r>
      <rPr>
        <vertAlign val="superscript"/>
        <sz val="9"/>
        <rFont val="Century Gothic"/>
        <family val="2"/>
      </rPr>
      <t>3</t>
    </r>
    <r>
      <rPr>
        <sz val="9"/>
        <rFont val="Century Gothic"/>
        <family val="2"/>
      </rPr>
      <t>. 
BD: 30 m</t>
    </r>
    <r>
      <rPr>
        <vertAlign val="superscript"/>
        <sz val="9"/>
        <rFont val="Century Gothic"/>
        <family val="2"/>
      </rPr>
      <t>3</t>
    </r>
  </si>
  <si>
    <r>
      <t xml:space="preserve">De kunststofbox biedt ruimte voor TL-lampen tot een lengte van </t>
    </r>
    <r>
      <rPr>
        <b/>
        <sz val="9"/>
        <rFont val="Century Gothic"/>
        <family val="2"/>
      </rPr>
      <t xml:space="preserve">2200 mm / 1100 mm &lt;kiezen voor lange of korte variant&gt; </t>
    </r>
  </si>
  <si>
    <r>
      <t>12 m</t>
    </r>
    <r>
      <rPr>
        <vertAlign val="superscript"/>
        <sz val="9"/>
        <rFont val="Century Gothic"/>
        <family val="2"/>
      </rPr>
      <t>3</t>
    </r>
  </si>
  <si>
    <r>
      <t>35 m</t>
    </r>
    <r>
      <rPr>
        <vertAlign val="superscript"/>
        <sz val="9"/>
        <rFont val="Century Gothic"/>
        <family val="2"/>
      </rPr>
      <t>3</t>
    </r>
  </si>
  <si>
    <r>
      <t>20 m</t>
    </r>
    <r>
      <rPr>
        <vertAlign val="superscript"/>
        <sz val="9"/>
        <rFont val="Century Gothic"/>
        <family val="2"/>
      </rPr>
      <t>3</t>
    </r>
    <r>
      <rPr>
        <sz val="9"/>
        <rFont val="Century Gothic"/>
        <family val="2"/>
      </rPr>
      <t xml:space="preserve"> en stortvak</t>
    </r>
  </si>
  <si>
    <r>
      <t>25 m</t>
    </r>
    <r>
      <rPr>
        <vertAlign val="superscript"/>
        <sz val="9"/>
        <rFont val="Century Gothic"/>
        <family val="2"/>
      </rPr>
      <t>3</t>
    </r>
  </si>
  <si>
    <r>
      <t>35 m³
25m</t>
    </r>
    <r>
      <rPr>
        <vertAlign val="superscript"/>
        <sz val="9"/>
        <rFont val="Century Gothic"/>
        <family val="2"/>
      </rPr>
      <t>3</t>
    </r>
    <r>
      <rPr>
        <sz val="9"/>
        <rFont val="Century Gothic"/>
        <family val="2"/>
      </rPr>
      <t xml:space="preserve"> en 30m</t>
    </r>
    <r>
      <rPr>
        <vertAlign val="superscript"/>
        <sz val="9"/>
        <rFont val="Century Gothic"/>
        <family val="2"/>
      </rPr>
      <t>3</t>
    </r>
  </si>
  <si>
    <r>
      <t>BD: 35 m</t>
    </r>
    <r>
      <rPr>
        <vertAlign val="superscript"/>
        <sz val="9"/>
        <rFont val="Century Gothic"/>
        <family val="2"/>
      </rPr>
      <t>3</t>
    </r>
    <r>
      <rPr>
        <sz val="9"/>
        <rFont val="Century Gothic"/>
        <family val="2"/>
      </rPr>
      <t xml:space="preserve">
AW; 25 m</t>
    </r>
    <r>
      <rPr>
        <vertAlign val="superscript"/>
        <sz val="9"/>
        <rFont val="Century Gothic"/>
        <family val="2"/>
      </rPr>
      <t>3</t>
    </r>
  </si>
  <si>
    <t>T28. PRIJSINVULFORMULIER - VERWERKING</t>
  </si>
  <si>
    <t>T32. PRIJSINVULFORMULIER - TRANSPORT EN VERWERKING</t>
  </si>
  <si>
    <t>T35. PRIJSINVULFORMULIER - TRANSPORT EN VERWERKING</t>
  </si>
  <si>
    <t>T37. PRIJSINVULFORMULIER - TRANSPORT EN VERWERKING</t>
  </si>
  <si>
    <t>T30. PRIJSINVULFORMULIER - VERWERKING</t>
  </si>
  <si>
    <t xml:space="preserve">Inzameling droge batterijen per kg, incl. emballage           </t>
  </si>
  <si>
    <t>T36. PRIJSINVULFORMULIER - TRANSPORT EN VERWERKING</t>
  </si>
  <si>
    <t>Inschrijfprijs - Perceel KGA 6</t>
  </si>
  <si>
    <r>
      <t>Optioneel</t>
    </r>
    <r>
      <rPr>
        <b/>
        <vertAlign val="superscript"/>
        <sz val="14"/>
        <color rgb="FFFFFFFF"/>
        <rFont val="Century Gothic"/>
        <family val="2"/>
      </rPr>
      <t xml:space="preserve"> (5)</t>
    </r>
  </si>
  <si>
    <t>De optionele prijs telt niet mee in de beoordeling.</t>
  </si>
  <si>
    <t>P-4.1.1</t>
  </si>
  <si>
    <t>P-4.1.2</t>
  </si>
  <si>
    <t>per accubox per maand</t>
  </si>
  <si>
    <t>Tab 23 t/m 33:</t>
  </si>
  <si>
    <t>Tab 34 t/m 39:</t>
  </si>
  <si>
    <t>T23. PRIJSINVULFORMULIER - TRANSPORT EN VERWERKING</t>
  </si>
  <si>
    <t>T24. PRIJSINVULFORMULIER - VERWERKING</t>
  </si>
  <si>
    <t>T25. PRIJSINVULFORMULIER - TRANSPORT EN VERWERKING</t>
  </si>
  <si>
    <t>Prijs beschikbaar stellen inzamelmiddel Plantaardige en dierlijke FRITUURVET/ -OLIE 240 liter container.</t>
  </si>
  <si>
    <t>Prijs beschikbaar stellen inzamelmiddel Plantaardige en dierlijke FRITUURVET/ -OLIE 1100 liter container.</t>
  </si>
  <si>
    <t>Prijs aftransport Plantaardige en dierlijke FRITUURVET/ -OLIE.</t>
  </si>
  <si>
    <t xml:space="preserve">Prijs verwerking Plantaardige en dierlijke FRITUURVET/ -OLIE. </t>
  </si>
  <si>
    <r>
      <t xml:space="preserve">Vaste prijs voor de genoemde dienstverlening conform alle voorwaarden uit het programma van eisen. Dit inclusief het aanbieden en beschikbaar houden van de </t>
    </r>
    <r>
      <rPr>
        <b/>
        <sz val="9"/>
        <rFont val="Century Gothic"/>
        <family val="2"/>
      </rPr>
      <t>eerste overslaglocatie</t>
    </r>
    <r>
      <rPr>
        <sz val="9"/>
        <rFont val="Century Gothic"/>
        <family val="2"/>
      </rPr>
      <t>. Het invullen van een 0 prijs is verboden. Als het kosten voor de opdrachtgever betreffen is de minimaal in te dienen prijs is € 0,01. Als het opbrengsten voor opdrachtgever betreffen is de minimaal in te dienen prijs €-0,01. Prijzen die opbrengsten voor opdrachtgever betreffen moet inschrijver als negatief getal invullen.</t>
    </r>
  </si>
  <si>
    <r>
      <t xml:space="preserve">Inschrijver vermeldt de correcte  gegevens van </t>
    </r>
    <r>
      <rPr>
        <b/>
        <sz val="9"/>
        <rFont val="Century Gothic"/>
        <family val="2"/>
      </rPr>
      <t>de eerste ontvangstlocatie</t>
    </r>
    <r>
      <rPr>
        <sz val="9"/>
        <rFont val="Century Gothic"/>
        <family val="2"/>
      </rPr>
      <t>, alsmede de eigenaar van de betreffende locatie.</t>
    </r>
  </si>
  <si>
    <t>T26. PRIJSINVULFORMULIER - TRANSPORT EN VERWERKING</t>
  </si>
  <si>
    <t>T27. PRIJSINVULFORMULIER - VERWERKING</t>
  </si>
  <si>
    <t>Inzameling vanaf gemeentelijke depot (op afroep 'leeg rijden'. Uitgangspunt elke 2 weken)</t>
  </si>
  <si>
    <r>
      <t>-</t>
    </r>
    <r>
      <rPr>
        <sz val="7"/>
        <rFont val="Century Gothic"/>
        <family val="2"/>
      </rPr>
      <t xml:space="preserve">       </t>
    </r>
    <r>
      <rPr>
        <sz val="10"/>
        <rFont val="Century Gothic"/>
        <family val="2"/>
      </rPr>
      <t>Vetten, autowaxen en grafiet</t>
    </r>
  </si>
  <si>
    <r>
      <t>-</t>
    </r>
    <r>
      <rPr>
        <sz val="7"/>
        <rFont val="Century Gothic"/>
        <family val="2"/>
      </rPr>
      <t xml:space="preserve">       </t>
    </r>
    <r>
      <rPr>
        <sz val="10"/>
        <rFont val="Century Gothic"/>
        <family val="2"/>
      </rPr>
      <t>Amoniakoplossing</t>
    </r>
  </si>
  <si>
    <r>
      <t>-</t>
    </r>
    <r>
      <rPr>
        <sz val="7"/>
        <rFont val="Century Gothic"/>
        <family val="2"/>
      </rPr>
      <t xml:space="preserve">       </t>
    </r>
    <r>
      <rPr>
        <sz val="10"/>
        <rFont val="Century Gothic"/>
        <family val="2"/>
      </rPr>
      <t>Bestrijdingsmiddelen afval vloeibaar</t>
    </r>
  </si>
  <si>
    <r>
      <t>-</t>
    </r>
    <r>
      <rPr>
        <sz val="7"/>
        <rFont val="Century Gothic"/>
        <family val="2"/>
      </rPr>
      <t xml:space="preserve">       </t>
    </r>
    <r>
      <rPr>
        <sz val="10"/>
        <rFont val="Century Gothic"/>
        <family val="2"/>
      </rPr>
      <t>Koelvloeistof / anti- vries</t>
    </r>
  </si>
  <si>
    <r>
      <t>-</t>
    </r>
    <r>
      <rPr>
        <sz val="7"/>
        <rFont val="Century Gothic"/>
        <family val="2"/>
      </rPr>
      <t xml:space="preserve">       </t>
    </r>
    <r>
      <rPr>
        <sz val="10"/>
        <rFont val="Century Gothic"/>
        <family val="2"/>
      </rPr>
      <t xml:space="preserve">Lijmen, kitten, harsen, gemengd </t>
    </r>
  </si>
  <si>
    <r>
      <t>-</t>
    </r>
    <r>
      <rPr>
        <sz val="7"/>
        <rFont val="Century Gothic"/>
        <family val="2"/>
      </rPr>
      <t xml:space="preserve">       </t>
    </r>
    <r>
      <rPr>
        <sz val="10"/>
        <rFont val="Century Gothic"/>
        <family val="2"/>
      </rPr>
      <t>Oplosmiddelen, gemengd,  halogeenarm</t>
    </r>
  </si>
  <si>
    <r>
      <t>-</t>
    </r>
    <r>
      <rPr>
        <sz val="7"/>
        <rFont val="Century Gothic"/>
        <family val="2"/>
      </rPr>
      <t xml:space="preserve">       </t>
    </r>
    <r>
      <rPr>
        <sz val="10"/>
        <rFont val="Century Gothic"/>
        <family val="2"/>
      </rPr>
      <t>Nikkel - cadmium batterijen</t>
    </r>
  </si>
  <si>
    <r>
      <t>-</t>
    </r>
    <r>
      <rPr>
        <sz val="7"/>
        <rFont val="Century Gothic"/>
        <family val="2"/>
      </rPr>
      <t xml:space="preserve">       </t>
    </r>
    <r>
      <rPr>
        <sz val="10"/>
        <rFont val="Century Gothic"/>
        <family val="2"/>
      </rPr>
      <t>Verfresten in kunststof / stalen verpakking</t>
    </r>
  </si>
  <si>
    <r>
      <t>-</t>
    </r>
    <r>
      <rPr>
        <sz val="7"/>
        <rFont val="Century Gothic"/>
        <family val="2"/>
      </rPr>
      <t xml:space="preserve">       </t>
    </r>
    <r>
      <rPr>
        <sz val="10"/>
        <rFont val="Century Gothic"/>
        <family val="2"/>
      </rPr>
      <t>Spuitbussen</t>
    </r>
  </si>
  <si>
    <r>
      <t>-</t>
    </r>
    <r>
      <rPr>
        <sz val="7"/>
        <rFont val="Century Gothic"/>
        <family val="2"/>
      </rPr>
      <t xml:space="preserve">       </t>
    </r>
    <r>
      <rPr>
        <sz val="10"/>
        <rFont val="Century Gothic"/>
        <family val="2"/>
      </rPr>
      <t>Latex</t>
    </r>
  </si>
  <si>
    <r>
      <t>-</t>
    </r>
    <r>
      <rPr>
        <sz val="7"/>
        <rFont val="Century Gothic"/>
        <family val="2"/>
      </rPr>
      <t xml:space="preserve">       </t>
    </r>
    <r>
      <rPr>
        <sz val="10"/>
        <rFont val="Century Gothic"/>
        <family val="2"/>
      </rPr>
      <t>Batterijen</t>
    </r>
  </si>
  <si>
    <r>
      <t>-</t>
    </r>
    <r>
      <rPr>
        <sz val="7"/>
        <rFont val="Century Gothic"/>
        <family val="2"/>
      </rPr>
      <t xml:space="preserve">       </t>
    </r>
    <r>
      <rPr>
        <sz val="10"/>
        <rFont val="Century Gothic"/>
        <family val="2"/>
      </rPr>
      <t>Anorganische vloeistoffen</t>
    </r>
  </si>
  <si>
    <r>
      <t>-</t>
    </r>
    <r>
      <rPr>
        <sz val="7"/>
        <rFont val="Century Gothic"/>
        <family val="2"/>
      </rPr>
      <t xml:space="preserve">       </t>
    </r>
    <r>
      <rPr>
        <sz val="10"/>
        <rFont val="Century Gothic"/>
        <family val="2"/>
      </rPr>
      <t>Cartridges</t>
    </r>
  </si>
  <si>
    <r>
      <t>-</t>
    </r>
    <r>
      <rPr>
        <sz val="7"/>
        <rFont val="Century Gothic"/>
        <family val="2"/>
      </rPr>
      <t xml:space="preserve">       </t>
    </r>
    <r>
      <rPr>
        <sz val="10"/>
        <rFont val="Century Gothic"/>
        <family val="2"/>
      </rPr>
      <t>Lijm gas / patronen</t>
    </r>
  </si>
  <si>
    <t>T29. PRIJSINVULFORMULIER - VERWERKING</t>
  </si>
  <si>
    <t>T31. PRIJSINVULFORMULIER - TRANSPORT EN VERWERKING</t>
  </si>
  <si>
    <t>T33 PRIJSINVULFORMULIER - VERWERKING</t>
  </si>
  <si>
    <t>T34. PRIJSINVULFORMULIER - TRANSPORT EN VERWERKING</t>
  </si>
  <si>
    <t>T38. PRIJSINVULFORMULIER - TRANSPORT EN VERWERKING KCA</t>
  </si>
  <si>
    <t>T39. PRIJSINVULFORMULIER - TRANSPORT EN VERWERKING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</si>
</sst>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quot;€&quot;\ * #,##0.00_-;_-&quot;€&quot;\ * #,##0.00\-;_-&quot;€&quot;\ * &quot;-&quot;??_-;_-@_-"/>
    <numFmt numFmtId="165" formatCode="0.000"/>
    <numFmt numFmtId="166" formatCode="&quot;€&quot;\ #,##0.00"/>
    <numFmt numFmtId="167" formatCode="#,##0_ ;\-#,##0\ "/>
    <numFmt numFmtId="168" formatCode="#,##0.000"/>
  </numFmts>
  <fonts count="73"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Century Gothic"/>
      <family val="2"/>
    </font>
    <font>
      <sz val="11"/>
      <color theme="1"/>
      <name val="Calibri"/>
      <family val="2"/>
      <scheme val="minor"/>
    </font>
    <font>
      <sz val="11"/>
      <color theme="1"/>
      <name val="Calibri"/>
      <family val="2"/>
      <scheme val="minor"/>
    </font>
    <font>
      <sz val="11"/>
      <color theme="1"/>
      <name val="Calibri"/>
      <family val="2"/>
      <scheme val="minor"/>
    </font>
    <font>
      <b/>
      <sz val="10"/>
      <color indexed="9"/>
      <name val="Century Gothic"/>
      <family val="2"/>
    </font>
    <font>
      <sz val="10"/>
      <name val="Century Gothic"/>
      <family val="2"/>
    </font>
    <font>
      <sz val="10"/>
      <name val="Arial"/>
      <family val="2"/>
    </font>
    <font>
      <sz val="9"/>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b/>
      <sz val="9"/>
      <name val="Century Gothic"/>
      <family val="2"/>
    </font>
    <font>
      <sz val="11"/>
      <color theme="1"/>
      <name val="Calibri"/>
      <family val="2"/>
      <scheme val="minor"/>
    </font>
    <font>
      <sz val="9"/>
      <color rgb="FFFF0000"/>
      <name val="Century Gothic"/>
      <family val="2"/>
    </font>
    <font>
      <b/>
      <sz val="12"/>
      <color indexed="9"/>
      <name val="Century Gothic"/>
      <family val="2"/>
    </font>
    <font>
      <b/>
      <sz val="9"/>
      <color indexed="9"/>
      <name val="Century Gothic"/>
      <family val="2"/>
    </font>
    <font>
      <sz val="10"/>
      <name val="Arial"/>
      <family val="2"/>
    </font>
    <font>
      <sz val="12"/>
      <name val="Century Gothic"/>
      <family val="2"/>
    </font>
    <font>
      <sz val="10"/>
      <color theme="0"/>
      <name val="Century Gothic"/>
      <family val="2"/>
    </font>
    <font>
      <b/>
      <sz val="28"/>
      <color rgb="FFFF0000"/>
      <name val="Century Gothic"/>
      <family val="2"/>
    </font>
    <font>
      <b/>
      <sz val="14"/>
      <name val="Century Gothic"/>
      <family val="2"/>
    </font>
    <font>
      <u/>
      <sz val="10"/>
      <name val="Century Gothic"/>
      <family val="2"/>
    </font>
    <font>
      <u/>
      <sz val="10"/>
      <color rgb="FFFF0000"/>
      <name val="Arial"/>
      <family val="2"/>
    </font>
    <font>
      <sz val="10"/>
      <color rgb="FFFF0000"/>
      <name val="Arial"/>
      <family val="2"/>
    </font>
    <font>
      <b/>
      <sz val="14"/>
      <color rgb="FFFF0000"/>
      <name val="Century Gothic"/>
      <family val="2"/>
    </font>
    <font>
      <u/>
      <sz val="12"/>
      <color indexed="30"/>
      <name val="Century Gothic"/>
      <family val="2"/>
    </font>
    <font>
      <sz val="12"/>
      <color indexed="30"/>
      <name val="Century Gothic"/>
      <family val="2"/>
    </font>
    <font>
      <b/>
      <sz val="10"/>
      <color rgb="FFFF0000"/>
      <name val="Century Gothic"/>
      <family val="2"/>
    </font>
    <font>
      <b/>
      <sz val="10"/>
      <color theme="0"/>
      <name val="Century Gothic"/>
      <family val="2"/>
    </font>
    <font>
      <b/>
      <sz val="9"/>
      <color theme="0"/>
      <name val="Century Gothic"/>
      <family val="2"/>
    </font>
    <font>
      <b/>
      <sz val="9"/>
      <color rgb="FFFF0000"/>
      <name val="Century Gothic"/>
      <family val="2"/>
    </font>
    <font>
      <b/>
      <sz val="11"/>
      <name val="Century Gothic"/>
      <family val="2"/>
    </font>
    <font>
      <b/>
      <sz val="11"/>
      <color indexed="9"/>
      <name val="Century Gothic"/>
      <family val="2"/>
    </font>
    <font>
      <b/>
      <sz val="14"/>
      <color indexed="9"/>
      <name val="Century Gothic"/>
      <family val="2"/>
    </font>
    <font>
      <b/>
      <sz val="12"/>
      <name val="Century Gothic"/>
      <family val="2"/>
    </font>
    <font>
      <sz val="9"/>
      <color rgb="FF00B050"/>
      <name val="Century Gothic"/>
      <family val="2"/>
    </font>
    <font>
      <b/>
      <sz val="10"/>
      <color theme="1"/>
      <name val="Century Gothic"/>
      <family val="2"/>
    </font>
    <font>
      <sz val="9"/>
      <color theme="0"/>
      <name val="Century Gothic"/>
      <family val="2"/>
    </font>
    <font>
      <b/>
      <sz val="14"/>
      <color theme="0"/>
      <name val="Century Gothic"/>
      <family val="2"/>
    </font>
    <font>
      <sz val="7"/>
      <name val="Century Gothic"/>
      <family val="2"/>
    </font>
    <font>
      <sz val="11"/>
      <color theme="1"/>
      <name val="Century Gothic"/>
      <family val="2"/>
    </font>
    <font>
      <vertAlign val="superscript"/>
      <sz val="9"/>
      <name val="Century Gothic"/>
      <family val="2"/>
    </font>
    <font>
      <sz val="8"/>
      <name val="Arial"/>
      <family val="2"/>
    </font>
    <font>
      <sz val="8"/>
      <name val="Arial"/>
      <family val="2"/>
    </font>
    <font>
      <b/>
      <sz val="18"/>
      <name val="Century Gothic"/>
      <family val="2"/>
    </font>
    <font>
      <b/>
      <vertAlign val="superscript"/>
      <sz val="14"/>
      <color rgb="FFFFFFFF"/>
      <name val="Century Gothic"/>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3366FF"/>
        <bgColor indexed="64"/>
      </patternFill>
    </fill>
    <fill>
      <patternFill patternType="solid">
        <fgColor rgb="FFFFFF00"/>
        <bgColor indexed="64"/>
      </patternFill>
    </fill>
    <fill>
      <patternFill patternType="solid">
        <fgColor theme="0"/>
        <bgColor indexed="64"/>
      </patternFill>
    </fill>
    <fill>
      <patternFill patternType="solid">
        <fgColor theme="5"/>
        <bgColor indexed="64"/>
      </patternFill>
    </fill>
    <fill>
      <patternFill patternType="solid">
        <fgColor theme="5" tint="0.59999389629810485"/>
        <bgColor indexed="64"/>
      </patternFill>
    </fill>
    <fill>
      <patternFill patternType="solid">
        <fgColor rgb="FF92D050"/>
        <bgColor indexed="64"/>
      </patternFill>
    </fill>
  </fills>
  <borders count="7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auto="1"/>
      </left>
      <right style="thin">
        <color auto="1"/>
      </right>
      <top/>
      <bottom/>
      <diagonal/>
    </border>
    <border>
      <left style="medium">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thin">
        <color indexed="64"/>
      </top>
      <bottom/>
      <diagonal/>
    </border>
    <border>
      <left/>
      <right style="thin">
        <color indexed="64"/>
      </right>
      <top style="medium">
        <color indexed="64"/>
      </top>
      <bottom style="double">
        <color indexed="64"/>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style="thin">
        <color auto="1"/>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thin">
        <color auto="1"/>
      </top>
      <bottom style="thin">
        <color indexed="64"/>
      </bottom>
      <diagonal/>
    </border>
    <border>
      <left style="thin">
        <color indexed="64"/>
      </left>
      <right/>
      <top style="thin">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auto="1"/>
      </right>
      <top style="thin">
        <color indexed="64"/>
      </top>
      <bottom style="thin">
        <color indexed="64"/>
      </bottom>
      <diagonal style="thin">
        <color indexed="64"/>
      </diagonal>
    </border>
    <border>
      <left style="thin">
        <color auto="1"/>
      </left>
      <right style="thin">
        <color auto="1"/>
      </right>
      <top style="thin">
        <color auto="1"/>
      </top>
      <bottom style="thin">
        <color auto="1"/>
      </bottom>
      <diagonal/>
    </border>
    <border>
      <left/>
      <right/>
      <top style="double">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74">
    <xf numFmtId="0" fontId="0" fillId="0" borderId="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164" fontId="17" fillId="0" borderId="0" applyFont="0" applyFill="0" applyBorder="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6" fillId="0" borderId="0"/>
    <xf numFmtId="0" fontId="3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44" fontId="36" fillId="0" borderId="0" applyFont="0" applyFill="0" applyBorder="0" applyAlignment="0" applyProtection="0"/>
    <xf numFmtId="44" fontId="36"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17" fillId="0" borderId="0"/>
    <xf numFmtId="0" fontId="36" fillId="0" borderId="0"/>
    <xf numFmtId="0" fontId="39" fillId="0" borderId="0"/>
    <xf numFmtId="0" fontId="36" fillId="0" borderId="0"/>
    <xf numFmtId="0" fontId="14" fillId="0" borderId="0"/>
    <xf numFmtId="44" fontId="17" fillId="0" borderId="0" applyFont="0" applyFill="0" applyBorder="0" applyAlignment="0" applyProtection="0"/>
    <xf numFmtId="44" fontId="17" fillId="0" borderId="0" applyFont="0" applyFill="0" applyBorder="0" applyAlignment="0" applyProtection="0"/>
    <xf numFmtId="0" fontId="13" fillId="0" borderId="0"/>
    <xf numFmtId="0" fontId="17" fillId="0" borderId="0"/>
    <xf numFmtId="0" fontId="43" fillId="0" borderId="0"/>
    <xf numFmtId="0" fontId="12"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8" fillId="0" borderId="0"/>
    <xf numFmtId="0" fontId="8" fillId="0" borderId="0"/>
    <xf numFmtId="0" fontId="17" fillId="0" borderId="0"/>
    <xf numFmtId="0" fontId="7" fillId="0" borderId="0"/>
    <xf numFmtId="0" fontId="7" fillId="0" borderId="0"/>
    <xf numFmtId="9" fontId="7" fillId="0" borderId="0" applyFont="0" applyFill="0" applyBorder="0" applyAlignment="0" applyProtection="0"/>
    <xf numFmtId="44" fontId="7" fillId="0" borderId="0" applyFont="0" applyFill="0" applyBorder="0" applyAlignment="0" applyProtection="0"/>
    <xf numFmtId="44" fontId="17" fillId="0" borderId="0" applyFont="0" applyFill="0" applyBorder="0" applyAlignment="0" applyProtection="0"/>
    <xf numFmtId="0" fontId="6" fillId="0" borderId="0"/>
    <xf numFmtId="0" fontId="5" fillId="0" borderId="0"/>
  </cellStyleXfs>
  <cellXfs count="370">
    <xf numFmtId="0" fontId="0" fillId="0" borderId="0" xfId="0"/>
    <xf numFmtId="0" fontId="46" fillId="0" borderId="0" xfId="543" applyFont="1" applyAlignment="1">
      <alignment horizontal="center" vertical="center" wrapText="1"/>
    </xf>
    <xf numFmtId="0" fontId="17" fillId="0" borderId="0" xfId="543" applyAlignment="1">
      <alignment vertical="center"/>
    </xf>
    <xf numFmtId="0" fontId="16" fillId="0" borderId="0" xfId="543" applyFont="1" applyAlignment="1">
      <alignment vertical="center"/>
    </xf>
    <xf numFmtId="0" fontId="17" fillId="0" borderId="0" xfId="543" applyAlignment="1">
      <alignment horizontal="center" vertical="center"/>
    </xf>
    <xf numFmtId="0" fontId="16" fillId="0" borderId="0" xfId="543" applyFont="1" applyAlignment="1">
      <alignment horizontal="center" vertical="center"/>
    </xf>
    <xf numFmtId="0" fontId="47" fillId="0" borderId="0" xfId="543" applyFont="1" applyAlignment="1">
      <alignment horizontal="center" vertical="center"/>
    </xf>
    <xf numFmtId="0" fontId="44" fillId="0" borderId="0" xfId="543" applyFont="1" applyAlignment="1">
      <alignment horizontal="center" vertical="center"/>
    </xf>
    <xf numFmtId="0" fontId="48" fillId="0" borderId="0" xfId="543" applyFont="1" applyAlignment="1">
      <alignment horizontal="left" vertical="center"/>
    </xf>
    <xf numFmtId="0" fontId="49" fillId="0" borderId="0" xfId="543" applyFont="1" applyAlignment="1">
      <alignment vertical="center"/>
    </xf>
    <xf numFmtId="14" fontId="37" fillId="0" borderId="0" xfId="543" applyNumberFormat="1" applyFont="1" applyAlignment="1">
      <alignment horizontal="left" vertical="center"/>
    </xf>
    <xf numFmtId="0" fontId="50" fillId="0" borderId="0" xfId="543" applyFont="1" applyAlignment="1">
      <alignment vertical="center"/>
    </xf>
    <xf numFmtId="0" fontId="51" fillId="0" borderId="0" xfId="543" applyFont="1" applyAlignment="1">
      <alignment horizontal="center" vertical="center" wrapText="1"/>
    </xf>
    <xf numFmtId="0" fontId="17" fillId="0" borderId="0" xfId="543" applyAlignment="1">
      <alignment vertical="center" wrapText="1"/>
    </xf>
    <xf numFmtId="0" fontId="16" fillId="0" borderId="0" xfId="543" applyFont="1" applyAlignment="1">
      <alignment vertical="center" wrapText="1"/>
    </xf>
    <xf numFmtId="0" fontId="52" fillId="0" borderId="0" xfId="543" applyFont="1" applyAlignment="1">
      <alignment vertical="center"/>
    </xf>
    <xf numFmtId="0" fontId="53" fillId="0" borderId="0" xfId="543" applyFont="1" applyAlignment="1">
      <alignment vertical="center"/>
    </xf>
    <xf numFmtId="44" fontId="18" fillId="27" borderId="33" xfId="651" applyFont="1" applyFill="1" applyBorder="1" applyAlignment="1" applyProtection="1">
      <alignment horizontal="center" vertical="center" wrapText="1"/>
      <protection locked="0"/>
    </xf>
    <xf numFmtId="44" fontId="18" fillId="27" borderId="36" xfId="651" applyFont="1" applyFill="1" applyBorder="1" applyAlignment="1" applyProtection="1">
      <alignment horizontal="center" vertical="center" wrapText="1"/>
      <protection locked="0"/>
    </xf>
    <xf numFmtId="44" fontId="18" fillId="27" borderId="24" xfId="651" applyFont="1" applyFill="1" applyBorder="1" applyAlignment="1" applyProtection="1">
      <alignment horizontal="center" vertical="center" wrapText="1"/>
      <protection locked="0"/>
    </xf>
    <xf numFmtId="0" fontId="61" fillId="27" borderId="21" xfId="543" applyFont="1" applyFill="1" applyBorder="1" applyAlignment="1" applyProtection="1">
      <alignment horizontal="left" vertical="center"/>
      <protection locked="0"/>
    </xf>
    <xf numFmtId="0" fontId="18" fillId="0" borderId="36" xfId="0" applyFont="1" applyBorder="1" applyAlignment="1">
      <alignment vertical="center" wrapText="1"/>
    </xf>
    <xf numFmtId="0" fontId="18" fillId="0" borderId="23" xfId="0" applyFont="1" applyBorder="1" applyAlignment="1">
      <alignment vertical="center" wrapText="1"/>
    </xf>
    <xf numFmtId="44" fontId="18" fillId="27" borderId="23" xfId="652" applyFont="1" applyFill="1" applyBorder="1" applyAlignment="1" applyProtection="1">
      <alignment horizontal="center" vertical="center" wrapText="1"/>
      <protection locked="0"/>
    </xf>
    <xf numFmtId="44" fontId="18" fillId="27" borderId="23" xfId="652" applyFont="1" applyFill="1" applyBorder="1" applyAlignment="1" applyProtection="1">
      <alignment vertical="center" wrapText="1"/>
      <protection locked="0"/>
    </xf>
    <xf numFmtId="0" fontId="18" fillId="0" borderId="13" xfId="0" applyFont="1" applyBorder="1" applyAlignment="1">
      <alignment horizontal="center" vertical="center" wrapText="1"/>
    </xf>
    <xf numFmtId="0" fontId="61" fillId="27" borderId="20" xfId="543" applyFont="1" applyFill="1" applyBorder="1" applyAlignment="1" applyProtection="1">
      <alignment horizontal="left"/>
      <protection locked="0"/>
    </xf>
    <xf numFmtId="0" fontId="18" fillId="0" borderId="0" xfId="0" applyFont="1" applyBorder="1" applyAlignment="1">
      <alignment horizontal="center" vertical="center" wrapText="1"/>
    </xf>
    <xf numFmtId="44" fontId="18" fillId="27" borderId="58" xfId="651" applyFont="1" applyFill="1" applyBorder="1" applyAlignment="1" applyProtection="1">
      <alignment horizontal="center" vertical="center" wrapText="1"/>
      <protection locked="0"/>
    </xf>
    <xf numFmtId="166" fontId="11" fillId="27" borderId="56" xfId="667" applyNumberFormat="1" applyFont="1" applyFill="1" applyBorder="1" applyAlignment="1" applyProtection="1">
      <alignment horizontal="center" vertical="center" wrapText="1"/>
      <protection locked="0"/>
    </xf>
    <xf numFmtId="0" fontId="18" fillId="27" borderId="56" xfId="543" applyFont="1" applyFill="1" applyBorder="1" applyAlignment="1" applyProtection="1">
      <alignment horizontal="center" vertical="center" wrapText="1"/>
      <protection locked="0"/>
    </xf>
    <xf numFmtId="166" fontId="11" fillId="27" borderId="56" xfId="668" applyNumberFormat="1" applyFont="1" applyFill="1" applyBorder="1" applyAlignment="1" applyProtection="1">
      <alignment horizontal="center" vertical="center" wrapText="1"/>
      <protection locked="0"/>
    </xf>
    <xf numFmtId="0" fontId="18" fillId="27" borderId="56" xfId="667" applyFont="1" applyFill="1" applyBorder="1" applyAlignment="1" applyProtection="1">
      <alignment horizontal="left" vertical="center"/>
      <protection locked="0"/>
    </xf>
    <xf numFmtId="0" fontId="18" fillId="27" borderId="56" xfId="667" applyFont="1" applyFill="1" applyBorder="1" applyAlignment="1" applyProtection="1">
      <alignment horizontal="center" vertical="center"/>
      <protection locked="0"/>
    </xf>
    <xf numFmtId="0" fontId="18" fillId="27" borderId="56" xfId="667" applyFont="1" applyFill="1" applyBorder="1" applyAlignment="1" applyProtection="1">
      <alignment horizontal="center" vertical="center" wrapText="1"/>
      <protection locked="0"/>
    </xf>
    <xf numFmtId="44" fontId="18" fillId="27" borderId="65" xfId="652" applyFont="1" applyFill="1" applyBorder="1" applyAlignment="1" applyProtection="1">
      <alignment vertical="center" wrapText="1"/>
      <protection locked="0"/>
    </xf>
    <xf numFmtId="0" fontId="18" fillId="0" borderId="23" xfId="0" applyFont="1" applyFill="1" applyBorder="1" applyAlignment="1">
      <alignment horizontal="left" vertical="center" wrapText="1"/>
    </xf>
    <xf numFmtId="0" fontId="38" fillId="24" borderId="21" xfId="0" applyFont="1" applyFill="1" applyBorder="1" applyAlignment="1">
      <alignment horizontal="center" vertical="center" wrapText="1"/>
    </xf>
    <xf numFmtId="0" fontId="57" fillId="24" borderId="22" xfId="0" applyFont="1" applyFill="1" applyBorder="1" applyAlignment="1">
      <alignment horizontal="center" vertical="center" wrapText="1"/>
    </xf>
    <xf numFmtId="0" fontId="18" fillId="0" borderId="0" xfId="0" applyFont="1" applyBorder="1" applyAlignment="1">
      <alignment vertical="center" wrapText="1"/>
    </xf>
    <xf numFmtId="0" fontId="38" fillId="25" borderId="14" xfId="0" applyFont="1" applyFill="1" applyBorder="1" applyAlignment="1">
      <alignment horizontal="center" vertical="center" wrapText="1"/>
    </xf>
    <xf numFmtId="0" fontId="38" fillId="25" borderId="44" xfId="0" applyFont="1" applyFill="1" applyBorder="1" applyAlignment="1">
      <alignment horizontal="center" vertical="center" wrapText="1"/>
    </xf>
    <xf numFmtId="0" fontId="38" fillId="25" borderId="44" xfId="0" applyFont="1" applyFill="1" applyBorder="1" applyAlignment="1">
      <alignment vertical="center" wrapText="1"/>
    </xf>
    <xf numFmtId="0" fontId="38" fillId="25" borderId="40" xfId="0" applyFont="1" applyFill="1" applyBorder="1" applyAlignment="1">
      <alignment vertical="center" wrapText="1"/>
    </xf>
    <xf numFmtId="0" fontId="38" fillId="25" borderId="51" xfId="0" applyFont="1" applyFill="1" applyBorder="1" applyAlignment="1">
      <alignment vertical="center" wrapText="1"/>
    </xf>
    <xf numFmtId="0" fontId="38" fillId="25" borderId="40" xfId="0" applyFont="1" applyFill="1" applyBorder="1" applyAlignment="1">
      <alignment horizontal="center" vertical="center" wrapText="1"/>
    </xf>
    <xf numFmtId="0" fontId="38" fillId="25" borderId="16" xfId="0" applyFont="1" applyFill="1" applyBorder="1" applyAlignment="1">
      <alignment horizontal="center" vertical="center" wrapText="1"/>
    </xf>
    <xf numFmtId="0" fontId="38" fillId="25" borderId="32" xfId="0" applyFont="1" applyFill="1" applyBorder="1" applyAlignment="1">
      <alignment horizontal="center" vertical="center" wrapText="1"/>
    </xf>
    <xf numFmtId="0" fontId="18" fillId="0" borderId="17" xfId="0" applyFont="1" applyBorder="1" applyAlignment="1">
      <alignment horizontal="center" vertical="center" wrapText="1"/>
    </xf>
    <xf numFmtId="0" fontId="18" fillId="31" borderId="54" xfId="0" applyFont="1" applyFill="1" applyBorder="1" applyAlignment="1">
      <alignment vertical="center" wrapText="1"/>
    </xf>
    <xf numFmtId="0" fontId="18" fillId="0" borderId="24" xfId="0" applyFont="1" applyFill="1" applyBorder="1" applyAlignment="1">
      <alignment horizontal="center" vertical="center" wrapText="1"/>
    </xf>
    <xf numFmtId="0" fontId="18" fillId="0" borderId="21" xfId="0" applyFont="1" applyBorder="1" applyAlignment="1">
      <alignment horizontal="center" vertical="center" wrapText="1"/>
    </xf>
    <xf numFmtId="0" fontId="18" fillId="0" borderId="20" xfId="0" applyFont="1" applyBorder="1" applyAlignment="1">
      <alignment horizontal="left" vertical="center" wrapText="1"/>
    </xf>
    <xf numFmtId="0" fontId="18" fillId="27" borderId="10"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18" fillId="0" borderId="0" xfId="0" applyFont="1" applyFill="1" applyBorder="1" applyAlignment="1">
      <alignment horizontal="left" vertical="center" wrapText="1"/>
    </xf>
    <xf numFmtId="0" fontId="18" fillId="0" borderId="11" xfId="0" applyFont="1" applyFill="1" applyBorder="1" applyAlignment="1">
      <alignment horizontal="left" vertical="center" wrapText="1"/>
    </xf>
    <xf numFmtId="3" fontId="62" fillId="0" borderId="23" xfId="0" applyNumberFormat="1" applyFont="1" applyFill="1" applyBorder="1" applyAlignment="1">
      <alignment horizontal="center" vertical="center" wrapText="1"/>
    </xf>
    <xf numFmtId="3" fontId="18" fillId="0" borderId="23" xfId="0" applyNumberFormat="1" applyFont="1" applyFill="1" applyBorder="1" applyAlignment="1">
      <alignment horizontal="center" vertical="center" wrapText="1"/>
    </xf>
    <xf numFmtId="0" fontId="40" fillId="0" borderId="23" xfId="0" applyFont="1" applyFill="1" applyBorder="1" applyAlignment="1">
      <alignment horizontal="center" vertical="center" wrapText="1"/>
    </xf>
    <xf numFmtId="0" fontId="40" fillId="0" borderId="10"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18" fillId="31" borderId="55" xfId="0" applyFont="1" applyFill="1" applyBorder="1" applyAlignment="1">
      <alignment horizontal="left" vertical="center" wrapText="1"/>
    </xf>
    <xf numFmtId="0" fontId="18" fillId="0" borderId="23" xfId="0" applyFont="1" applyBorder="1" applyAlignment="1">
      <alignment horizontal="left" vertical="center" wrapText="1"/>
    </xf>
    <xf numFmtId="165" fontId="18" fillId="0" borderId="23" xfId="0" applyNumberFormat="1" applyFont="1" applyFill="1" applyBorder="1" applyAlignment="1">
      <alignment horizontal="center" vertical="center" wrapText="1"/>
    </xf>
    <xf numFmtId="165" fontId="18" fillId="0" borderId="45" xfId="0" applyNumberFormat="1" applyFont="1" applyFill="1" applyBorder="1" applyAlignment="1">
      <alignment horizontal="center" vertical="center" wrapText="1"/>
    </xf>
    <xf numFmtId="165" fontId="18" fillId="0" borderId="47" xfId="0" applyNumberFormat="1" applyFont="1" applyFill="1" applyBorder="1" applyAlignment="1">
      <alignment horizontal="center" vertical="center" wrapText="1"/>
    </xf>
    <xf numFmtId="0" fontId="18" fillId="0" borderId="20" xfId="0" applyFont="1" applyBorder="1" applyAlignment="1">
      <alignment horizontal="left" vertical="top" wrapText="1"/>
    </xf>
    <xf numFmtId="0" fontId="18" fillId="0" borderId="23" xfId="0" applyFont="1" applyFill="1" applyBorder="1" applyAlignment="1">
      <alignment horizontal="left" vertical="top" wrapText="1"/>
    </xf>
    <xf numFmtId="0" fontId="40" fillId="27" borderId="10" xfId="0" applyFont="1" applyFill="1" applyBorder="1" applyAlignment="1">
      <alignment horizontal="center" vertical="center" wrapText="1"/>
    </xf>
    <xf numFmtId="1" fontId="18" fillId="0" borderId="23" xfId="0" applyNumberFormat="1" applyFont="1" applyFill="1" applyBorder="1" applyAlignment="1">
      <alignment horizontal="center" vertical="center" wrapText="1"/>
    </xf>
    <xf numFmtId="1" fontId="18" fillId="0" borderId="45" xfId="0" applyNumberFormat="1" applyFont="1" applyFill="1" applyBorder="1" applyAlignment="1">
      <alignment horizontal="center" vertical="center" wrapText="1"/>
    </xf>
    <xf numFmtId="1" fontId="18" fillId="0" borderId="47" xfId="0" applyNumberFormat="1" applyFont="1" applyFill="1" applyBorder="1" applyAlignment="1">
      <alignment horizontal="center" vertical="center" wrapText="1"/>
    </xf>
    <xf numFmtId="0" fontId="40" fillId="0" borderId="21" xfId="0" applyFont="1" applyBorder="1" applyAlignment="1">
      <alignment horizontal="center" vertical="center" wrapText="1"/>
    </xf>
    <xf numFmtId="0" fontId="40" fillId="0" borderId="20" xfId="0" applyFont="1" applyBorder="1" applyAlignment="1">
      <alignment horizontal="left" vertical="center" wrapText="1"/>
    </xf>
    <xf numFmtId="0" fontId="62" fillId="0" borderId="23" xfId="0" applyFont="1" applyFill="1" applyBorder="1" applyAlignment="1">
      <alignment horizontal="center" vertical="center" wrapText="1"/>
    </xf>
    <xf numFmtId="168" fontId="18" fillId="0" borderId="23" xfId="0" applyNumberFormat="1" applyFont="1" applyFill="1" applyBorder="1" applyAlignment="1">
      <alignment horizontal="center" vertical="center" wrapText="1"/>
    </xf>
    <xf numFmtId="168" fontId="18" fillId="0" borderId="47" xfId="0" applyNumberFormat="1" applyFont="1" applyFill="1" applyBorder="1" applyAlignment="1">
      <alignment horizontal="center" vertical="center" wrapText="1"/>
    </xf>
    <xf numFmtId="3" fontId="18" fillId="0" borderId="47" xfId="0" applyNumberFormat="1" applyFont="1" applyFill="1" applyBorder="1" applyAlignment="1">
      <alignment horizontal="center" vertical="center" wrapText="1"/>
    </xf>
    <xf numFmtId="0" fontId="18" fillId="0" borderId="23" xfId="0" applyFont="1" applyFill="1" applyBorder="1" applyAlignment="1">
      <alignment horizontal="center" vertical="center" wrapText="1"/>
    </xf>
    <xf numFmtId="0" fontId="18" fillId="0" borderId="45" xfId="0" applyFont="1" applyFill="1" applyBorder="1" applyAlignment="1">
      <alignment horizontal="center" vertical="center" wrapText="1"/>
    </xf>
    <xf numFmtId="0" fontId="18" fillId="0" borderId="47" xfId="0" applyFont="1" applyFill="1" applyBorder="1" applyAlignment="1">
      <alignment horizontal="center" vertical="center" wrapText="1"/>
    </xf>
    <xf numFmtId="0" fontId="18" fillId="0" borderId="56" xfId="0" applyFont="1" applyFill="1" applyBorder="1" applyAlignment="1">
      <alignment horizontal="left" vertical="center" wrapText="1"/>
    </xf>
    <xf numFmtId="0" fontId="18" fillId="0" borderId="23" xfId="0" applyFont="1" applyFill="1" applyBorder="1" applyAlignment="1">
      <alignment vertical="center" wrapText="1"/>
    </xf>
    <xf numFmtId="0" fontId="18" fillId="0" borderId="55" xfId="0" applyFont="1" applyFill="1" applyBorder="1" applyAlignment="1">
      <alignment horizontal="left" vertical="center" wrapText="1"/>
    </xf>
    <xf numFmtId="0" fontId="18" fillId="0" borderId="45" xfId="0" applyFont="1" applyFill="1" applyBorder="1" applyAlignment="1">
      <alignment vertical="center" wrapText="1"/>
    </xf>
    <xf numFmtId="0" fontId="18" fillId="0" borderId="47" xfId="0" applyFont="1" applyFill="1" applyBorder="1" applyAlignment="1">
      <alignment vertical="center" wrapText="1"/>
    </xf>
    <xf numFmtId="0" fontId="62" fillId="0" borderId="23" xfId="0" applyFont="1" applyFill="1" applyBorder="1" applyAlignment="1">
      <alignment vertical="center" wrapText="1"/>
    </xf>
    <xf numFmtId="0" fontId="62" fillId="0" borderId="10" xfId="0" applyFont="1" applyFill="1" applyBorder="1" applyAlignment="1">
      <alignment horizontal="center" vertical="center" wrapText="1"/>
    </xf>
    <xf numFmtId="0" fontId="18" fillId="0" borderId="52" xfId="0" applyFont="1" applyFill="1" applyBorder="1" applyAlignment="1">
      <alignment horizontal="left" vertical="center" wrapText="1"/>
    </xf>
    <xf numFmtId="0" fontId="18" fillId="0" borderId="50" xfId="0" applyFont="1" applyFill="1" applyBorder="1" applyAlignment="1">
      <alignment horizontal="left" vertical="center" wrapText="1"/>
    </xf>
    <xf numFmtId="0" fontId="18" fillId="0" borderId="50" xfId="0" applyFont="1" applyBorder="1" applyAlignment="1">
      <alignment horizontal="center" vertical="center" wrapText="1"/>
    </xf>
    <xf numFmtId="0" fontId="18" fillId="28" borderId="11" xfId="0" applyFont="1" applyFill="1" applyBorder="1" applyAlignment="1">
      <alignment horizontal="left" vertical="center" wrapText="1"/>
    </xf>
    <xf numFmtId="0" fontId="18" fillId="28" borderId="23" xfId="0" applyFont="1" applyFill="1" applyBorder="1" applyAlignment="1">
      <alignment horizontal="left" vertical="center" wrapText="1"/>
    </xf>
    <xf numFmtId="3" fontId="18" fillId="0" borderId="45" xfId="0" applyNumberFormat="1" applyFont="1" applyFill="1" applyBorder="1" applyAlignment="1">
      <alignment horizontal="center" vertical="center" wrapText="1"/>
    </xf>
    <xf numFmtId="0" fontId="62" fillId="0" borderId="50" xfId="0" applyFont="1" applyFill="1" applyBorder="1" applyAlignment="1">
      <alignment horizontal="center" vertical="center" wrapText="1"/>
    </xf>
    <xf numFmtId="0" fontId="18" fillId="0" borderId="50" xfId="0" applyFont="1" applyFill="1" applyBorder="1" applyAlignment="1">
      <alignment horizontal="center" vertical="center" wrapText="1"/>
    </xf>
    <xf numFmtId="3" fontId="18" fillId="0" borderId="0" xfId="0" applyNumberFormat="1" applyFont="1" applyFill="1" applyBorder="1" applyAlignment="1">
      <alignment horizontal="center" vertical="center" wrapText="1"/>
    </xf>
    <xf numFmtId="0" fontId="40" fillId="0" borderId="0" xfId="0" applyFont="1" applyBorder="1" applyAlignment="1">
      <alignment horizontal="center" vertical="center" wrapText="1"/>
    </xf>
    <xf numFmtId="0" fontId="40" fillId="0" borderId="0" xfId="0" applyFont="1" applyBorder="1" applyAlignment="1">
      <alignment horizontal="left" vertical="center" wrapText="1"/>
    </xf>
    <xf numFmtId="0" fontId="18" fillId="0" borderId="0" xfId="0" applyFont="1" applyBorder="1" applyAlignment="1">
      <alignment horizontal="left" vertical="center" wrapText="1"/>
    </xf>
    <xf numFmtId="0" fontId="57" fillId="28" borderId="18" xfId="0" applyFont="1" applyFill="1" applyBorder="1" applyAlignment="1">
      <alignment vertical="center" wrapText="1"/>
    </xf>
    <xf numFmtId="0" fontId="56" fillId="28" borderId="0" xfId="0" applyFont="1" applyFill="1" applyBorder="1" applyAlignment="1">
      <alignment vertical="center" wrapText="1"/>
    </xf>
    <xf numFmtId="0" fontId="38" fillId="25" borderId="23" xfId="0" applyFont="1" applyFill="1" applyBorder="1" applyAlignment="1">
      <alignment horizontal="left" vertical="center" wrapText="1"/>
    </xf>
    <xf numFmtId="0" fontId="38" fillId="25" borderId="49" xfId="0" applyFont="1" applyFill="1" applyBorder="1" applyAlignment="1">
      <alignment horizontal="center" vertical="center" wrapText="1"/>
    </xf>
    <xf numFmtId="0" fontId="38" fillId="25" borderId="38" xfId="0" applyFont="1" applyFill="1" applyBorder="1" applyAlignment="1">
      <alignment horizontal="center" vertical="center" wrapText="1"/>
    </xf>
    <xf numFmtId="0" fontId="38" fillId="25" borderId="48" xfId="0" applyFont="1" applyFill="1" applyBorder="1" applyAlignment="1">
      <alignment horizontal="center" vertical="center" wrapText="1"/>
    </xf>
    <xf numFmtId="0" fontId="38" fillId="28" borderId="18" xfId="0" applyFont="1" applyFill="1" applyBorder="1" applyAlignment="1">
      <alignment horizontal="center" vertical="center" wrapText="1"/>
    </xf>
    <xf numFmtId="0" fontId="38" fillId="28" borderId="0" xfId="0" applyFont="1" applyFill="1" applyBorder="1" applyAlignment="1">
      <alignment horizontal="center" vertical="center" wrapText="1"/>
    </xf>
    <xf numFmtId="0" fontId="4" fillId="0" borderId="18" xfId="672" applyFont="1" applyBorder="1" applyAlignment="1">
      <alignment wrapText="1"/>
    </xf>
    <xf numFmtId="0" fontId="18" fillId="0" borderId="23" xfId="672" applyFont="1" applyFill="1" applyBorder="1" applyAlignment="1">
      <alignment horizontal="center" vertical="center" wrapText="1"/>
    </xf>
    <xf numFmtId="0" fontId="18" fillId="0" borderId="28" xfId="672" applyFont="1" applyFill="1" applyBorder="1" applyAlignment="1">
      <alignment horizontal="center" vertical="center" wrapText="1"/>
    </xf>
    <xf numFmtId="0" fontId="18" fillId="0" borderId="49" xfId="672" applyFont="1" applyFill="1" applyBorder="1" applyAlignment="1">
      <alignment horizontal="center" vertical="center" wrapText="1"/>
    </xf>
    <xf numFmtId="0" fontId="18" fillId="0" borderId="11" xfId="0" applyFont="1" applyFill="1" applyBorder="1" applyAlignment="1">
      <alignment horizontal="center" vertical="center" wrapText="1"/>
    </xf>
    <xf numFmtId="0" fontId="4" fillId="0" borderId="50" xfId="672" applyFont="1" applyBorder="1" applyAlignment="1">
      <alignment horizontal="center" vertical="center" wrapText="1"/>
    </xf>
    <xf numFmtId="0" fontId="18" fillId="0" borderId="50" xfId="0" applyFont="1" applyBorder="1" applyAlignment="1">
      <alignment vertical="center" wrapText="1"/>
    </xf>
    <xf numFmtId="0" fontId="18" fillId="0" borderId="50" xfId="672" applyFont="1" applyFill="1" applyBorder="1" applyAlignment="1">
      <alignment horizontal="center" vertical="center" wrapText="1"/>
    </xf>
    <xf numFmtId="0" fontId="18" fillId="0" borderId="64" xfId="0" applyFont="1" applyBorder="1" applyAlignment="1">
      <alignment vertical="center" wrapText="1"/>
    </xf>
    <xf numFmtId="0" fontId="4" fillId="0" borderId="64" xfId="672" applyFont="1" applyFill="1" applyBorder="1" applyAlignment="1">
      <alignment horizontal="left" vertical="center" wrapText="1"/>
    </xf>
    <xf numFmtId="0" fontId="4" fillId="0" borderId="64" xfId="672" applyFont="1" applyBorder="1" applyAlignment="1">
      <alignment horizontal="center" vertical="center" wrapText="1"/>
    </xf>
    <xf numFmtId="0" fontId="18" fillId="0" borderId="64" xfId="0" applyFont="1" applyBorder="1" applyAlignment="1">
      <alignment horizontal="center" vertical="center" wrapText="1"/>
    </xf>
    <xf numFmtId="0" fontId="4" fillId="0" borderId="0" xfId="672" applyFont="1" applyBorder="1" applyAlignment="1">
      <alignment wrapText="1"/>
    </xf>
    <xf numFmtId="0" fontId="4" fillId="0" borderId="0" xfId="672" applyFont="1" applyBorder="1" applyAlignment="1">
      <alignment horizontal="left" vertical="center" wrapText="1"/>
    </xf>
    <xf numFmtId="0" fontId="18" fillId="0" borderId="0" xfId="0" applyFont="1" applyFill="1" applyBorder="1" applyAlignment="1">
      <alignment vertical="center" wrapText="1"/>
    </xf>
    <xf numFmtId="0" fontId="18" fillId="28" borderId="0" xfId="0" applyFont="1" applyFill="1" applyBorder="1" applyAlignment="1">
      <alignment vertical="center" wrapText="1"/>
    </xf>
    <xf numFmtId="0" fontId="18" fillId="0" borderId="13" xfId="0" applyFont="1" applyFill="1" applyBorder="1" applyAlignment="1">
      <alignment horizontal="center" vertical="center" wrapText="1"/>
    </xf>
    <xf numFmtId="0" fontId="40" fillId="0" borderId="18" xfId="672" applyFont="1" applyBorder="1" applyAlignment="1">
      <alignment vertical="top" wrapText="1"/>
    </xf>
    <xf numFmtId="0" fontId="40" fillId="0" borderId="0" xfId="672" applyFont="1" applyBorder="1" applyAlignment="1">
      <alignment vertical="top" wrapText="1"/>
    </xf>
    <xf numFmtId="0" fontId="18" fillId="0" borderId="21" xfId="0" applyFont="1" applyFill="1" applyBorder="1" applyAlignment="1">
      <alignment horizontal="center" vertical="center" wrapText="1"/>
    </xf>
    <xf numFmtId="0" fontId="18" fillId="0" borderId="20" xfId="0" applyFont="1" applyFill="1" applyBorder="1" applyAlignment="1">
      <alignment horizontal="left" vertical="center" wrapText="1"/>
    </xf>
    <xf numFmtId="168" fontId="18" fillId="0" borderId="45" xfId="0" applyNumberFormat="1" applyFont="1" applyFill="1" applyBorder="1" applyAlignment="1">
      <alignment horizontal="center" vertical="center" wrapText="1"/>
    </xf>
    <xf numFmtId="0" fontId="18" fillId="0" borderId="56" xfId="555" applyFont="1" applyBorder="1" applyAlignment="1">
      <alignment horizontal="center" vertical="center" wrapText="1"/>
    </xf>
    <xf numFmtId="165" fontId="18" fillId="0" borderId="50" xfId="0" applyNumberFormat="1" applyFont="1" applyFill="1" applyBorder="1" applyAlignment="1">
      <alignment horizontal="center" vertical="center" wrapText="1"/>
    </xf>
    <xf numFmtId="1" fontId="18" fillId="0" borderId="50" xfId="0" applyNumberFormat="1" applyFont="1" applyFill="1" applyBorder="1" applyAlignment="1">
      <alignment horizontal="center" vertical="center" wrapText="1"/>
    </xf>
    <xf numFmtId="0" fontId="18" fillId="0" borderId="24" xfId="672" applyFont="1" applyFill="1" applyBorder="1" applyAlignment="1">
      <alignment horizontal="center" vertical="center" wrapText="1"/>
    </xf>
    <xf numFmtId="0" fontId="18" fillId="0" borderId="20" xfId="672" applyFont="1" applyFill="1" applyBorder="1" applyAlignment="1">
      <alignment horizontal="center" vertical="center" wrapText="1"/>
    </xf>
    <xf numFmtId="0" fontId="18" fillId="0" borderId="20" xfId="0" applyFont="1" applyFill="1" applyBorder="1" applyAlignment="1">
      <alignment horizontal="center" vertical="center" wrapText="1"/>
    </xf>
    <xf numFmtId="0" fontId="18" fillId="0" borderId="50" xfId="672" applyFont="1" applyBorder="1" applyAlignment="1">
      <alignment horizontal="center" vertical="center" wrapText="1"/>
    </xf>
    <xf numFmtId="0" fontId="40" fillId="0" borderId="0" xfId="0" applyFont="1" applyBorder="1" applyAlignment="1">
      <alignment horizontal="center" vertical="center" wrapText="1"/>
    </xf>
    <xf numFmtId="0" fontId="18" fillId="0" borderId="69" xfId="0" applyFont="1" applyBorder="1" applyAlignment="1">
      <alignment vertical="center" wrapText="1"/>
    </xf>
    <xf numFmtId="168" fontId="62" fillId="0" borderId="23" xfId="0" applyNumberFormat="1" applyFont="1" applyFill="1" applyBorder="1" applyAlignment="1">
      <alignment horizontal="center" vertical="center" wrapText="1"/>
    </xf>
    <xf numFmtId="168" fontId="62" fillId="0" borderId="45" xfId="0" applyNumberFormat="1" applyFont="1" applyFill="1" applyBorder="1" applyAlignment="1">
      <alignment horizontal="center" vertical="center" wrapText="1"/>
    </xf>
    <xf numFmtId="168" fontId="62" fillId="0" borderId="47" xfId="0" applyNumberFormat="1" applyFont="1" applyFill="1" applyBorder="1" applyAlignment="1">
      <alignment horizontal="center" vertical="center" wrapText="1"/>
    </xf>
    <xf numFmtId="44" fontId="38" fillId="0" borderId="23" xfId="652" applyFont="1" applyFill="1" applyBorder="1" applyAlignment="1" applyProtection="1">
      <alignment vertical="center" wrapText="1"/>
      <protection locked="0"/>
    </xf>
    <xf numFmtId="0" fontId="16" fillId="0" borderId="0" xfId="543" applyFont="1" applyFill="1" applyAlignment="1">
      <alignment horizontal="left" vertical="center"/>
    </xf>
    <xf numFmtId="0" fontId="45" fillId="0" borderId="0" xfId="543" applyFont="1" applyFill="1" applyAlignment="1">
      <alignment horizontal="left" vertical="center"/>
    </xf>
    <xf numFmtId="0" fontId="37" fillId="0" borderId="0" xfId="543" applyFont="1" applyFill="1" applyAlignment="1">
      <alignment horizontal="left" vertical="center"/>
    </xf>
    <xf numFmtId="0" fontId="16" fillId="27" borderId="22" xfId="543" applyFont="1" applyFill="1" applyBorder="1" applyAlignment="1" applyProtection="1">
      <alignment vertical="center" wrapText="1"/>
    </xf>
    <xf numFmtId="0" fontId="0" fillId="0" borderId="0" xfId="0" applyProtection="1"/>
    <xf numFmtId="0" fontId="42" fillId="24" borderId="25" xfId="543" applyFont="1" applyFill="1" applyBorder="1" applyAlignment="1" applyProtection="1">
      <alignment horizontal="center" vertical="center" wrapText="1"/>
    </xf>
    <xf numFmtId="0" fontId="42" fillId="24" borderId="25" xfId="543" applyFont="1" applyFill="1" applyBorder="1" applyAlignment="1" applyProtection="1">
      <alignment vertical="center" wrapText="1"/>
    </xf>
    <xf numFmtId="0" fontId="42" fillId="24" borderId="30" xfId="543" applyFont="1" applyFill="1" applyBorder="1" applyAlignment="1" applyProtection="1">
      <alignment horizontal="center" vertical="center" wrapText="1"/>
    </xf>
    <xf numFmtId="0" fontId="18" fillId="0" borderId="34" xfId="0" applyFont="1" applyBorder="1" applyAlignment="1" applyProtection="1">
      <alignment horizontal="center" vertical="center" wrapText="1"/>
    </xf>
    <xf numFmtId="0" fontId="18" fillId="0" borderId="33" xfId="0" applyFont="1" applyFill="1" applyBorder="1" applyAlignment="1" applyProtection="1">
      <alignment vertical="center" wrapText="1"/>
    </xf>
    <xf numFmtId="1" fontId="38" fillId="0" borderId="33" xfId="0" applyNumberFormat="1" applyFont="1" applyBorder="1" applyAlignment="1" applyProtection="1">
      <alignment horizontal="center" vertical="center" wrapText="1"/>
    </xf>
    <xf numFmtId="0" fontId="38" fillId="0" borderId="33" xfId="0" applyFont="1" applyBorder="1" applyAlignment="1" applyProtection="1">
      <alignment horizontal="center" vertical="center" wrapText="1"/>
    </xf>
    <xf numFmtId="44" fontId="18" fillId="0" borderId="33" xfId="0" applyNumberFormat="1" applyFont="1" applyBorder="1" applyAlignment="1" applyProtection="1">
      <alignment horizontal="center" vertical="center" wrapText="1"/>
    </xf>
    <xf numFmtId="0" fontId="16" fillId="0" borderId="0" xfId="0" applyFont="1" applyAlignment="1" applyProtection="1">
      <alignment vertical="center" wrapText="1"/>
    </xf>
    <xf numFmtId="0" fontId="18" fillId="0" borderId="33" xfId="0" applyFont="1" applyBorder="1" applyAlignment="1" applyProtection="1">
      <alignment vertical="center" wrapText="1"/>
    </xf>
    <xf numFmtId="0" fontId="18" fillId="0" borderId="23" xfId="0" applyFont="1" applyBorder="1" applyAlignment="1" applyProtection="1">
      <alignment horizontal="center" vertical="center" wrapText="1"/>
    </xf>
    <xf numFmtId="0" fontId="18" fillId="0" borderId="23" xfId="0" applyFont="1" applyBorder="1" applyAlignment="1" applyProtection="1">
      <alignment vertical="center" wrapText="1"/>
    </xf>
    <xf numFmtId="1" fontId="38" fillId="0" borderId="23" xfId="0" applyNumberFormat="1" applyFont="1" applyBorder="1" applyAlignment="1" applyProtection="1">
      <alignment horizontal="center" vertical="center" wrapText="1"/>
    </xf>
    <xf numFmtId="0" fontId="38" fillId="0" borderId="23" xfId="0" applyFont="1" applyBorder="1" applyAlignment="1" applyProtection="1">
      <alignment horizontal="center" vertical="center" wrapText="1"/>
    </xf>
    <xf numFmtId="44" fontId="18" fillId="0" borderId="23" xfId="0" applyNumberFormat="1" applyFont="1" applyBorder="1" applyAlignment="1" applyProtection="1">
      <alignment horizontal="center" vertical="center" wrapText="1"/>
    </xf>
    <xf numFmtId="0" fontId="16" fillId="0" borderId="0" xfId="0" applyFont="1" applyProtection="1"/>
    <xf numFmtId="0" fontId="38" fillId="0" borderId="31" xfId="0" applyFont="1" applyBorder="1" applyAlignment="1" applyProtection="1">
      <alignment horizontal="center" vertical="center" wrapText="1"/>
    </xf>
    <xf numFmtId="0" fontId="38" fillId="0" borderId="29" xfId="0" applyFont="1" applyBorder="1" applyAlignment="1" applyProtection="1">
      <alignment vertical="center" wrapText="1"/>
    </xf>
    <xf numFmtId="44" fontId="18" fillId="0" borderId="29" xfId="652" applyFont="1" applyFill="1" applyBorder="1" applyAlignment="1" applyProtection="1">
      <alignment horizontal="center" vertical="center" wrapText="1"/>
    </xf>
    <xf numFmtId="1" fontId="18" fillId="0" borderId="29" xfId="0" applyNumberFormat="1" applyFont="1" applyBorder="1" applyAlignment="1" applyProtection="1">
      <alignment horizontal="center" vertical="center" wrapText="1"/>
    </xf>
    <xf numFmtId="0" fontId="18" fillId="0" borderId="29" xfId="0" applyFont="1" applyBorder="1" applyAlignment="1" applyProtection="1">
      <alignment horizontal="center" vertical="center" wrapText="1"/>
    </xf>
    <xf numFmtId="44" fontId="18" fillId="0" borderId="29" xfId="0" applyNumberFormat="1" applyFont="1" applyBorder="1" applyAlignment="1" applyProtection="1">
      <alignment horizontal="center" vertical="center" wrapText="1"/>
    </xf>
    <xf numFmtId="0" fontId="59" fillId="24" borderId="30" xfId="543" applyFont="1" applyFill="1" applyBorder="1" applyAlignment="1" applyProtection="1">
      <alignment horizontal="center" vertical="center" wrapText="1"/>
    </xf>
    <xf numFmtId="44" fontId="58" fillId="0" borderId="59" xfId="543" applyNumberFormat="1" applyFont="1" applyBorder="1" applyAlignment="1" applyProtection="1">
      <alignment horizontal="center" vertical="center" wrapText="1"/>
    </xf>
    <xf numFmtId="0" fontId="42" fillId="24" borderId="37" xfId="543" applyFont="1" applyFill="1" applyBorder="1" applyAlignment="1" applyProtection="1">
      <alignment horizontal="center" vertical="center" wrapText="1"/>
    </xf>
    <xf numFmtId="0" fontId="42" fillId="24" borderId="46" xfId="543" applyFont="1" applyFill="1" applyBorder="1" applyAlignment="1" applyProtection="1">
      <alignment vertical="center" wrapText="1"/>
    </xf>
    <xf numFmtId="0" fontId="42" fillId="24" borderId="46" xfId="543" applyFont="1" applyFill="1" applyBorder="1" applyAlignment="1" applyProtection="1">
      <alignment horizontal="center" vertical="center" wrapText="1"/>
    </xf>
    <xf numFmtId="0" fontId="42" fillId="24" borderId="32" xfId="543" applyFont="1" applyFill="1" applyBorder="1" applyAlignment="1" applyProtection="1">
      <alignment horizontal="center" vertical="center" wrapText="1"/>
    </xf>
    <xf numFmtId="0" fontId="38" fillId="25" borderId="18" xfId="544" applyFont="1" applyFill="1" applyBorder="1" applyAlignment="1" applyProtection="1">
      <alignment horizontal="center" vertical="center" wrapText="1"/>
    </xf>
    <xf numFmtId="0" fontId="18" fillId="28" borderId="56" xfId="544" applyFont="1" applyFill="1" applyBorder="1" applyAlignment="1" applyProtection="1">
      <alignment horizontal="center" vertical="center" wrapText="1"/>
    </xf>
    <xf numFmtId="0" fontId="18" fillId="0" borderId="56" xfId="543" applyFont="1" applyBorder="1" applyAlignment="1" applyProtection="1">
      <alignment horizontal="center" vertical="center"/>
    </xf>
    <xf numFmtId="0" fontId="18" fillId="0" borderId="0" xfId="543" applyFont="1" applyBorder="1" applyAlignment="1" applyProtection="1">
      <alignment horizontal="center" vertical="center"/>
    </xf>
    <xf numFmtId="0" fontId="18" fillId="0" borderId="0" xfId="543" applyFont="1" applyBorder="1" applyAlignment="1" applyProtection="1">
      <alignment vertical="center"/>
    </xf>
    <xf numFmtId="0" fontId="11" fillId="0" borderId="56" xfId="552" applyFont="1" applyBorder="1" applyAlignment="1" applyProtection="1">
      <alignment vertical="center"/>
    </xf>
    <xf numFmtId="0" fontId="18" fillId="27" borderId="23" xfId="543" applyFont="1" applyFill="1" applyBorder="1" applyAlignment="1" applyProtection="1">
      <alignment horizontal="left" vertical="top" wrapText="1"/>
      <protection locked="0"/>
    </xf>
    <xf numFmtId="44" fontId="38" fillId="0" borderId="29" xfId="0" applyNumberFormat="1" applyFont="1" applyBorder="1" applyAlignment="1" applyProtection="1">
      <alignment horizontal="center" vertical="center" wrapText="1"/>
    </xf>
    <xf numFmtId="0" fontId="0" fillId="26" borderId="68" xfId="0" applyFill="1" applyBorder="1" applyProtection="1"/>
    <xf numFmtId="0" fontId="0" fillId="26" borderId="67" xfId="0" applyFill="1" applyBorder="1" applyProtection="1"/>
    <xf numFmtId="0" fontId="17" fillId="0" borderId="0" xfId="0" applyFont="1" applyProtection="1"/>
    <xf numFmtId="0" fontId="18" fillId="0" borderId="35" xfId="0" applyFont="1" applyBorder="1" applyAlignment="1" applyProtection="1">
      <alignment horizontal="center" vertical="center" wrapText="1"/>
    </xf>
    <xf numFmtId="0" fontId="18" fillId="0" borderId="36" xfId="0" applyFont="1" applyBorder="1" applyAlignment="1" applyProtection="1">
      <alignment vertical="center" wrapText="1"/>
    </xf>
    <xf numFmtId="1" fontId="38" fillId="0" borderId="36" xfId="0" applyNumberFormat="1" applyFont="1" applyBorder="1" applyAlignment="1" applyProtection="1">
      <alignment horizontal="center" vertical="center" wrapText="1"/>
    </xf>
    <xf numFmtId="0" fontId="38" fillId="0" borderId="36" xfId="0" applyFont="1" applyBorder="1" applyAlignment="1" applyProtection="1">
      <alignment horizontal="center" vertical="center" wrapText="1"/>
    </xf>
    <xf numFmtId="44" fontId="18" fillId="0" borderId="36" xfId="0" applyNumberFormat="1" applyFont="1" applyBorder="1" applyAlignment="1" applyProtection="1">
      <alignment horizontal="center" vertical="center" wrapText="1"/>
    </xf>
    <xf numFmtId="0" fontId="18" fillId="0" borderId="17" xfId="0" applyFont="1" applyBorder="1" applyAlignment="1" applyProtection="1">
      <alignment horizontal="center" vertical="center" wrapText="1"/>
    </xf>
    <xf numFmtId="0" fontId="18" fillId="0" borderId="24" xfId="0" applyFont="1" applyBorder="1" applyAlignment="1" applyProtection="1">
      <alignment vertical="center" wrapText="1"/>
    </xf>
    <xf numFmtId="1" fontId="38" fillId="0" borderId="24" xfId="0" applyNumberFormat="1" applyFont="1" applyBorder="1" applyAlignment="1" applyProtection="1">
      <alignment horizontal="center" vertical="center" wrapText="1"/>
    </xf>
    <xf numFmtId="0" fontId="38" fillId="0" borderId="24" xfId="0" applyFont="1" applyBorder="1" applyAlignment="1" applyProtection="1">
      <alignment horizontal="center" vertical="center" wrapText="1"/>
    </xf>
    <xf numFmtId="44" fontId="18" fillId="0" borderId="24" xfId="0" applyNumberFormat="1" applyFont="1" applyBorder="1" applyAlignment="1" applyProtection="1">
      <alignment horizontal="center" vertical="center" wrapText="1"/>
    </xf>
    <xf numFmtId="0" fontId="18" fillId="0" borderId="13" xfId="0" applyFont="1" applyBorder="1" applyAlignment="1" applyProtection="1">
      <alignment horizontal="center" vertical="center" wrapText="1"/>
    </xf>
    <xf numFmtId="0" fontId="50" fillId="0" borderId="0" xfId="0" applyFont="1" applyProtection="1"/>
    <xf numFmtId="0" fontId="18" fillId="0" borderId="65" xfId="0" applyFont="1" applyBorder="1" applyAlignment="1" applyProtection="1">
      <alignment horizontal="center" vertical="center" wrapText="1"/>
    </xf>
    <xf numFmtId="0" fontId="18" fillId="0" borderId="65" xfId="0" applyFont="1" applyBorder="1" applyAlignment="1" applyProtection="1">
      <alignment vertical="center" wrapText="1"/>
    </xf>
    <xf numFmtId="1" fontId="38" fillId="0" borderId="65" xfId="0" applyNumberFormat="1" applyFont="1" applyBorder="1" applyAlignment="1" applyProtection="1">
      <alignment horizontal="center" vertical="center" wrapText="1"/>
    </xf>
    <xf numFmtId="0" fontId="38" fillId="0" borderId="65" xfId="0" applyFont="1" applyBorder="1" applyAlignment="1" applyProtection="1">
      <alignment horizontal="center" vertical="center" wrapText="1"/>
    </xf>
    <xf numFmtId="44" fontId="18" fillId="0" borderId="65" xfId="0" applyNumberFormat="1" applyFont="1" applyBorder="1" applyAlignment="1" applyProtection="1">
      <alignment horizontal="center" vertical="center" wrapText="1"/>
    </xf>
    <xf numFmtId="0" fontId="18" fillId="0" borderId="36" xfId="0" applyFont="1" applyFill="1" applyBorder="1" applyAlignment="1" applyProtection="1">
      <alignment vertical="center" wrapText="1"/>
    </xf>
    <xf numFmtId="0" fontId="18" fillId="0" borderId="42" xfId="0" applyFont="1" applyBorder="1" applyAlignment="1" applyProtection="1">
      <alignment horizontal="center" vertical="center" wrapText="1"/>
    </xf>
    <xf numFmtId="0" fontId="18" fillId="0" borderId="58" xfId="0" applyFont="1" applyFill="1" applyBorder="1" applyAlignment="1" applyProtection="1">
      <alignment vertical="center" wrapText="1"/>
    </xf>
    <xf numFmtId="0" fontId="18" fillId="0" borderId="57" xfId="0" applyFont="1" applyBorder="1" applyAlignment="1" applyProtection="1">
      <alignment horizontal="center" vertical="center" wrapText="1"/>
    </xf>
    <xf numFmtId="0" fontId="38" fillId="0" borderId="57" xfId="0" applyFont="1" applyBorder="1" applyAlignment="1" applyProtection="1">
      <alignment vertical="center" wrapText="1"/>
    </xf>
    <xf numFmtId="44" fontId="18" fillId="0" borderId="57" xfId="651" applyFont="1" applyFill="1" applyBorder="1" applyAlignment="1" applyProtection="1">
      <alignment horizontal="center" vertical="center" wrapText="1"/>
    </xf>
    <xf numFmtId="1" fontId="18" fillId="0" borderId="57" xfId="0" applyNumberFormat="1" applyFont="1" applyBorder="1" applyAlignment="1" applyProtection="1">
      <alignment horizontal="center" vertical="center" wrapText="1"/>
    </xf>
    <xf numFmtId="44" fontId="18" fillId="0" borderId="57" xfId="0" applyNumberFormat="1" applyFont="1" applyBorder="1" applyAlignment="1" applyProtection="1">
      <alignment horizontal="center" vertical="center" wrapText="1"/>
    </xf>
    <xf numFmtId="0" fontId="55" fillId="28" borderId="0" xfId="543" applyFont="1" applyFill="1" applyBorder="1" applyAlignment="1" applyProtection="1">
      <alignment vertical="center" wrapText="1"/>
    </xf>
    <xf numFmtId="0" fontId="16" fillId="0" borderId="0" xfId="543" applyFont="1" applyAlignment="1" applyProtection="1">
      <alignment wrapText="1"/>
    </xf>
    <xf numFmtId="0" fontId="16" fillId="0" borderId="0" xfId="543" applyFont="1" applyProtection="1"/>
    <xf numFmtId="0" fontId="54" fillId="28" borderId="0" xfId="543" applyFont="1" applyFill="1" applyBorder="1" applyAlignment="1" applyProtection="1">
      <alignment horizontal="center" vertical="center" wrapText="1"/>
    </xf>
    <xf numFmtId="0" fontId="15" fillId="28" borderId="0" xfId="543" applyFont="1" applyFill="1" applyBorder="1" applyAlignment="1" applyProtection="1">
      <alignment horizontal="center" vertical="center" wrapText="1"/>
    </xf>
    <xf numFmtId="0" fontId="18" fillId="0" borderId="0" xfId="543" applyFont="1" applyAlignment="1" applyProtection="1">
      <alignment vertical="center" wrapText="1"/>
    </xf>
    <xf numFmtId="0" fontId="16" fillId="28" borderId="0" xfId="0" applyFont="1" applyFill="1" applyProtection="1"/>
    <xf numFmtId="0" fontId="18" fillId="28" borderId="0" xfId="543" applyFont="1" applyFill="1" applyBorder="1" applyAlignment="1" applyProtection="1">
      <alignment horizontal="left" vertical="top" wrapText="1"/>
    </xf>
    <xf numFmtId="0" fontId="16" fillId="0" borderId="0" xfId="543" applyFont="1" applyAlignment="1" applyProtection="1">
      <alignment vertical="center" wrapText="1"/>
    </xf>
    <xf numFmtId="0" fontId="16" fillId="28" borderId="0" xfId="543" applyFont="1" applyFill="1" applyAlignment="1" applyProtection="1">
      <alignment vertical="center" wrapText="1"/>
    </xf>
    <xf numFmtId="0" fontId="42" fillId="28" borderId="0" xfId="543" applyFont="1" applyFill="1" applyBorder="1" applyAlignment="1" applyProtection="1">
      <alignment horizontal="center" vertical="center" wrapText="1"/>
    </xf>
    <xf numFmtId="0" fontId="38" fillId="28" borderId="0" xfId="544" applyFont="1" applyFill="1" applyBorder="1" applyAlignment="1" applyProtection="1">
      <alignment horizontal="left" vertical="center" wrapText="1"/>
    </xf>
    <xf numFmtId="0" fontId="11" fillId="28" borderId="0" xfId="664" applyFont="1" applyFill="1" applyBorder="1" applyAlignment="1" applyProtection="1">
      <alignment horizontal="left" vertical="center"/>
    </xf>
    <xf numFmtId="0" fontId="18" fillId="28" borderId="0" xfId="664" applyFont="1" applyFill="1" applyBorder="1" applyAlignment="1" applyProtection="1">
      <alignment horizontal="left" vertical="center" wrapText="1"/>
    </xf>
    <xf numFmtId="0" fontId="11" fillId="28" borderId="0" xfId="664" applyFont="1" applyFill="1" applyBorder="1" applyAlignment="1" applyProtection="1">
      <alignment horizontal="left" vertical="center" wrapText="1"/>
    </xf>
    <xf numFmtId="0" fontId="18" fillId="28" borderId="0" xfId="664" applyFont="1" applyFill="1" applyBorder="1" applyAlignment="1" applyProtection="1">
      <alignment horizontal="left" vertical="center"/>
    </xf>
    <xf numFmtId="0" fontId="18" fillId="28" borderId="0" xfId="543" applyFont="1" applyFill="1" applyBorder="1" applyAlignment="1" applyProtection="1">
      <alignment horizontal="center" vertical="center"/>
    </xf>
    <xf numFmtId="1" fontId="38" fillId="0" borderId="24" xfId="0" applyNumberFormat="1" applyFont="1" applyFill="1" applyBorder="1" applyAlignment="1" applyProtection="1">
      <alignment horizontal="center" vertical="center" wrapText="1"/>
    </xf>
    <xf numFmtId="1" fontId="38" fillId="0" borderId="23" xfId="0" applyNumberFormat="1" applyFont="1" applyFill="1" applyBorder="1" applyAlignment="1" applyProtection="1">
      <alignment horizontal="center" vertical="center" wrapText="1"/>
    </xf>
    <xf numFmtId="0" fontId="18" fillId="0" borderId="0" xfId="543" applyFont="1" applyAlignment="1" applyProtection="1">
      <alignment vertical="center"/>
    </xf>
    <xf numFmtId="0" fontId="41" fillId="24" borderId="52" xfId="543" applyFont="1" applyFill="1" applyBorder="1" applyAlignment="1" applyProtection="1">
      <alignment horizontal="center" vertical="center" wrapText="1"/>
    </xf>
    <xf numFmtId="0" fontId="41" fillId="24" borderId="48" xfId="543" applyFont="1" applyFill="1" applyBorder="1" applyAlignment="1" applyProtection="1">
      <alignment vertical="center" wrapText="1"/>
    </xf>
    <xf numFmtId="0" fontId="41" fillId="24" borderId="48" xfId="543" applyFont="1" applyFill="1" applyBorder="1" applyAlignment="1" applyProtection="1">
      <alignment horizontal="center" vertical="center" wrapText="1"/>
    </xf>
    <xf numFmtId="0" fontId="41" fillId="24" borderId="53" xfId="543" applyFont="1" applyFill="1" applyBorder="1" applyAlignment="1" applyProtection="1">
      <alignment horizontal="center" vertical="center" wrapText="1"/>
    </xf>
    <xf numFmtId="0" fontId="44" fillId="0" borderId="0" xfId="543" applyFont="1" applyAlignment="1" applyProtection="1">
      <alignment vertical="center"/>
    </xf>
    <xf numFmtId="0" fontId="38" fillId="25" borderId="37" xfId="544" applyFont="1" applyFill="1" applyBorder="1" applyAlignment="1" applyProtection="1">
      <alignment horizontal="center" vertical="center" wrapText="1"/>
    </xf>
    <xf numFmtId="0" fontId="38" fillId="25" borderId="39" xfId="544" applyFont="1" applyFill="1" applyBorder="1" applyAlignment="1" applyProtection="1">
      <alignment horizontal="center" vertical="center" wrapText="1"/>
    </xf>
    <xf numFmtId="0" fontId="38" fillId="25" borderId="32" xfId="544" applyFont="1" applyFill="1" applyBorder="1" applyAlignment="1" applyProtection="1">
      <alignment horizontal="center" vertical="center" wrapText="1"/>
    </xf>
    <xf numFmtId="0" fontId="38" fillId="25" borderId="0" xfId="544" applyFont="1" applyFill="1" applyBorder="1" applyAlignment="1" applyProtection="1">
      <alignment horizontal="center" vertical="center" wrapText="1"/>
    </xf>
    <xf numFmtId="0" fontId="38" fillId="25" borderId="19" xfId="544" applyFont="1" applyFill="1" applyBorder="1" applyAlignment="1" applyProtection="1">
      <alignment horizontal="center" vertical="center" wrapText="1"/>
    </xf>
    <xf numFmtId="0" fontId="11" fillId="0" borderId="56" xfId="667" applyFont="1" applyBorder="1" applyAlignment="1" applyProtection="1">
      <alignment horizontal="left" vertical="center" wrapText="1"/>
    </xf>
    <xf numFmtId="167" fontId="11" fillId="0" borderId="56" xfId="667" applyNumberFormat="1" applyFont="1" applyBorder="1" applyAlignment="1" applyProtection="1">
      <alignment horizontal="center" vertical="center"/>
    </xf>
    <xf numFmtId="3" fontId="18" fillId="0" borderId="56" xfId="667" applyNumberFormat="1" applyFont="1" applyBorder="1" applyAlignment="1" applyProtection="1">
      <alignment horizontal="center" vertical="center" wrapText="1"/>
    </xf>
    <xf numFmtId="166" fontId="11" fillId="0" borderId="56" xfId="667" applyNumberFormat="1" applyFont="1" applyBorder="1" applyAlignment="1" applyProtection="1">
      <alignment horizontal="center" vertical="center" wrapText="1"/>
    </xf>
    <xf numFmtId="0" fontId="18" fillId="0" borderId="18" xfId="543" applyFont="1" applyBorder="1" applyAlignment="1" applyProtection="1">
      <alignment horizontal="center" vertical="center"/>
    </xf>
    <xf numFmtId="0" fontId="11" fillId="0" borderId="0" xfId="667" applyFont="1" applyBorder="1" applyAlignment="1" applyProtection="1">
      <alignment horizontal="left" vertical="center"/>
    </xf>
    <xf numFmtId="44" fontId="11" fillId="0" borderId="0" xfId="667" applyNumberFormat="1" applyFont="1" applyBorder="1" applyAlignment="1" applyProtection="1">
      <alignment horizontal="center" vertical="center"/>
    </xf>
    <xf numFmtId="0" fontId="11" fillId="0" borderId="0" xfId="667" applyFont="1" applyBorder="1" applyAlignment="1" applyProtection="1">
      <alignment horizontal="center" vertical="center" wrapText="1"/>
    </xf>
    <xf numFmtId="0" fontId="11" fillId="0" borderId="19" xfId="667" applyFont="1" applyBorder="1" applyAlignment="1" applyProtection="1">
      <alignment horizontal="center" vertical="center" wrapText="1"/>
    </xf>
    <xf numFmtId="0" fontId="18" fillId="0" borderId="26" xfId="543" applyFont="1" applyBorder="1" applyAlignment="1" applyProtection="1">
      <alignment horizontal="center" vertical="center"/>
    </xf>
    <xf numFmtId="0" fontId="11" fillId="0" borderId="0" xfId="667" applyFont="1" applyAlignment="1" applyProtection="1">
      <alignment horizontal="left" vertical="center"/>
    </xf>
    <xf numFmtId="44" fontId="11" fillId="0" borderId="0" xfId="667" applyNumberFormat="1" applyFont="1" applyAlignment="1" applyProtection="1">
      <alignment horizontal="center" vertical="center"/>
    </xf>
    <xf numFmtId="44" fontId="64" fillId="0" borderId="0" xfId="667" applyNumberFormat="1" applyFont="1" applyAlignment="1" applyProtection="1">
      <alignment horizontal="center" vertical="center"/>
    </xf>
    <xf numFmtId="0" fontId="11" fillId="0" borderId="0" xfId="667" applyFont="1" applyAlignment="1" applyProtection="1">
      <alignment horizontal="center" vertical="center" wrapText="1"/>
    </xf>
    <xf numFmtId="0" fontId="15" fillId="24" borderId="52" xfId="543" applyFont="1" applyFill="1" applyBorder="1" applyAlignment="1" applyProtection="1">
      <alignment horizontal="center" vertical="center" wrapText="1"/>
    </xf>
    <xf numFmtId="166" fontId="63" fillId="30" borderId="53" xfId="667" applyNumberFormat="1" applyFont="1" applyFill="1" applyBorder="1" applyAlignment="1" applyProtection="1">
      <alignment horizontal="center" vertical="center" wrapText="1"/>
    </xf>
    <xf numFmtId="0" fontId="15" fillId="0" borderId="0" xfId="543" applyFont="1" applyAlignment="1" applyProtection="1">
      <alignment horizontal="center" vertical="center" wrapText="1"/>
    </xf>
    <xf numFmtId="166" fontId="63" fillId="0" borderId="0" xfId="667" applyNumberFormat="1" applyFont="1" applyAlignment="1" applyProtection="1">
      <alignment horizontal="center" vertical="center" wrapText="1"/>
    </xf>
    <xf numFmtId="0" fontId="41" fillId="24" borderId="37" xfId="543" applyFont="1" applyFill="1" applyBorder="1" applyAlignment="1" applyProtection="1">
      <alignment horizontal="center" vertical="center" wrapText="1"/>
    </xf>
    <xf numFmtId="0" fontId="41" fillId="24" borderId="46" xfId="543" applyFont="1" applyFill="1" applyBorder="1" applyAlignment="1" applyProtection="1">
      <alignment vertical="center" wrapText="1"/>
    </xf>
    <xf numFmtId="0" fontId="41" fillId="24" borderId="46" xfId="543" applyFont="1" applyFill="1" applyBorder="1" applyAlignment="1" applyProtection="1">
      <alignment horizontal="center" vertical="center" wrapText="1"/>
    </xf>
    <xf numFmtId="0" fontId="41" fillId="24" borderId="32" xfId="543" applyFont="1" applyFill="1" applyBorder="1" applyAlignment="1" applyProtection="1">
      <alignment horizontal="center" vertical="center" wrapText="1"/>
    </xf>
    <xf numFmtId="0" fontId="38" fillId="25" borderId="0" xfId="544" applyFont="1" applyFill="1" applyBorder="1" applyAlignment="1" applyProtection="1">
      <alignment vertical="center" wrapText="1"/>
    </xf>
    <xf numFmtId="0" fontId="18" fillId="0" borderId="56" xfId="543" applyFont="1" applyBorder="1" applyAlignment="1" applyProtection="1">
      <alignment vertical="center"/>
    </xf>
    <xf numFmtId="3" fontId="18" fillId="0" borderId="56" xfId="543" applyNumberFormat="1" applyFont="1" applyBorder="1" applyAlignment="1" applyProtection="1">
      <alignment horizontal="center" vertical="center"/>
    </xf>
    <xf numFmtId="0" fontId="18" fillId="0" borderId="60" xfId="543" quotePrefix="1" applyFont="1" applyBorder="1" applyAlignment="1" applyProtection="1">
      <alignment vertical="center"/>
    </xf>
    <xf numFmtId="3" fontId="18" fillId="0" borderId="60" xfId="543" applyNumberFormat="1" applyFont="1" applyBorder="1" applyAlignment="1" applyProtection="1">
      <alignment horizontal="center" vertical="center"/>
    </xf>
    <xf numFmtId="3" fontId="18" fillId="0" borderId="56" xfId="543" applyNumberFormat="1" applyFont="1" applyFill="1" applyBorder="1" applyAlignment="1" applyProtection="1">
      <alignment horizontal="center" vertical="center"/>
    </xf>
    <xf numFmtId="0" fontId="40" fillId="0" borderId="0" xfId="543" applyFont="1" applyAlignment="1" applyProtection="1">
      <alignment vertical="center"/>
    </xf>
    <xf numFmtId="0" fontId="18" fillId="0" borderId="56" xfId="543" quotePrefix="1" applyFont="1" applyBorder="1" applyAlignment="1" applyProtection="1">
      <alignment vertical="center"/>
    </xf>
    <xf numFmtId="3" fontId="18" fillId="0" borderId="60" xfId="543" applyNumberFormat="1" applyFont="1" applyFill="1" applyBorder="1" applyAlignment="1" applyProtection="1">
      <alignment horizontal="center" vertical="center"/>
    </xf>
    <xf numFmtId="0" fontId="18" fillId="0" borderId="0" xfId="543" applyFont="1" applyAlignment="1" applyProtection="1">
      <alignment horizontal="center" vertical="center"/>
    </xf>
    <xf numFmtId="0" fontId="18" fillId="0" borderId="0" xfId="543" applyFont="1" applyAlignment="1" applyProtection="1">
      <alignment horizontal="center" vertical="center" wrapText="1"/>
    </xf>
    <xf numFmtId="166" fontId="11" fillId="0" borderId="0" xfId="667" applyNumberFormat="1" applyFont="1" applyAlignment="1" applyProtection="1">
      <alignment horizontal="center" vertical="center" wrapText="1"/>
    </xf>
    <xf numFmtId="0" fontId="18" fillId="0" borderId="0" xfId="543" applyFont="1" applyAlignment="1" applyProtection="1">
      <alignment horizontal="left" vertical="center"/>
    </xf>
    <xf numFmtId="166" fontId="63" fillId="29" borderId="53" xfId="667" applyNumberFormat="1" applyFont="1" applyFill="1" applyBorder="1" applyAlignment="1" applyProtection="1">
      <alignment horizontal="center" vertical="center" wrapText="1"/>
    </xf>
    <xf numFmtId="166" fontId="63" fillId="0" borderId="46" xfId="667" applyNumberFormat="1" applyFont="1" applyBorder="1" applyAlignment="1" applyProtection="1">
      <alignment horizontal="center" vertical="center" wrapText="1"/>
    </xf>
    <xf numFmtId="166" fontId="63" fillId="0" borderId="0" xfId="667" applyNumberFormat="1" applyFont="1" applyBorder="1" applyAlignment="1" applyProtection="1">
      <alignment horizontal="center" vertical="center" wrapText="1"/>
    </xf>
    <xf numFmtId="0" fontId="11" fillId="0" borderId="46" xfId="667" applyFont="1" applyBorder="1" applyAlignment="1" applyProtection="1">
      <alignment horizontal="center" vertical="center" wrapText="1"/>
    </xf>
    <xf numFmtId="0" fontId="18" fillId="0" borderId="46" xfId="543" applyFont="1" applyBorder="1" applyAlignment="1" applyProtection="1">
      <alignment horizontal="center" vertical="center"/>
    </xf>
    <xf numFmtId="0" fontId="18" fillId="0" borderId="46" xfId="543" applyFont="1" applyBorder="1" applyAlignment="1" applyProtection="1">
      <alignment vertical="center"/>
    </xf>
    <xf numFmtId="0" fontId="40" fillId="0" borderId="0" xfId="543" applyFont="1" applyAlignment="1" applyProtection="1">
      <alignment horizontal="center" vertical="center"/>
    </xf>
    <xf numFmtId="0" fontId="46" fillId="0" borderId="0" xfId="543" applyFont="1" applyAlignment="1">
      <alignment horizontal="center" vertical="center" wrapText="1"/>
    </xf>
    <xf numFmtId="0" fontId="47" fillId="0" borderId="0" xfId="543" applyFont="1" applyAlignment="1">
      <alignment horizontal="center" vertical="center"/>
    </xf>
    <xf numFmtId="0" fontId="51" fillId="0" borderId="0" xfId="543" applyFont="1" applyFill="1" applyAlignment="1">
      <alignment horizontal="center" vertical="center" wrapText="1"/>
    </xf>
    <xf numFmtId="0" fontId="71" fillId="0" borderId="0" xfId="543" applyFont="1" applyAlignment="1">
      <alignment horizontal="center" vertical="top" wrapText="1"/>
    </xf>
    <xf numFmtId="0" fontId="4" fillId="0" borderId="11" xfId="672" applyFont="1" applyFill="1" applyBorder="1" applyAlignment="1">
      <alignment horizontal="left" vertical="center" wrapText="1"/>
    </xf>
    <xf numFmtId="0" fontId="4" fillId="0" borderId="38" xfId="672" applyFont="1" applyFill="1" applyBorder="1" applyAlignment="1">
      <alignment horizontal="left" vertical="center" wrapText="1"/>
    </xf>
    <xf numFmtId="0" fontId="56" fillId="24" borderId="11" xfId="0" applyFont="1" applyFill="1" applyBorder="1" applyAlignment="1">
      <alignment horizontal="left" vertical="center" wrapText="1"/>
    </xf>
    <xf numFmtId="0" fontId="56" fillId="24" borderId="43" xfId="0" applyFont="1" applyFill="1" applyBorder="1" applyAlignment="1">
      <alignment horizontal="left" vertical="center" wrapText="1"/>
    </xf>
    <xf numFmtId="0" fontId="56" fillId="24" borderId="38" xfId="0" applyFont="1" applyFill="1" applyBorder="1" applyAlignment="1">
      <alignment horizontal="left" vertical="center" wrapText="1"/>
    </xf>
    <xf numFmtId="0" fontId="56" fillId="24" borderId="11" xfId="0" applyFont="1" applyFill="1" applyBorder="1" applyAlignment="1">
      <alignment horizontal="center" vertical="center" wrapText="1"/>
    </xf>
    <xf numFmtId="0" fontId="56" fillId="24" borderId="43" xfId="0" applyFont="1" applyFill="1" applyBorder="1" applyAlignment="1">
      <alignment horizontal="center" vertical="center" wrapText="1"/>
    </xf>
    <xf numFmtId="0" fontId="56" fillId="24" borderId="48" xfId="0" applyFont="1" applyFill="1" applyBorder="1" applyAlignment="1">
      <alignment horizontal="center" vertical="center" wrapText="1"/>
    </xf>
    <xf numFmtId="0" fontId="56" fillId="24" borderId="38" xfId="0" applyFont="1" applyFill="1" applyBorder="1" applyAlignment="1">
      <alignment horizontal="center" vertical="center" wrapText="1"/>
    </xf>
    <xf numFmtId="0" fontId="42" fillId="24" borderId="41" xfId="0" applyFont="1" applyFill="1" applyBorder="1" applyAlignment="1">
      <alignment horizontal="left" vertical="center" wrapText="1"/>
    </xf>
    <xf numFmtId="0" fontId="42" fillId="24" borderId="43" xfId="0" applyFont="1" applyFill="1" applyBorder="1" applyAlignment="1">
      <alignment horizontal="left" vertical="center" wrapText="1"/>
    </xf>
    <xf numFmtId="0" fontId="42" fillId="24" borderId="38" xfId="0" applyFont="1" applyFill="1" applyBorder="1" applyAlignment="1">
      <alignment horizontal="left" vertical="center" wrapText="1"/>
    </xf>
    <xf numFmtId="0" fontId="42" fillId="24" borderId="12" xfId="0" applyFont="1" applyFill="1" applyBorder="1" applyAlignment="1">
      <alignment horizontal="center" vertical="center" wrapText="1"/>
    </xf>
    <xf numFmtId="0" fontId="42" fillId="24" borderId="15" xfId="0" applyFont="1" applyFill="1" applyBorder="1" applyAlignment="1">
      <alignment horizontal="center" vertical="center" wrapText="1"/>
    </xf>
    <xf numFmtId="0" fontId="56" fillId="24" borderId="21" xfId="0" applyFont="1" applyFill="1" applyBorder="1" applyAlignment="1">
      <alignment horizontal="center" vertical="center" wrapText="1"/>
    </xf>
    <xf numFmtId="0" fontId="56" fillId="24" borderId="0" xfId="0" applyFont="1" applyFill="1" applyBorder="1" applyAlignment="1">
      <alignment horizontal="center" vertical="center" wrapText="1"/>
    </xf>
    <xf numFmtId="0" fontId="56" fillId="24" borderId="24" xfId="0" applyFont="1" applyFill="1" applyBorder="1" applyAlignment="1">
      <alignment horizontal="center" vertical="center" wrapText="1"/>
    </xf>
    <xf numFmtId="0" fontId="38" fillId="25" borderId="11" xfId="0" applyFont="1" applyFill="1" applyBorder="1" applyAlignment="1">
      <alignment horizontal="left" vertical="center" wrapText="1"/>
    </xf>
    <xf numFmtId="0" fontId="38" fillId="25" borderId="38" xfId="0" applyFont="1" applyFill="1" applyBorder="1" applyAlignment="1">
      <alignment horizontal="left" vertical="center" wrapText="1"/>
    </xf>
    <xf numFmtId="0" fontId="4" fillId="0" borderId="11" xfId="672" applyFont="1" applyBorder="1" applyAlignment="1">
      <alignment horizontal="left" vertical="center" wrapText="1"/>
    </xf>
    <xf numFmtId="0" fontId="4" fillId="0" borderId="38" xfId="672" applyFont="1" applyBorder="1" applyAlignment="1">
      <alignment horizontal="left" vertical="center" wrapText="1"/>
    </xf>
    <xf numFmtId="0" fontId="40" fillId="0" borderId="18" xfId="672" applyFont="1" applyBorder="1" applyAlignment="1">
      <alignment horizontal="left" wrapText="1"/>
    </xf>
    <xf numFmtId="0" fontId="40" fillId="0" borderId="0" xfId="672" applyFont="1" applyBorder="1" applyAlignment="1">
      <alignment horizontal="left" wrapText="1"/>
    </xf>
    <xf numFmtId="0" fontId="3" fillId="0" borderId="70" xfId="673" applyFont="1" applyBorder="1" applyAlignment="1">
      <alignment horizontal="left" vertical="center" wrapText="1"/>
    </xf>
    <xf numFmtId="0" fontId="3" fillId="0" borderId="71" xfId="673" applyFont="1" applyBorder="1" applyAlignment="1">
      <alignment horizontal="left" vertical="center" wrapText="1"/>
    </xf>
    <xf numFmtId="0" fontId="4" fillId="0" borderId="52" xfId="672" applyFont="1" applyFill="1" applyBorder="1" applyAlignment="1">
      <alignment horizontal="left" vertical="center" wrapText="1"/>
    </xf>
    <xf numFmtId="0" fontId="4" fillId="0" borderId="53" xfId="672" applyFont="1" applyFill="1" applyBorder="1" applyAlignment="1">
      <alignment horizontal="left" vertical="center" wrapText="1"/>
    </xf>
    <xf numFmtId="0" fontId="60" fillId="24" borderId="28" xfId="543" applyFont="1" applyFill="1" applyBorder="1" applyAlignment="1" applyProtection="1">
      <alignment horizontal="left" vertical="center" wrapText="1"/>
    </xf>
    <xf numFmtId="0" fontId="60" fillId="24" borderId="38" xfId="543" applyFont="1" applyFill="1" applyBorder="1" applyAlignment="1" applyProtection="1">
      <alignment horizontal="left" vertical="center" wrapText="1"/>
    </xf>
    <xf numFmtId="0" fontId="60" fillId="24" borderId="28" xfId="543" applyFont="1" applyFill="1" applyBorder="1" applyAlignment="1" applyProtection="1">
      <alignment horizontal="center" vertical="center" wrapText="1"/>
    </xf>
    <xf numFmtId="0" fontId="60" fillId="24" borderId="27" xfId="543" applyFont="1" applyFill="1" applyBorder="1" applyAlignment="1" applyProtection="1">
      <alignment horizontal="center" vertical="center" wrapText="1"/>
    </xf>
    <xf numFmtId="0" fontId="60" fillId="24" borderId="38" xfId="543" applyFont="1" applyFill="1" applyBorder="1" applyAlignment="1" applyProtection="1">
      <alignment horizontal="center" vertical="center" wrapText="1"/>
    </xf>
    <xf numFmtId="0" fontId="15" fillId="24" borderId="23" xfId="543" applyFont="1" applyFill="1" applyBorder="1" applyAlignment="1" applyProtection="1">
      <alignment horizontal="center" vertical="center" wrapText="1"/>
    </xf>
    <xf numFmtId="0" fontId="38" fillId="25" borderId="0" xfId="544" applyFont="1" applyFill="1" applyBorder="1" applyAlignment="1" applyProtection="1">
      <alignment horizontal="left" vertical="center" wrapText="1"/>
    </xf>
    <xf numFmtId="0" fontId="38" fillId="25" borderId="19" xfId="544" applyFont="1" applyFill="1" applyBorder="1" applyAlignment="1" applyProtection="1">
      <alignment horizontal="left" vertical="center" wrapText="1"/>
    </xf>
    <xf numFmtId="0" fontId="11" fillId="0" borderId="52" xfId="664" applyFont="1" applyBorder="1" applyAlignment="1" applyProtection="1">
      <alignment horizontal="left" vertical="center"/>
    </xf>
    <xf numFmtId="0" fontId="11" fillId="0" borderId="48" xfId="664" applyFont="1" applyBorder="1" applyAlignment="1" applyProtection="1">
      <alignment horizontal="left" vertical="center"/>
    </xf>
    <xf numFmtId="0" fontId="11" fillId="0" borderId="53" xfId="664" applyFont="1" applyBorder="1" applyAlignment="1" applyProtection="1">
      <alignment horizontal="left" vertical="center"/>
    </xf>
    <xf numFmtId="0" fontId="18" fillId="0" borderId="52" xfId="664" applyFont="1" applyBorder="1" applyAlignment="1" applyProtection="1">
      <alignment horizontal="left" vertical="center" wrapText="1"/>
    </xf>
    <xf numFmtId="0" fontId="18" fillId="0" borderId="48" xfId="664" applyFont="1" applyBorder="1" applyAlignment="1" applyProtection="1">
      <alignment horizontal="left" vertical="center" wrapText="1"/>
    </xf>
    <xf numFmtId="0" fontId="18" fillId="0" borderId="53" xfId="664" applyFont="1" applyBorder="1" applyAlignment="1" applyProtection="1">
      <alignment horizontal="left" vertical="center" wrapText="1"/>
    </xf>
    <xf numFmtId="0" fontId="18" fillId="0" borderId="52" xfId="664" applyFont="1" applyBorder="1" applyAlignment="1" applyProtection="1">
      <alignment horizontal="left" vertical="center"/>
    </xf>
    <xf numFmtId="0" fontId="18" fillId="0" borderId="48" xfId="664" applyFont="1" applyBorder="1" applyAlignment="1" applyProtection="1">
      <alignment horizontal="left" vertical="center"/>
    </xf>
    <xf numFmtId="0" fontId="18" fillId="0" borderId="53" xfId="664" applyFont="1" applyBorder="1" applyAlignment="1" applyProtection="1">
      <alignment horizontal="left" vertical="center"/>
    </xf>
    <xf numFmtId="0" fontId="11" fillId="27" borderId="56" xfId="552" applyFont="1" applyFill="1" applyBorder="1" applyAlignment="1" applyProtection="1">
      <alignment horizontal="center" vertical="center"/>
      <protection locked="0"/>
    </xf>
    <xf numFmtId="0" fontId="42" fillId="24" borderId="56" xfId="543" applyFont="1" applyFill="1" applyBorder="1" applyAlignment="1" applyProtection="1">
      <alignment horizontal="left" vertical="center" wrapText="1"/>
    </xf>
    <xf numFmtId="0" fontId="11" fillId="0" borderId="52" xfId="664" applyFont="1" applyBorder="1" applyAlignment="1" applyProtection="1">
      <alignment horizontal="left" vertical="center" wrapText="1"/>
    </xf>
    <xf numFmtId="0" fontId="11" fillId="0" borderId="48" xfId="664" applyFont="1" applyBorder="1" applyAlignment="1" applyProtection="1">
      <alignment horizontal="left" vertical="center" wrapText="1"/>
    </xf>
    <xf numFmtId="0" fontId="11" fillId="0" borderId="53" xfId="664" applyFont="1" applyBorder="1" applyAlignment="1" applyProtection="1">
      <alignment horizontal="left" vertical="center" wrapText="1"/>
    </xf>
    <xf numFmtId="0" fontId="60" fillId="26" borderId="66" xfId="543" applyFont="1" applyFill="1" applyBorder="1" applyAlignment="1" applyProtection="1">
      <alignment horizontal="left" vertical="center" wrapText="1"/>
    </xf>
    <xf numFmtId="0" fontId="60" fillId="26" borderId="67" xfId="543" applyFont="1" applyFill="1" applyBorder="1" applyAlignment="1" applyProtection="1">
      <alignment horizontal="left" vertical="center" wrapText="1"/>
    </xf>
    <xf numFmtId="0" fontId="1" fillId="27" borderId="56" xfId="552" applyFont="1" applyFill="1" applyBorder="1" applyAlignment="1" applyProtection="1">
      <alignment horizontal="center" vertical="center"/>
      <protection locked="0"/>
    </xf>
    <xf numFmtId="0" fontId="2" fillId="0" borderId="52" xfId="664" applyFont="1" applyBorder="1" applyAlignment="1" applyProtection="1">
      <alignment horizontal="left" vertical="center"/>
    </xf>
    <xf numFmtId="0" fontId="18" fillId="0" borderId="61" xfId="667" applyFont="1" applyBorder="1" applyAlignment="1" applyProtection="1">
      <alignment horizontal="left" vertical="center" wrapText="1"/>
    </xf>
    <xf numFmtId="0" fontId="18" fillId="0" borderId="63" xfId="667" applyFont="1" applyBorder="1" applyAlignment="1" applyProtection="1">
      <alignment horizontal="left" vertical="center" wrapText="1"/>
    </xf>
    <xf numFmtId="0" fontId="18" fillId="0" borderId="62" xfId="667" applyFont="1" applyBorder="1" applyAlignment="1" applyProtection="1">
      <alignment horizontal="left" vertical="center" wrapText="1"/>
    </xf>
    <xf numFmtId="0" fontId="65" fillId="24" borderId="52" xfId="543" applyFont="1" applyFill="1" applyBorder="1" applyAlignment="1" applyProtection="1">
      <alignment horizontal="left" vertical="center" wrapText="1"/>
    </xf>
    <xf numFmtId="0" fontId="65" fillId="24" borderId="48" xfId="543" applyFont="1" applyFill="1" applyBorder="1" applyAlignment="1" applyProtection="1">
      <alignment horizontal="left" vertical="center" wrapText="1"/>
    </xf>
    <xf numFmtId="0" fontId="65" fillId="24" borderId="53" xfId="543" applyFont="1" applyFill="1" applyBorder="1" applyAlignment="1" applyProtection="1">
      <alignment horizontal="left" vertical="center" wrapText="1"/>
    </xf>
    <xf numFmtId="0" fontId="38" fillId="25" borderId="39" xfId="544" applyFont="1" applyFill="1" applyBorder="1" applyAlignment="1" applyProtection="1">
      <alignment horizontal="left" vertical="center" wrapText="1"/>
    </xf>
    <xf numFmtId="0" fontId="38" fillId="25" borderId="37" xfId="544" applyFont="1" applyFill="1" applyBorder="1" applyAlignment="1" applyProtection="1">
      <alignment horizontal="left" vertical="center" wrapText="1"/>
    </xf>
    <xf numFmtId="0" fontId="38" fillId="25" borderId="46" xfId="544" applyFont="1" applyFill="1" applyBorder="1" applyAlignment="1" applyProtection="1">
      <alignment horizontal="left" vertical="center" wrapText="1"/>
    </xf>
    <xf numFmtId="0" fontId="38" fillId="25" borderId="32" xfId="544" applyFont="1" applyFill="1" applyBorder="1" applyAlignment="1" applyProtection="1">
      <alignment horizontal="left" vertical="center" wrapText="1"/>
    </xf>
    <xf numFmtId="0" fontId="38" fillId="25" borderId="21" xfId="544" applyFont="1" applyFill="1" applyBorder="1" applyAlignment="1" applyProtection="1">
      <alignment horizontal="left" vertical="center" wrapText="1"/>
    </xf>
    <xf numFmtId="0" fontId="38" fillId="25" borderId="22" xfId="544" applyFont="1" applyFill="1" applyBorder="1" applyAlignment="1" applyProtection="1">
      <alignment horizontal="left" vertical="center" wrapText="1"/>
    </xf>
    <xf numFmtId="0" fontId="11" fillId="0" borderId="61" xfId="667" applyFont="1" applyBorder="1" applyAlignment="1" applyProtection="1">
      <alignment horizontal="left" vertical="center"/>
    </xf>
    <xf numFmtId="0" fontId="11" fillId="0" borderId="63" xfId="667" applyFont="1" applyBorder="1" applyAlignment="1" applyProtection="1">
      <alignment horizontal="left" vertical="center"/>
    </xf>
    <xf numFmtId="0" fontId="11" fillId="0" borderId="62" xfId="667" applyFont="1" applyBorder="1" applyAlignment="1" applyProtection="1">
      <alignment horizontal="left" vertical="center"/>
    </xf>
    <xf numFmtId="0" fontId="67" fillId="0" borderId="0" xfId="672" applyFont="1" applyBorder="1" applyAlignment="1" applyProtection="1">
      <alignment horizontal="left" vertical="center" wrapText="1"/>
    </xf>
    <xf numFmtId="0" fontId="11" fillId="27" borderId="61" xfId="552" applyFont="1" applyFill="1" applyBorder="1" applyAlignment="1" applyProtection="1">
      <alignment horizontal="center" vertical="center"/>
      <protection locked="0"/>
    </xf>
    <xf numFmtId="0" fontId="11" fillId="27" borderId="63" xfId="552" applyFont="1" applyFill="1" applyBorder="1" applyAlignment="1" applyProtection="1">
      <alignment horizontal="center" vertical="center"/>
      <protection locked="0"/>
    </xf>
    <xf numFmtId="0" fontId="11" fillId="27" borderId="62" xfId="552" applyFont="1" applyFill="1" applyBorder="1" applyAlignment="1" applyProtection="1">
      <alignment horizontal="center" vertical="center"/>
      <protection locked="0"/>
    </xf>
    <xf numFmtId="0" fontId="11" fillId="0" borderId="61" xfId="667" applyFont="1" applyBorder="1" applyAlignment="1" applyProtection="1">
      <alignment horizontal="left" vertical="center" wrapText="1"/>
    </xf>
    <xf numFmtId="0" fontId="11" fillId="0" borderId="63" xfId="667" applyFont="1" applyBorder="1" applyAlignment="1" applyProtection="1">
      <alignment horizontal="left" vertical="center" wrapText="1"/>
    </xf>
    <xf numFmtId="0" fontId="11" fillId="0" borderId="62" xfId="667" applyFont="1" applyBorder="1" applyAlignment="1" applyProtection="1">
      <alignment horizontal="left" vertical="center" wrapText="1"/>
    </xf>
    <xf numFmtId="0" fontId="18" fillId="0" borderId="61" xfId="667" applyFont="1" applyBorder="1" applyAlignment="1" applyProtection="1">
      <alignment horizontal="left" vertical="center"/>
    </xf>
    <xf numFmtId="0" fontId="18" fillId="0" borderId="63" xfId="667" applyFont="1" applyBorder="1" applyAlignment="1" applyProtection="1">
      <alignment horizontal="left" vertical="center"/>
    </xf>
    <xf numFmtId="0" fontId="18" fillId="0" borderId="62" xfId="667" applyFont="1" applyBorder="1" applyAlignment="1" applyProtection="1">
      <alignment horizontal="left" vertical="center"/>
    </xf>
    <xf numFmtId="0" fontId="42" fillId="24" borderId="61" xfId="543" applyFont="1" applyFill="1" applyBorder="1" applyAlignment="1" applyProtection="1">
      <alignment horizontal="left" vertical="center" wrapText="1"/>
    </xf>
    <xf numFmtId="0" fontId="42" fillId="24" borderId="63" xfId="543" applyFont="1" applyFill="1" applyBorder="1" applyAlignment="1" applyProtection="1">
      <alignment horizontal="left" vertical="center" wrapText="1"/>
    </xf>
    <xf numFmtId="0" fontId="42" fillId="24" borderId="62" xfId="543" applyFont="1" applyFill="1" applyBorder="1" applyAlignment="1" applyProtection="1">
      <alignment horizontal="left" vertical="center" wrapText="1"/>
    </xf>
  </cellXfs>
  <cellStyles count="674">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33 2" xfId="666" xr:uid="{70AB6A72-FE37-4E0C-9C59-6124FE196611}"/>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2" xfId="669" xr:uid="{DA268D78-0103-4C94-8863-FEE204850BFF}"/>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0" xfId="556" xr:uid="{00000000-0005-0000-0000-00002E020000}"/>
    <cellStyle name="Standaard 21" xfId="557" xr:uid="{00000000-0005-0000-0000-00002F020000}"/>
    <cellStyle name="Standaard 22" xfId="558" xr:uid="{00000000-0005-0000-0000-000030020000}"/>
    <cellStyle name="Standaard 23" xfId="559" xr:uid="{00000000-0005-0000-0000-000031020000}"/>
    <cellStyle name="Standaard 24" xfId="560" xr:uid="{00000000-0005-0000-0000-000032020000}"/>
    <cellStyle name="Standaard 25" xfId="648" xr:uid="{00000000-0005-0000-0000-000033020000}"/>
    <cellStyle name="Standaard 26" xfId="653" xr:uid="{00000000-0005-0000-0000-000034020000}"/>
    <cellStyle name="Standaard 26 2" xfId="656" xr:uid="{00000000-0005-0000-0000-000035020000}"/>
    <cellStyle name="Standaard 26 2 2" xfId="658" xr:uid="{78D869B1-19BA-46BD-BBCB-07B16D3B957B}"/>
    <cellStyle name="Standaard 26 2 3" xfId="662" xr:uid="{6C659596-DA49-4FB3-B410-BB29935390CC}"/>
    <cellStyle name="Standaard 26 3" xfId="657" xr:uid="{8937F15A-B76F-4E8C-B560-ACDC3BEF8533}"/>
    <cellStyle name="Standaard 26 3 2" xfId="659" xr:uid="{20C70A4B-D660-4A8C-9B22-9006913445C9}"/>
    <cellStyle name="Standaard 26 4" xfId="663" xr:uid="{E7E1365B-7B07-4482-8792-D2A41E2C8A00}"/>
    <cellStyle name="Standaard 26 5" xfId="660" xr:uid="{51321028-3FE2-4D33-B0BD-9D83AEC334BA}"/>
    <cellStyle name="Standaard 26 6" xfId="661" xr:uid="{FFD2C6E2-111F-4F93-B189-4FB13652AA3C}"/>
    <cellStyle name="Standaard 26 7" xfId="665" xr:uid="{DA4A3C3D-CDD4-428B-A722-9189A9EDC7A6}"/>
    <cellStyle name="Standaard 27" xfId="650" xr:uid="{00000000-0005-0000-0000-000036020000}"/>
    <cellStyle name="Standaard 27 2" xfId="654" xr:uid="{00000000-0005-0000-0000-000037020000}"/>
    <cellStyle name="Standaard 27 2 2" xfId="668" xr:uid="{56388CA9-3783-4024-A0F8-94AA1ACCED58}"/>
    <cellStyle name="Standaard 27 3" xfId="664" xr:uid="{98A128E7-6A16-42ED-B09A-A247C479D384}"/>
    <cellStyle name="Standaard 27 4" xfId="667" xr:uid="{F83BB6E8-3DC2-4F55-8EF7-B8034A1E8DFB}"/>
    <cellStyle name="Standaard 29" xfId="672" xr:uid="{5052DFFC-EF1F-4286-9BBE-B14AC1523156}"/>
    <cellStyle name="Standaard 29 2" xfId="673" xr:uid="{844502A6-CE3A-410C-8FE2-3843132218D3}"/>
    <cellStyle name="Standaard 3" xfId="561" xr:uid="{00000000-0005-0000-0000-000038020000}"/>
    <cellStyle name="Standaard 3 2" xfId="562" xr:uid="{00000000-0005-0000-0000-000039020000}"/>
    <cellStyle name="Standaard 3 3" xfId="649" xr:uid="{00000000-0005-0000-0000-00003A020000}"/>
    <cellStyle name="Standaard 30" xfId="655" xr:uid="{00000000-0005-0000-0000-00003B020000}"/>
    <cellStyle name="Standaard 4" xfId="563" xr:uid="{00000000-0005-0000-0000-00003C020000}"/>
    <cellStyle name="Standaard 5" xfId="564" xr:uid="{00000000-0005-0000-0000-00003D020000}"/>
    <cellStyle name="Standaard 6" xfId="565" xr:uid="{00000000-0005-0000-0000-00003E020000}"/>
    <cellStyle name="Standaard 7" xfId="566" xr:uid="{00000000-0005-0000-0000-00003F020000}"/>
    <cellStyle name="Standaard 8" xfId="567" xr:uid="{00000000-0005-0000-0000-000040020000}"/>
    <cellStyle name="Standaard 9" xfId="568" xr:uid="{00000000-0005-0000-0000-000041020000}"/>
    <cellStyle name="Titel 10" xfId="569" xr:uid="{00000000-0005-0000-0000-000042020000}"/>
    <cellStyle name="Titel 11" xfId="570" xr:uid="{00000000-0005-0000-0000-000043020000}"/>
    <cellStyle name="Titel 12" xfId="571" xr:uid="{00000000-0005-0000-0000-000044020000}"/>
    <cellStyle name="Titel 13" xfId="572" xr:uid="{00000000-0005-0000-0000-000045020000}"/>
    <cellStyle name="Titel 14" xfId="573" xr:uid="{00000000-0005-0000-0000-000046020000}"/>
    <cellStyle name="Titel 15" xfId="574" xr:uid="{00000000-0005-0000-0000-000047020000}"/>
    <cellStyle name="Titel 16" xfId="575" xr:uid="{00000000-0005-0000-0000-000048020000}"/>
    <cellStyle name="Titel 2" xfId="576" xr:uid="{00000000-0005-0000-0000-000049020000}"/>
    <cellStyle name="Titel 3" xfId="577" xr:uid="{00000000-0005-0000-0000-00004A020000}"/>
    <cellStyle name="Titel 4" xfId="578" xr:uid="{00000000-0005-0000-0000-00004B020000}"/>
    <cellStyle name="Titel 5" xfId="579" xr:uid="{00000000-0005-0000-0000-00004C020000}"/>
    <cellStyle name="Titel 6" xfId="580" xr:uid="{00000000-0005-0000-0000-00004D020000}"/>
    <cellStyle name="Titel 7" xfId="581" xr:uid="{00000000-0005-0000-0000-00004E020000}"/>
    <cellStyle name="Titel 8" xfId="582" xr:uid="{00000000-0005-0000-0000-00004F020000}"/>
    <cellStyle name="Titel 9" xfId="583" xr:uid="{00000000-0005-0000-0000-000050020000}"/>
    <cellStyle name="Totaal 10" xfId="584" xr:uid="{00000000-0005-0000-0000-000051020000}"/>
    <cellStyle name="Totaal 11" xfId="585" xr:uid="{00000000-0005-0000-0000-000052020000}"/>
    <cellStyle name="Totaal 12" xfId="586" xr:uid="{00000000-0005-0000-0000-000053020000}"/>
    <cellStyle name="Totaal 13" xfId="587" xr:uid="{00000000-0005-0000-0000-000054020000}"/>
    <cellStyle name="Totaal 14" xfId="588" xr:uid="{00000000-0005-0000-0000-000055020000}"/>
    <cellStyle name="Totaal 15" xfId="589" xr:uid="{00000000-0005-0000-0000-000056020000}"/>
    <cellStyle name="Totaal 16" xfId="590" xr:uid="{00000000-0005-0000-0000-000057020000}"/>
    <cellStyle name="Totaal 2" xfId="591" xr:uid="{00000000-0005-0000-0000-000058020000}"/>
    <cellStyle name="Totaal 3" xfId="592" xr:uid="{00000000-0005-0000-0000-000059020000}"/>
    <cellStyle name="Totaal 4" xfId="593" xr:uid="{00000000-0005-0000-0000-00005A020000}"/>
    <cellStyle name="Totaal 5" xfId="594" xr:uid="{00000000-0005-0000-0000-00005B020000}"/>
    <cellStyle name="Totaal 6" xfId="595" xr:uid="{00000000-0005-0000-0000-00005C020000}"/>
    <cellStyle name="Totaal 7" xfId="596" xr:uid="{00000000-0005-0000-0000-00005D020000}"/>
    <cellStyle name="Totaal 8" xfId="597" xr:uid="{00000000-0005-0000-0000-00005E020000}"/>
    <cellStyle name="Totaal 9" xfId="598" xr:uid="{00000000-0005-0000-0000-00005F020000}"/>
    <cellStyle name="Uitvoer 10" xfId="599" xr:uid="{00000000-0005-0000-0000-000060020000}"/>
    <cellStyle name="Uitvoer 11" xfId="600" xr:uid="{00000000-0005-0000-0000-000061020000}"/>
    <cellStyle name="Uitvoer 12" xfId="601" xr:uid="{00000000-0005-0000-0000-000062020000}"/>
    <cellStyle name="Uitvoer 13" xfId="602" xr:uid="{00000000-0005-0000-0000-000063020000}"/>
    <cellStyle name="Uitvoer 14" xfId="603" xr:uid="{00000000-0005-0000-0000-000064020000}"/>
    <cellStyle name="Uitvoer 15" xfId="604" xr:uid="{00000000-0005-0000-0000-000065020000}"/>
    <cellStyle name="Uitvoer 16" xfId="605" xr:uid="{00000000-0005-0000-0000-000066020000}"/>
    <cellStyle name="Uitvoer 2" xfId="606" xr:uid="{00000000-0005-0000-0000-000067020000}"/>
    <cellStyle name="Uitvoer 3" xfId="607" xr:uid="{00000000-0005-0000-0000-000068020000}"/>
    <cellStyle name="Uitvoer 4" xfId="608" xr:uid="{00000000-0005-0000-0000-000069020000}"/>
    <cellStyle name="Uitvoer 5" xfId="609" xr:uid="{00000000-0005-0000-0000-00006A020000}"/>
    <cellStyle name="Uitvoer 6" xfId="610" xr:uid="{00000000-0005-0000-0000-00006B020000}"/>
    <cellStyle name="Uitvoer 7" xfId="611" xr:uid="{00000000-0005-0000-0000-00006C020000}"/>
    <cellStyle name="Uitvoer 8" xfId="612" xr:uid="{00000000-0005-0000-0000-00006D020000}"/>
    <cellStyle name="Uitvoer 9" xfId="613" xr:uid="{00000000-0005-0000-0000-00006E020000}"/>
    <cellStyle name="Valuta 2" xfId="614" xr:uid="{00000000-0005-0000-0000-00006F020000}"/>
    <cellStyle name="Valuta 2 2" xfId="615" xr:uid="{00000000-0005-0000-0000-000070020000}"/>
    <cellStyle name="Valuta 2 2 2" xfId="652" xr:uid="{00000000-0005-0000-0000-000071020000}"/>
    <cellStyle name="Valuta 3" xfId="651" xr:uid="{00000000-0005-0000-0000-000072020000}"/>
    <cellStyle name="Valuta 4" xfId="670" xr:uid="{B1024251-505E-467F-BCC4-196BBF54B8CB}"/>
    <cellStyle name="Valuta 6" xfId="671" xr:uid="{BE747579-9230-4960-A778-5FBEEB31F78B}"/>
    <cellStyle name="Verklarende tekst 10" xfId="616" xr:uid="{00000000-0005-0000-0000-000073020000}"/>
    <cellStyle name="Verklarende tekst 11" xfId="617" xr:uid="{00000000-0005-0000-0000-000074020000}"/>
    <cellStyle name="Verklarende tekst 12" xfId="618" xr:uid="{00000000-0005-0000-0000-000075020000}"/>
    <cellStyle name="Verklarende tekst 13" xfId="619" xr:uid="{00000000-0005-0000-0000-000076020000}"/>
    <cellStyle name="Verklarende tekst 14" xfId="620" xr:uid="{00000000-0005-0000-0000-000077020000}"/>
    <cellStyle name="Verklarende tekst 15" xfId="621" xr:uid="{00000000-0005-0000-0000-000078020000}"/>
    <cellStyle name="Verklarende tekst 16" xfId="622" xr:uid="{00000000-0005-0000-0000-000079020000}"/>
    <cellStyle name="Verklarende tekst 2" xfId="623" xr:uid="{00000000-0005-0000-0000-00007A020000}"/>
    <cellStyle name="Verklarende tekst 3" xfId="624" xr:uid="{00000000-0005-0000-0000-00007B020000}"/>
    <cellStyle name="Verklarende tekst 4" xfId="625" xr:uid="{00000000-0005-0000-0000-00007C020000}"/>
    <cellStyle name="Verklarende tekst 5" xfId="626" xr:uid="{00000000-0005-0000-0000-00007D020000}"/>
    <cellStyle name="Verklarende tekst 6" xfId="627" xr:uid="{00000000-0005-0000-0000-00007E020000}"/>
    <cellStyle name="Verklarende tekst 7" xfId="628" xr:uid="{00000000-0005-0000-0000-00007F020000}"/>
    <cellStyle name="Verklarende tekst 8" xfId="629" xr:uid="{00000000-0005-0000-0000-000080020000}"/>
    <cellStyle name="Verklarende tekst 9" xfId="630" xr:uid="{00000000-0005-0000-0000-000081020000}"/>
    <cellStyle name="Waarschuwingstekst 10" xfId="631" xr:uid="{00000000-0005-0000-0000-000082020000}"/>
    <cellStyle name="Waarschuwingstekst 11" xfId="632" xr:uid="{00000000-0005-0000-0000-000083020000}"/>
    <cellStyle name="Waarschuwingstekst 12" xfId="633" xr:uid="{00000000-0005-0000-0000-000084020000}"/>
    <cellStyle name="Waarschuwingstekst 13" xfId="634" xr:uid="{00000000-0005-0000-0000-000085020000}"/>
    <cellStyle name="Waarschuwingstekst 14" xfId="635" xr:uid="{00000000-0005-0000-0000-000086020000}"/>
    <cellStyle name="Waarschuwingstekst 15" xfId="636" xr:uid="{00000000-0005-0000-0000-000087020000}"/>
    <cellStyle name="Waarschuwingstekst 16" xfId="637" xr:uid="{00000000-0005-0000-0000-000088020000}"/>
    <cellStyle name="Waarschuwingstekst 2" xfId="638" xr:uid="{00000000-0005-0000-0000-000089020000}"/>
    <cellStyle name="Waarschuwingstekst 3" xfId="639" xr:uid="{00000000-0005-0000-0000-00008A020000}"/>
    <cellStyle name="Waarschuwingstekst 4" xfId="640" xr:uid="{00000000-0005-0000-0000-00008B020000}"/>
    <cellStyle name="Waarschuwingstekst 5" xfId="641" xr:uid="{00000000-0005-0000-0000-00008C020000}"/>
    <cellStyle name="Waarschuwingstekst 6" xfId="642" xr:uid="{00000000-0005-0000-0000-00008D020000}"/>
    <cellStyle name="Waarschuwingstekst 7" xfId="643" xr:uid="{00000000-0005-0000-0000-00008E020000}"/>
    <cellStyle name="Waarschuwingstekst 8" xfId="644" xr:uid="{00000000-0005-0000-0000-00008F020000}"/>
    <cellStyle name="Waarschuwingstekst 9" xfId="645" xr:uid="{00000000-0005-0000-0000-000090020000}"/>
  </cellStyles>
  <dxfs count="0"/>
  <tableStyles count="0" defaultTableStyle="TableStyleMedium9" defaultPivotStyle="PivotStyleLight16"/>
  <colors>
    <mruColors>
      <color rgb="FF3366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74346</xdr:colOff>
      <xdr:row>0</xdr:row>
      <xdr:rowOff>610527</xdr:rowOff>
    </xdr:from>
    <xdr:to>
      <xdr:col>3</xdr:col>
      <xdr:colOff>229049</xdr:colOff>
      <xdr:row>0</xdr:row>
      <xdr:rowOff>2154847</xdr:rowOff>
    </xdr:to>
    <xdr:pic>
      <xdr:nvPicPr>
        <xdr:cNvPr id="2" name="Afbeelding 1" descr="Home | BAR afvalbeheer">
          <a:extLst>
            <a:ext uri="{FF2B5EF4-FFF2-40B4-BE49-F238E27FC236}">
              <a16:creationId xmlns:a16="http://schemas.microsoft.com/office/drawing/2014/main" id="{4CADB234-EEC9-4453-991E-C5CB01A0A70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8346" y="610527"/>
          <a:ext cx="6313176" cy="154432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35F9C-1E7F-4942-A0AE-5E3C46BE5CA5}">
  <sheetPr>
    <tabColor rgb="FF92D050"/>
    <pageSetUpPr fitToPage="1"/>
  </sheetPr>
  <dimension ref="B1:E13"/>
  <sheetViews>
    <sheetView showGridLines="0" zoomScale="85" zoomScaleNormal="85" zoomScaleSheetLayoutView="85" workbookViewId="0">
      <selection activeCell="G2" sqref="G2"/>
    </sheetView>
  </sheetViews>
  <sheetFormatPr defaultRowHeight="13.5" x14ac:dyDescent="0.2"/>
  <cols>
    <col min="1" max="1" width="8.28515625" style="3" customWidth="1"/>
    <col min="2" max="2" width="14.5703125" style="3" customWidth="1"/>
    <col min="3" max="3" width="86.28515625" style="3" customWidth="1"/>
    <col min="4" max="4" width="13" style="3" customWidth="1"/>
    <col min="5" max="5" width="8.28515625" style="3" customWidth="1"/>
    <col min="6" max="258" width="8.85546875" style="3"/>
    <col min="259" max="259" width="50.28515625" style="3" customWidth="1"/>
    <col min="260" max="514" width="8.85546875" style="3"/>
    <col min="515" max="515" width="50.28515625" style="3" customWidth="1"/>
    <col min="516" max="770" width="8.85546875" style="3"/>
    <col min="771" max="771" width="50.28515625" style="3" customWidth="1"/>
    <col min="772" max="1026" width="8.85546875" style="3"/>
    <col min="1027" max="1027" width="50.28515625" style="3" customWidth="1"/>
    <col min="1028" max="1282" width="8.85546875" style="3"/>
    <col min="1283" max="1283" width="50.28515625" style="3" customWidth="1"/>
    <col min="1284" max="1538" width="8.85546875" style="3"/>
    <col min="1539" max="1539" width="50.28515625" style="3" customWidth="1"/>
    <col min="1540" max="1794" width="8.85546875" style="3"/>
    <col min="1795" max="1795" width="50.28515625" style="3" customWidth="1"/>
    <col min="1796" max="2050" width="8.85546875" style="3"/>
    <col min="2051" max="2051" width="50.28515625" style="3" customWidth="1"/>
    <col min="2052" max="2306" width="8.85546875" style="3"/>
    <col min="2307" max="2307" width="50.28515625" style="3" customWidth="1"/>
    <col min="2308" max="2562" width="8.85546875" style="3"/>
    <col min="2563" max="2563" width="50.28515625" style="3" customWidth="1"/>
    <col min="2564" max="2818" width="8.85546875" style="3"/>
    <col min="2819" max="2819" width="50.28515625" style="3" customWidth="1"/>
    <col min="2820" max="3074" width="8.85546875" style="3"/>
    <col min="3075" max="3075" width="50.28515625" style="3" customWidth="1"/>
    <col min="3076" max="3330" width="8.85546875" style="3"/>
    <col min="3331" max="3331" width="50.28515625" style="3" customWidth="1"/>
    <col min="3332" max="3586" width="8.85546875" style="3"/>
    <col min="3587" max="3587" width="50.28515625" style="3" customWidth="1"/>
    <col min="3588" max="3842" width="8.85546875" style="3"/>
    <col min="3843" max="3843" width="50.28515625" style="3" customWidth="1"/>
    <col min="3844" max="4098" width="8.85546875" style="3"/>
    <col min="4099" max="4099" width="50.28515625" style="3" customWidth="1"/>
    <col min="4100" max="4354" width="8.85546875" style="3"/>
    <col min="4355" max="4355" width="50.28515625" style="3" customWidth="1"/>
    <col min="4356" max="4610" width="8.85546875" style="3"/>
    <col min="4611" max="4611" width="50.28515625" style="3" customWidth="1"/>
    <col min="4612" max="4866" width="8.85546875" style="3"/>
    <col min="4867" max="4867" width="50.28515625" style="3" customWidth="1"/>
    <col min="4868" max="5122" width="8.85546875" style="3"/>
    <col min="5123" max="5123" width="50.28515625" style="3" customWidth="1"/>
    <col min="5124" max="5378" width="8.85546875" style="3"/>
    <col min="5379" max="5379" width="50.28515625" style="3" customWidth="1"/>
    <col min="5380" max="5634" width="8.85546875" style="3"/>
    <col min="5635" max="5635" width="50.28515625" style="3" customWidth="1"/>
    <col min="5636" max="5890" width="8.85546875" style="3"/>
    <col min="5891" max="5891" width="50.28515625" style="3" customWidth="1"/>
    <col min="5892" max="6146" width="8.85546875" style="3"/>
    <col min="6147" max="6147" width="50.28515625" style="3" customWidth="1"/>
    <col min="6148" max="6402" width="8.85546875" style="3"/>
    <col min="6403" max="6403" width="50.28515625" style="3" customWidth="1"/>
    <col min="6404" max="6658" width="8.85546875" style="3"/>
    <col min="6659" max="6659" width="50.28515625" style="3" customWidth="1"/>
    <col min="6660" max="6914" width="8.85546875" style="3"/>
    <col min="6915" max="6915" width="50.28515625" style="3" customWidth="1"/>
    <col min="6916" max="7170" width="8.85546875" style="3"/>
    <col min="7171" max="7171" width="50.28515625" style="3" customWidth="1"/>
    <col min="7172" max="7426" width="8.85546875" style="3"/>
    <col min="7427" max="7427" width="50.28515625" style="3" customWidth="1"/>
    <col min="7428" max="7682" width="8.85546875" style="3"/>
    <col min="7683" max="7683" width="50.28515625" style="3" customWidth="1"/>
    <col min="7684" max="7938" width="8.85546875" style="3"/>
    <col min="7939" max="7939" width="50.28515625" style="3" customWidth="1"/>
    <col min="7940" max="8194" width="8.85546875" style="3"/>
    <col min="8195" max="8195" width="50.28515625" style="3" customWidth="1"/>
    <col min="8196" max="8450" width="8.85546875" style="3"/>
    <col min="8451" max="8451" width="50.28515625" style="3" customWidth="1"/>
    <col min="8452" max="8706" width="8.85546875" style="3"/>
    <col min="8707" max="8707" width="50.28515625" style="3" customWidth="1"/>
    <col min="8708" max="8962" width="8.85546875" style="3"/>
    <col min="8963" max="8963" width="50.28515625" style="3" customWidth="1"/>
    <col min="8964" max="9218" width="8.85546875" style="3"/>
    <col min="9219" max="9219" width="50.28515625" style="3" customWidth="1"/>
    <col min="9220" max="9474" width="8.85546875" style="3"/>
    <col min="9475" max="9475" width="50.28515625" style="3" customWidth="1"/>
    <col min="9476" max="9730" width="8.85546875" style="3"/>
    <col min="9731" max="9731" width="50.28515625" style="3" customWidth="1"/>
    <col min="9732" max="9986" width="8.85546875" style="3"/>
    <col min="9987" max="9987" width="50.28515625" style="3" customWidth="1"/>
    <col min="9988" max="10242" width="8.85546875" style="3"/>
    <col min="10243" max="10243" width="50.28515625" style="3" customWidth="1"/>
    <col min="10244" max="10498" width="8.85546875" style="3"/>
    <col min="10499" max="10499" width="50.28515625" style="3" customWidth="1"/>
    <col min="10500" max="10754" width="8.85546875" style="3"/>
    <col min="10755" max="10755" width="50.28515625" style="3" customWidth="1"/>
    <col min="10756" max="11010" width="8.85546875" style="3"/>
    <col min="11011" max="11011" width="50.28515625" style="3" customWidth="1"/>
    <col min="11012" max="11266" width="8.85546875" style="3"/>
    <col min="11267" max="11267" width="50.28515625" style="3" customWidth="1"/>
    <col min="11268" max="11522" width="8.85546875" style="3"/>
    <col min="11523" max="11523" width="50.28515625" style="3" customWidth="1"/>
    <col min="11524" max="11778" width="8.85546875" style="3"/>
    <col min="11779" max="11779" width="50.28515625" style="3" customWidth="1"/>
    <col min="11780" max="12034" width="8.85546875" style="3"/>
    <col min="12035" max="12035" width="50.28515625" style="3" customWidth="1"/>
    <col min="12036" max="12290" width="8.85546875" style="3"/>
    <col min="12291" max="12291" width="50.28515625" style="3" customWidth="1"/>
    <col min="12292" max="12546" width="8.85546875" style="3"/>
    <col min="12547" max="12547" width="50.28515625" style="3" customWidth="1"/>
    <col min="12548" max="12802" width="8.85546875" style="3"/>
    <col min="12803" max="12803" width="50.28515625" style="3" customWidth="1"/>
    <col min="12804" max="13058" width="8.85546875" style="3"/>
    <col min="13059" max="13059" width="50.28515625" style="3" customWidth="1"/>
    <col min="13060" max="13314" width="8.85546875" style="3"/>
    <col min="13315" max="13315" width="50.28515625" style="3" customWidth="1"/>
    <col min="13316" max="13570" width="8.85546875" style="3"/>
    <col min="13571" max="13571" width="50.28515625" style="3" customWidth="1"/>
    <col min="13572" max="13826" width="8.85546875" style="3"/>
    <col min="13827" max="13827" width="50.28515625" style="3" customWidth="1"/>
    <col min="13828" max="14082" width="8.85546875" style="3"/>
    <col min="14083" max="14083" width="50.28515625" style="3" customWidth="1"/>
    <col min="14084" max="14338" width="8.85546875" style="3"/>
    <col min="14339" max="14339" width="50.28515625" style="3" customWidth="1"/>
    <col min="14340" max="14594" width="8.85546875" style="3"/>
    <col min="14595" max="14595" width="50.28515625" style="3" customWidth="1"/>
    <col min="14596" max="14850" width="8.85546875" style="3"/>
    <col min="14851" max="14851" width="50.28515625" style="3" customWidth="1"/>
    <col min="14852" max="15106" width="8.85546875" style="3"/>
    <col min="15107" max="15107" width="50.28515625" style="3" customWidth="1"/>
    <col min="15108" max="15362" width="8.85546875" style="3"/>
    <col min="15363" max="15363" width="50.28515625" style="3" customWidth="1"/>
    <col min="15364" max="15618" width="8.85546875" style="3"/>
    <col min="15619" max="15619" width="50.28515625" style="3" customWidth="1"/>
    <col min="15620" max="15874" width="8.85546875" style="3"/>
    <col min="15875" max="15875" width="50.28515625" style="3" customWidth="1"/>
    <col min="15876" max="16130" width="8.85546875" style="3"/>
    <col min="16131" max="16131" width="50.28515625" style="3" customWidth="1"/>
    <col min="16132" max="16384" width="8.85546875" style="3"/>
  </cols>
  <sheetData>
    <row r="1" spans="2:5" ht="231.6" customHeight="1" x14ac:dyDescent="0.2">
      <c r="B1" s="285"/>
      <c r="C1" s="285"/>
      <c r="D1" s="1"/>
      <c r="E1" s="2"/>
    </row>
    <row r="2" spans="2:5" s="5" customFormat="1" ht="17.25" customHeight="1" x14ac:dyDescent="0.2">
      <c r="B2" s="288" t="s">
        <v>384</v>
      </c>
      <c r="C2" s="288"/>
      <c r="D2" s="288"/>
      <c r="E2" s="4"/>
    </row>
    <row r="3" spans="2:5" ht="27.75" customHeight="1" x14ac:dyDescent="0.2">
      <c r="B3" s="288"/>
      <c r="C3" s="288"/>
      <c r="D3" s="288"/>
      <c r="E3" s="2"/>
    </row>
    <row r="4" spans="2:5" ht="13.35" customHeight="1" x14ac:dyDescent="0.2">
      <c r="B4" s="286"/>
      <c r="C4" s="286"/>
      <c r="D4" s="6"/>
      <c r="E4" s="2"/>
    </row>
    <row r="5" spans="2:5" ht="17.25" x14ac:dyDescent="0.2">
      <c r="B5" s="7"/>
      <c r="C5" s="7"/>
      <c r="D5" s="7"/>
      <c r="E5" s="2"/>
    </row>
    <row r="6" spans="2:5" x14ac:dyDescent="0.2">
      <c r="B6" s="8" t="s">
        <v>1</v>
      </c>
      <c r="C6" s="8"/>
      <c r="D6" s="8"/>
      <c r="E6" s="9"/>
    </row>
    <row r="7" spans="2:5" x14ac:dyDescent="0.2">
      <c r="B7" s="144" t="s">
        <v>434</v>
      </c>
      <c r="C7" s="144" t="s">
        <v>167</v>
      </c>
      <c r="D7" s="10"/>
      <c r="E7" s="11"/>
    </row>
    <row r="8" spans="2:5" x14ac:dyDescent="0.2">
      <c r="B8" s="144" t="s">
        <v>435</v>
      </c>
      <c r="C8" s="144" t="s">
        <v>369</v>
      </c>
      <c r="D8" s="10"/>
      <c r="E8" s="11"/>
    </row>
    <row r="9" spans="2:5" x14ac:dyDescent="0.2">
      <c r="B9" s="146"/>
      <c r="C9" s="145"/>
      <c r="D9" s="10"/>
      <c r="E9" s="11"/>
    </row>
    <row r="10" spans="2:5" s="14" customFormat="1" ht="87" customHeight="1" x14ac:dyDescent="0.2">
      <c r="B10" s="287"/>
      <c r="C10" s="287"/>
      <c r="D10" s="12"/>
      <c r="E10" s="13"/>
    </row>
    <row r="11" spans="2:5" x14ac:dyDescent="0.2">
      <c r="E11" s="2"/>
    </row>
    <row r="12" spans="2:5" ht="17.25" x14ac:dyDescent="0.2">
      <c r="B12" s="15"/>
      <c r="D12" s="15"/>
      <c r="E12" s="2"/>
    </row>
    <row r="13" spans="2:5" ht="17.25" x14ac:dyDescent="0.2">
      <c r="B13" s="16"/>
      <c r="C13" s="16"/>
      <c r="D13" s="16"/>
      <c r="E13" s="2"/>
    </row>
  </sheetData>
  <mergeCells count="4">
    <mergeCell ref="B1:C1"/>
    <mergeCell ref="B4:C4"/>
    <mergeCell ref="B10:C10"/>
    <mergeCell ref="B2:D3"/>
  </mergeCells>
  <phoneticPr fontId="69" type="noConversion"/>
  <printOptions horizontalCentered="1" verticalCentered="1"/>
  <pageMargins left="0.70866141732283472" right="0.70866141732283472" top="0.43307086614173229" bottom="0.74803149606299213" header="0.31496062992125984" footer="0.31496062992125984"/>
  <pageSetup paperSize="9" scale="67" orientation="portrait" r:id="rId1"/>
  <colBreaks count="1" manualBreakCount="1">
    <brk id="4" max="51"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02F82-15E9-49F0-AC8D-CFE404AAC1F1}">
  <sheetPr>
    <tabColor theme="9" tint="-0.249977111117893"/>
    <pageSetUpPr fitToPage="1"/>
  </sheetPr>
  <dimension ref="A1:G24"/>
  <sheetViews>
    <sheetView showGridLines="0" workbookViewId="0">
      <selection activeCell="C1" sqref="C1"/>
    </sheetView>
  </sheetViews>
  <sheetFormatPr defaultRowHeight="12.75" x14ac:dyDescent="0.2"/>
  <cols>
    <col min="1" max="1" width="9.140625" style="148"/>
    <col min="2" max="2" width="53.140625" style="148" customWidth="1"/>
    <col min="3" max="3" width="27.5703125" style="148" customWidth="1"/>
    <col min="4" max="4" width="25.7109375" style="148" customWidth="1"/>
    <col min="5" max="5" width="23.140625" style="148" customWidth="1"/>
    <col min="6" max="6" width="32.42578125" style="148" customWidth="1"/>
    <col min="7" max="7" width="25.7109375" style="148" customWidth="1"/>
    <col min="8" max="16384" width="9.140625" style="148"/>
  </cols>
  <sheetData>
    <row r="1" spans="1:7" ht="47.25" customHeight="1" x14ac:dyDescent="0.2">
      <c r="A1" s="316" t="s">
        <v>171</v>
      </c>
      <c r="B1" s="317"/>
      <c r="C1" s="26" t="s">
        <v>60</v>
      </c>
      <c r="D1" s="20"/>
      <c r="E1" s="20"/>
      <c r="F1" s="20"/>
      <c r="G1" s="147"/>
    </row>
    <row r="2" spans="1:7" ht="38.450000000000003" customHeight="1" x14ac:dyDescent="0.2">
      <c r="A2" s="316" t="s">
        <v>425</v>
      </c>
      <c r="B2" s="317"/>
      <c r="C2" s="318"/>
      <c r="D2" s="319"/>
      <c r="E2" s="319"/>
      <c r="F2" s="320"/>
      <c r="G2" s="321" t="s">
        <v>175</v>
      </c>
    </row>
    <row r="3" spans="1:7" ht="27" x14ac:dyDescent="0.2">
      <c r="A3" s="149" t="s">
        <v>0</v>
      </c>
      <c r="B3" s="150" t="s">
        <v>59</v>
      </c>
      <c r="C3" s="151" t="s">
        <v>58</v>
      </c>
      <c r="D3" s="151" t="s">
        <v>57</v>
      </c>
      <c r="E3" s="151" t="s">
        <v>56</v>
      </c>
      <c r="F3" s="151" t="s">
        <v>55</v>
      </c>
      <c r="G3" s="321"/>
    </row>
    <row r="4" spans="1:7" ht="57.75" thickBot="1" x14ac:dyDescent="0.25">
      <c r="A4" s="159" t="s">
        <v>54</v>
      </c>
      <c r="B4" s="160" t="s">
        <v>259</v>
      </c>
      <c r="C4" s="24"/>
      <c r="D4" s="161">
        <f>'T3 Overzicht afvalstromen'!F22+'T3 Overzicht afvalstromen'!G22</f>
        <v>2965.7400000000002</v>
      </c>
      <c r="E4" s="162" t="s">
        <v>71</v>
      </c>
      <c r="F4" s="163">
        <f>D4*C4</f>
        <v>0</v>
      </c>
      <c r="G4" s="183" t="s">
        <v>72</v>
      </c>
    </row>
    <row r="5" spans="1:7" ht="15" thickBot="1" x14ac:dyDescent="0.3">
      <c r="A5" s="165" t="s">
        <v>378</v>
      </c>
      <c r="B5" s="166" t="s">
        <v>260</v>
      </c>
      <c r="C5" s="167"/>
      <c r="D5" s="168"/>
      <c r="E5" s="169"/>
      <c r="F5" s="184">
        <f>SUM(F4:F4)</f>
        <v>0</v>
      </c>
      <c r="G5" s="164"/>
    </row>
    <row r="6" spans="1:7" ht="13.5" thickTop="1" x14ac:dyDescent="0.2"/>
    <row r="7" spans="1:7" ht="57.75" thickBot="1" x14ac:dyDescent="0.25">
      <c r="A7" s="200" t="s">
        <v>53</v>
      </c>
      <c r="B7" s="201" t="s">
        <v>73</v>
      </c>
      <c r="C7" s="35"/>
      <c r="D7" s="202">
        <f>'T3 Overzicht afvalstromen'!F23+'T3 Overzicht afvalstromen'!G23</f>
        <v>214.78</v>
      </c>
      <c r="E7" s="203" t="s">
        <v>71</v>
      </c>
      <c r="F7" s="204">
        <f>D7*C7</f>
        <v>0</v>
      </c>
      <c r="G7" s="183" t="s">
        <v>72</v>
      </c>
    </row>
    <row r="8" spans="1:7" ht="15" thickBot="1" x14ac:dyDescent="0.3">
      <c r="A8" s="165" t="s">
        <v>379</v>
      </c>
      <c r="B8" s="166" t="s">
        <v>74</v>
      </c>
      <c r="C8" s="167"/>
      <c r="D8" s="168"/>
      <c r="E8" s="169"/>
      <c r="F8" s="170">
        <f>SUM(F7:F7)</f>
        <v>0</v>
      </c>
      <c r="G8" s="164"/>
    </row>
    <row r="9" spans="1:7" ht="13.5" thickTop="1" x14ac:dyDescent="0.2"/>
    <row r="10" spans="1:7" ht="29.25" thickBot="1" x14ac:dyDescent="0.25">
      <c r="B10" s="187"/>
      <c r="E10" s="171" t="s">
        <v>331</v>
      </c>
      <c r="F10" s="172">
        <f>F8+F5</f>
        <v>0</v>
      </c>
    </row>
    <row r="11" spans="1:7" ht="13.5" thickTop="1" x14ac:dyDescent="0.2"/>
    <row r="12" spans="1:7" ht="13.5" x14ac:dyDescent="0.2">
      <c r="A12" s="173"/>
      <c r="B12" s="174" t="s">
        <v>39</v>
      </c>
      <c r="C12" s="175"/>
      <c r="D12" s="175"/>
      <c r="E12" s="175"/>
      <c r="F12" s="175"/>
      <c r="G12" s="176"/>
    </row>
    <row r="13" spans="1:7" ht="13.5" x14ac:dyDescent="0.2">
      <c r="A13" s="177" t="s">
        <v>38</v>
      </c>
      <c r="B13" s="322" t="s">
        <v>39</v>
      </c>
      <c r="C13" s="322"/>
      <c r="D13" s="322"/>
      <c r="E13" s="322"/>
      <c r="F13" s="322"/>
      <c r="G13" s="323"/>
    </row>
    <row r="14" spans="1:7" ht="14.25" x14ac:dyDescent="0.2">
      <c r="A14" s="178" t="s">
        <v>37</v>
      </c>
      <c r="B14" s="324" t="s">
        <v>172</v>
      </c>
      <c r="C14" s="325"/>
      <c r="D14" s="325"/>
      <c r="E14" s="325"/>
      <c r="F14" s="325"/>
      <c r="G14" s="326"/>
    </row>
    <row r="15" spans="1:7" ht="37.5" customHeight="1" x14ac:dyDescent="0.2">
      <c r="A15" s="179">
        <v>1</v>
      </c>
      <c r="B15" s="327" t="s">
        <v>443</v>
      </c>
      <c r="C15" s="328"/>
      <c r="D15" s="328"/>
      <c r="E15" s="328"/>
      <c r="F15" s="328"/>
      <c r="G15" s="329"/>
    </row>
    <row r="16" spans="1:7" ht="14.25" x14ac:dyDescent="0.2">
      <c r="A16" s="179">
        <v>2</v>
      </c>
      <c r="B16" s="335" t="s">
        <v>35</v>
      </c>
      <c r="C16" s="336"/>
      <c r="D16" s="336"/>
      <c r="E16" s="336"/>
      <c r="F16" s="336"/>
      <c r="G16" s="337"/>
    </row>
    <row r="17" spans="1:7" ht="14.25" x14ac:dyDescent="0.2">
      <c r="A17" s="179">
        <v>3</v>
      </c>
      <c r="B17" s="330" t="s">
        <v>444</v>
      </c>
      <c r="C17" s="331"/>
      <c r="D17" s="331"/>
      <c r="E17" s="331"/>
      <c r="F17" s="331"/>
      <c r="G17" s="332"/>
    </row>
    <row r="18" spans="1:7" ht="14.25" x14ac:dyDescent="0.2">
      <c r="A18" s="179">
        <v>4</v>
      </c>
      <c r="B18" s="324" t="s">
        <v>34</v>
      </c>
      <c r="C18" s="325"/>
      <c r="D18" s="325"/>
      <c r="E18" s="325"/>
      <c r="F18" s="325"/>
      <c r="G18" s="326"/>
    </row>
    <row r="19" spans="1:7" ht="14.25" x14ac:dyDescent="0.2">
      <c r="A19" s="180"/>
      <c r="B19" s="181"/>
      <c r="C19" s="180"/>
      <c r="D19" s="180"/>
      <c r="E19" s="180"/>
      <c r="F19" s="180"/>
      <c r="G19" s="180"/>
    </row>
    <row r="20" spans="1:7" ht="14.25" x14ac:dyDescent="0.2">
      <c r="A20" s="180"/>
      <c r="B20" s="334" t="s">
        <v>256</v>
      </c>
      <c r="C20" s="334"/>
      <c r="D20" s="334"/>
      <c r="E20" s="334"/>
      <c r="F20" s="180"/>
      <c r="G20" s="180"/>
    </row>
    <row r="21" spans="1:7" ht="14.25" x14ac:dyDescent="0.2">
      <c r="A21" s="180"/>
      <c r="B21" s="182" t="s">
        <v>32</v>
      </c>
      <c r="C21" s="333"/>
      <c r="D21" s="333"/>
      <c r="E21" s="333"/>
      <c r="F21" s="180"/>
      <c r="G21" s="180"/>
    </row>
    <row r="22" spans="1:7" ht="14.25" x14ac:dyDescent="0.2">
      <c r="A22" s="180"/>
      <c r="B22" s="182" t="s">
        <v>31</v>
      </c>
      <c r="C22" s="333"/>
      <c r="D22" s="333"/>
      <c r="E22" s="333"/>
      <c r="F22" s="180"/>
      <c r="G22" s="180"/>
    </row>
    <row r="23" spans="1:7" ht="14.25" x14ac:dyDescent="0.2">
      <c r="A23" s="180"/>
      <c r="B23" s="182" t="s">
        <v>30</v>
      </c>
      <c r="C23" s="333"/>
      <c r="D23" s="333"/>
      <c r="E23" s="333"/>
      <c r="F23" s="180"/>
      <c r="G23" s="180"/>
    </row>
    <row r="24" spans="1:7" ht="14.25" x14ac:dyDescent="0.2">
      <c r="A24" s="180"/>
      <c r="B24" s="182" t="s">
        <v>29</v>
      </c>
      <c r="C24" s="333"/>
      <c r="D24" s="333"/>
      <c r="E24" s="333"/>
      <c r="F24" s="180"/>
      <c r="G24" s="180"/>
    </row>
  </sheetData>
  <sheetProtection algorithmName="SHA-512" hashValue="ivrC7R8D5Iu4NtgWZi5CHT9R9g8KCrcKLYjpKYnVdwFvstlLmKoyD6aQatRcrlVkRbaS7MGIoKIDcZXQE9tFeg==" saltValue="grbvuXJtQpDPMHhSbqLePg==" spinCount="100000" sheet="1" objects="1" scenarios="1"/>
  <mergeCells count="15">
    <mergeCell ref="C24:E24"/>
    <mergeCell ref="B14:G14"/>
    <mergeCell ref="B15:G15"/>
    <mergeCell ref="B16:G16"/>
    <mergeCell ref="B17:G17"/>
    <mergeCell ref="C21:E21"/>
    <mergeCell ref="C22:E22"/>
    <mergeCell ref="C23:E23"/>
    <mergeCell ref="B18:G18"/>
    <mergeCell ref="B20:E20"/>
    <mergeCell ref="A1:B1"/>
    <mergeCell ref="A2:B2"/>
    <mergeCell ref="C2:F2"/>
    <mergeCell ref="G2:G3"/>
    <mergeCell ref="B13:G13"/>
  </mergeCells>
  <phoneticPr fontId="70" type="noConversion"/>
  <dataValidations count="1">
    <dataValidation operator="lessThanOrEqual" allowBlank="1" showInputMessage="1" showErrorMessage="1" sqref="B13:B17" xr:uid="{F6A5BD75-F100-4395-8CB6-FA03B958B045}"/>
  </dataValidations>
  <pageMargins left="0.70866141732283472" right="0.70866141732283472" top="0.74803149606299213" bottom="0.74803149606299213" header="0.31496062992125984" footer="0.31496062992125984"/>
  <pageSetup paperSize="9" scale="67" orientation="landscape" horizontalDpi="4294967292"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153A9-C6C8-4F56-972C-F6E4C6072C89}">
  <sheetPr>
    <tabColor theme="9" tint="-0.249977111117893"/>
    <pageSetUpPr fitToPage="1"/>
  </sheetPr>
  <dimension ref="A1:G23"/>
  <sheetViews>
    <sheetView showGridLines="0" workbookViewId="0">
      <selection sqref="A1:B1"/>
    </sheetView>
  </sheetViews>
  <sheetFormatPr defaultRowHeight="12.75" x14ac:dyDescent="0.2"/>
  <cols>
    <col min="1" max="1" width="9.140625" style="148"/>
    <col min="2" max="2" width="53.140625" style="148" customWidth="1"/>
    <col min="3" max="3" width="27.5703125" style="148" customWidth="1"/>
    <col min="4" max="4" width="25.7109375" style="148" customWidth="1"/>
    <col min="5" max="5" width="23.140625" style="148" customWidth="1"/>
    <col min="6" max="6" width="32.42578125" style="148" customWidth="1"/>
    <col min="7" max="7" width="25.7109375" style="148" customWidth="1"/>
    <col min="8" max="16384" width="9.140625" style="148"/>
  </cols>
  <sheetData>
    <row r="1" spans="1:7" ht="47.45" customHeight="1" x14ac:dyDescent="0.2">
      <c r="A1" s="316" t="s">
        <v>171</v>
      </c>
      <c r="B1" s="317"/>
      <c r="C1" s="26" t="s">
        <v>60</v>
      </c>
      <c r="D1" s="20"/>
      <c r="E1" s="20"/>
      <c r="F1" s="20"/>
      <c r="G1" s="147"/>
    </row>
    <row r="2" spans="1:7" ht="38.25" customHeight="1" x14ac:dyDescent="0.2">
      <c r="A2" s="316" t="s">
        <v>463</v>
      </c>
      <c r="B2" s="317"/>
      <c r="C2" s="318"/>
      <c r="D2" s="319"/>
      <c r="E2" s="319"/>
      <c r="F2" s="320"/>
      <c r="G2" s="321" t="s">
        <v>175</v>
      </c>
    </row>
    <row r="3" spans="1:7" ht="27.75" thickBot="1" x14ac:dyDescent="0.25">
      <c r="A3" s="149" t="s">
        <v>0</v>
      </c>
      <c r="B3" s="150" t="s">
        <v>59</v>
      </c>
      <c r="C3" s="151" t="s">
        <v>58</v>
      </c>
      <c r="D3" s="151" t="s">
        <v>57</v>
      </c>
      <c r="E3" s="151" t="s">
        <v>56</v>
      </c>
      <c r="F3" s="151" t="s">
        <v>55</v>
      </c>
      <c r="G3" s="321"/>
    </row>
    <row r="4" spans="1:7" ht="14.25" x14ac:dyDescent="0.25">
      <c r="A4" s="188" t="s">
        <v>370</v>
      </c>
      <c r="B4" s="205" t="s">
        <v>102</v>
      </c>
      <c r="C4" s="18"/>
      <c r="D4" s="190">
        <v>24</v>
      </c>
      <c r="E4" s="191" t="s">
        <v>41</v>
      </c>
      <c r="F4" s="192">
        <f t="shared" ref="F4:F5" si="0">D4*C4</f>
        <v>0</v>
      </c>
      <c r="G4" s="164"/>
    </row>
    <row r="5" spans="1:7" ht="14.25" x14ac:dyDescent="0.25">
      <c r="A5" s="198" t="s">
        <v>371</v>
      </c>
      <c r="B5" s="160" t="s">
        <v>99</v>
      </c>
      <c r="C5" s="19"/>
      <c r="D5" s="195">
        <f>'T3 Overzicht afvalstromen'!J28+'T3 Overzicht afvalstromen'!K28</f>
        <v>97</v>
      </c>
      <c r="E5" s="196" t="s">
        <v>324</v>
      </c>
      <c r="F5" s="197">
        <f t="shared" si="0"/>
        <v>0</v>
      </c>
      <c r="G5" s="164"/>
    </row>
    <row r="6" spans="1:7" ht="57.75" thickBot="1" x14ac:dyDescent="0.25">
      <c r="A6" s="159" t="s">
        <v>372</v>
      </c>
      <c r="B6" s="160" t="s">
        <v>100</v>
      </c>
      <c r="C6" s="24"/>
      <c r="D6" s="161">
        <f>'T3 Overzicht afvalstromen'!F28+'T3 Overzicht afvalstromen'!G28</f>
        <v>101.86</v>
      </c>
      <c r="E6" s="162" t="s">
        <v>71</v>
      </c>
      <c r="F6" s="163">
        <f>D6*C6</f>
        <v>0</v>
      </c>
      <c r="G6" s="183" t="s">
        <v>72</v>
      </c>
    </row>
    <row r="7" spans="1:7" ht="15" thickBot="1" x14ac:dyDescent="0.3">
      <c r="A7" s="165" t="s">
        <v>373</v>
      </c>
      <c r="B7" s="166" t="s">
        <v>101</v>
      </c>
      <c r="C7" s="167"/>
      <c r="D7" s="168"/>
      <c r="E7" s="169"/>
      <c r="F7" s="184">
        <f>SUM(F4:F6)</f>
        <v>0</v>
      </c>
      <c r="G7" s="164"/>
    </row>
    <row r="8" spans="1:7" ht="13.5" thickTop="1" x14ac:dyDescent="0.2"/>
    <row r="9" spans="1:7" ht="29.25" thickBot="1" x14ac:dyDescent="0.25">
      <c r="E9" s="171" t="s">
        <v>340</v>
      </c>
      <c r="F9" s="172">
        <f>F7</f>
        <v>0</v>
      </c>
    </row>
    <row r="10" spans="1:7" ht="13.5" thickTop="1" x14ac:dyDescent="0.2"/>
    <row r="11" spans="1:7" ht="13.5" x14ac:dyDescent="0.2">
      <c r="A11" s="173"/>
      <c r="B11" s="174" t="s">
        <v>39</v>
      </c>
      <c r="C11" s="175"/>
      <c r="D11" s="175"/>
      <c r="E11" s="175"/>
      <c r="F11" s="175"/>
      <c r="G11" s="176"/>
    </row>
    <row r="12" spans="1:7" ht="13.5" x14ac:dyDescent="0.2">
      <c r="A12" s="177" t="s">
        <v>38</v>
      </c>
      <c r="B12" s="322" t="s">
        <v>39</v>
      </c>
      <c r="C12" s="322"/>
      <c r="D12" s="322"/>
      <c r="E12" s="322"/>
      <c r="F12" s="322"/>
      <c r="G12" s="323"/>
    </row>
    <row r="13" spans="1:7" ht="14.25" x14ac:dyDescent="0.2">
      <c r="A13" s="178" t="s">
        <v>37</v>
      </c>
      <c r="B13" s="324" t="s">
        <v>172</v>
      </c>
      <c r="C13" s="325"/>
      <c r="D13" s="325"/>
      <c r="E13" s="325"/>
      <c r="F13" s="325"/>
      <c r="G13" s="326"/>
    </row>
    <row r="14" spans="1:7" ht="35.25" customHeight="1" x14ac:dyDescent="0.2">
      <c r="A14" s="179">
        <v>1</v>
      </c>
      <c r="B14" s="327" t="s">
        <v>443</v>
      </c>
      <c r="C14" s="328"/>
      <c r="D14" s="328"/>
      <c r="E14" s="328"/>
      <c r="F14" s="328"/>
      <c r="G14" s="329"/>
    </row>
    <row r="15" spans="1:7" ht="14.25" x14ac:dyDescent="0.2">
      <c r="A15" s="179">
        <v>2</v>
      </c>
      <c r="B15" s="335" t="s">
        <v>35</v>
      </c>
      <c r="C15" s="336"/>
      <c r="D15" s="336"/>
      <c r="E15" s="336"/>
      <c r="F15" s="336"/>
      <c r="G15" s="337"/>
    </row>
    <row r="16" spans="1:7" ht="14.25" x14ac:dyDescent="0.2">
      <c r="A16" s="179">
        <v>3</v>
      </c>
      <c r="B16" s="330" t="s">
        <v>444</v>
      </c>
      <c r="C16" s="331"/>
      <c r="D16" s="331"/>
      <c r="E16" s="331"/>
      <c r="F16" s="331"/>
      <c r="G16" s="332"/>
    </row>
    <row r="17" spans="1:7" ht="14.25" x14ac:dyDescent="0.2">
      <c r="A17" s="179">
        <v>4</v>
      </c>
      <c r="B17" s="324" t="s">
        <v>34</v>
      </c>
      <c r="C17" s="325"/>
      <c r="D17" s="325"/>
      <c r="E17" s="325"/>
      <c r="F17" s="325"/>
      <c r="G17" s="326"/>
    </row>
    <row r="18" spans="1:7" ht="14.25" x14ac:dyDescent="0.2">
      <c r="A18" s="180"/>
      <c r="B18" s="181"/>
      <c r="C18" s="180"/>
      <c r="D18" s="180"/>
      <c r="E18" s="180"/>
      <c r="F18" s="180"/>
      <c r="G18" s="180"/>
    </row>
    <row r="19" spans="1:7" ht="14.25" x14ac:dyDescent="0.2">
      <c r="A19" s="180"/>
      <c r="B19" s="334" t="s">
        <v>256</v>
      </c>
      <c r="C19" s="334"/>
      <c r="D19" s="334"/>
      <c r="E19" s="334"/>
      <c r="F19" s="180"/>
      <c r="G19" s="180"/>
    </row>
    <row r="20" spans="1:7" ht="14.25" x14ac:dyDescent="0.2">
      <c r="A20" s="180"/>
      <c r="B20" s="182" t="s">
        <v>32</v>
      </c>
      <c r="C20" s="333"/>
      <c r="D20" s="333"/>
      <c r="E20" s="333"/>
      <c r="F20" s="180"/>
      <c r="G20" s="180"/>
    </row>
    <row r="21" spans="1:7" ht="14.25" x14ac:dyDescent="0.2">
      <c r="A21" s="180"/>
      <c r="B21" s="182" t="s">
        <v>31</v>
      </c>
      <c r="C21" s="333"/>
      <c r="D21" s="333"/>
      <c r="E21" s="333"/>
      <c r="F21" s="180"/>
      <c r="G21" s="180"/>
    </row>
    <row r="22" spans="1:7" ht="14.25" x14ac:dyDescent="0.2">
      <c r="A22" s="180"/>
      <c r="B22" s="182" t="s">
        <v>30</v>
      </c>
      <c r="C22" s="333"/>
      <c r="D22" s="333"/>
      <c r="E22" s="333"/>
      <c r="F22" s="180"/>
      <c r="G22" s="180"/>
    </row>
    <row r="23" spans="1:7" ht="14.25" x14ac:dyDescent="0.2">
      <c r="A23" s="180"/>
      <c r="B23" s="182" t="s">
        <v>29</v>
      </c>
      <c r="C23" s="333"/>
      <c r="D23" s="333"/>
      <c r="E23" s="333"/>
      <c r="F23" s="180"/>
      <c r="G23" s="180"/>
    </row>
  </sheetData>
  <sheetProtection algorithmName="SHA-512" hashValue="Cv8cpiayGr9gNjGYtpLP1pRPRIvjscEf7d46oDAV/552BBY0onUpprFh8aZWde13t+QpP43E/XKFMzucVQ+fgQ==" saltValue="AcENrAaTqygd6l2Tql5lFw==" spinCount="100000" sheet="1" objects="1" scenarios="1"/>
  <mergeCells count="15">
    <mergeCell ref="C21:E21"/>
    <mergeCell ref="C22:E22"/>
    <mergeCell ref="C23:E23"/>
    <mergeCell ref="B14:G14"/>
    <mergeCell ref="B15:G15"/>
    <mergeCell ref="B16:G16"/>
    <mergeCell ref="B17:G17"/>
    <mergeCell ref="B19:E19"/>
    <mergeCell ref="C20:E20"/>
    <mergeCell ref="B13:G13"/>
    <mergeCell ref="A1:B1"/>
    <mergeCell ref="A2:B2"/>
    <mergeCell ref="C2:F2"/>
    <mergeCell ref="G2:G3"/>
    <mergeCell ref="B12:G12"/>
  </mergeCells>
  <dataValidations count="1">
    <dataValidation operator="lessThanOrEqual" allowBlank="1" showInputMessage="1" showErrorMessage="1" sqref="B12:B16" xr:uid="{4258AC62-943A-467C-BAB3-A6015608AF12}"/>
  </dataValidations>
  <pageMargins left="0.70866141732283472" right="0.70866141732283472" top="0.74803149606299213" bottom="0.74803149606299213" header="0.31496062992125984" footer="0.31496062992125984"/>
  <pageSetup paperSize="9" scale="67" orientation="landscape" horizontalDpi="4294967292"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3B71F-8B3E-4FCE-BD0A-641F000CE477}">
  <sheetPr>
    <tabColor theme="9" tint="-0.249977111117893"/>
    <pageSetUpPr fitToPage="1"/>
  </sheetPr>
  <dimension ref="A1:G24"/>
  <sheetViews>
    <sheetView showGridLines="0" workbookViewId="0">
      <selection activeCell="F4" sqref="F4"/>
    </sheetView>
  </sheetViews>
  <sheetFormatPr defaultRowHeight="12.75" x14ac:dyDescent="0.2"/>
  <cols>
    <col min="1" max="1" width="9.140625" style="148"/>
    <col min="2" max="2" width="53.140625" style="148" customWidth="1"/>
    <col min="3" max="3" width="27.5703125" style="148" customWidth="1"/>
    <col min="4" max="4" width="25.7109375" style="148" customWidth="1"/>
    <col min="5" max="5" width="23.140625" style="148" customWidth="1"/>
    <col min="6" max="6" width="32.42578125" style="148" customWidth="1"/>
    <col min="7" max="7" width="25.7109375" style="148" customWidth="1"/>
    <col min="8" max="16384" width="9.140625" style="148"/>
  </cols>
  <sheetData>
    <row r="1" spans="1:7" ht="47.25" customHeight="1" x14ac:dyDescent="0.2">
      <c r="A1" s="316" t="s">
        <v>171</v>
      </c>
      <c r="B1" s="317"/>
      <c r="C1" s="26" t="s">
        <v>60</v>
      </c>
      <c r="D1" s="20"/>
      <c r="E1" s="20"/>
      <c r="F1" s="20"/>
      <c r="G1" s="147"/>
    </row>
    <row r="2" spans="1:7" ht="38.25" customHeight="1" x14ac:dyDescent="0.2">
      <c r="A2" s="316" t="s">
        <v>422</v>
      </c>
      <c r="B2" s="317"/>
      <c r="C2" s="318"/>
      <c r="D2" s="319"/>
      <c r="E2" s="319"/>
      <c r="F2" s="320"/>
      <c r="G2" s="321" t="s">
        <v>175</v>
      </c>
    </row>
    <row r="3" spans="1:7" ht="27.75" thickBot="1" x14ac:dyDescent="0.25">
      <c r="A3" s="149" t="s">
        <v>0</v>
      </c>
      <c r="B3" s="150" t="s">
        <v>59</v>
      </c>
      <c r="C3" s="151" t="s">
        <v>58</v>
      </c>
      <c r="D3" s="151" t="s">
        <v>57</v>
      </c>
      <c r="E3" s="151" t="s">
        <v>56</v>
      </c>
      <c r="F3" s="151" t="s">
        <v>55</v>
      </c>
      <c r="G3" s="321"/>
    </row>
    <row r="4" spans="1:7" ht="29.25" thickBot="1" x14ac:dyDescent="0.3">
      <c r="A4" s="206" t="s">
        <v>52</v>
      </c>
      <c r="B4" s="207" t="s">
        <v>103</v>
      </c>
      <c r="C4" s="28"/>
      <c r="D4" s="161">
        <f>'T3 Overzicht afvalstromen'!F29+'T3 Overzicht afvalstromen'!G29</f>
        <v>508.09500000000003</v>
      </c>
      <c r="E4" s="191" t="s">
        <v>40</v>
      </c>
      <c r="F4" s="192">
        <f t="shared" ref="F4:F5" si="0">D4*C4</f>
        <v>0</v>
      </c>
      <c r="G4" s="164"/>
    </row>
    <row r="5" spans="1:7" ht="14.25" x14ac:dyDescent="0.25">
      <c r="A5" s="198" t="s">
        <v>51</v>
      </c>
      <c r="B5" s="160" t="s">
        <v>104</v>
      </c>
      <c r="C5" s="19"/>
      <c r="D5" s="195">
        <f>'T3 Overzicht afvalstromen'!J29+'T3 Overzicht afvalstromen'!K29</f>
        <v>123</v>
      </c>
      <c r="E5" s="196" t="s">
        <v>324</v>
      </c>
      <c r="F5" s="197">
        <f t="shared" si="0"/>
        <v>0</v>
      </c>
      <c r="G5" s="164"/>
    </row>
    <row r="6" spans="1:7" ht="57.75" thickBot="1" x14ac:dyDescent="0.25">
      <c r="A6" s="159" t="s">
        <v>50</v>
      </c>
      <c r="B6" s="160" t="s">
        <v>105</v>
      </c>
      <c r="C6" s="143">
        <v>-154</v>
      </c>
      <c r="D6" s="161">
        <f>'T3 Overzicht afvalstromen'!F29+'T3 Overzicht afvalstromen'!G29</f>
        <v>508.09500000000003</v>
      </c>
      <c r="E6" s="162" t="s">
        <v>71</v>
      </c>
      <c r="F6" s="163">
        <f>D6*C6</f>
        <v>-78246.63</v>
      </c>
      <c r="G6" s="183" t="s">
        <v>72</v>
      </c>
    </row>
    <row r="7" spans="1:7" ht="15" thickBot="1" x14ac:dyDescent="0.3">
      <c r="A7" s="165" t="s">
        <v>403</v>
      </c>
      <c r="B7" s="166" t="s">
        <v>106</v>
      </c>
      <c r="C7" s="167"/>
      <c r="D7" s="168"/>
      <c r="E7" s="169"/>
      <c r="F7" s="184">
        <f>SUM(F4:F6)</f>
        <v>-78246.63</v>
      </c>
      <c r="G7" s="164"/>
    </row>
    <row r="8" spans="1:7" ht="15" thickTop="1" x14ac:dyDescent="0.25">
      <c r="A8" s="208"/>
      <c r="B8" s="209"/>
      <c r="C8" s="210"/>
      <c r="D8" s="211"/>
      <c r="E8" s="208"/>
      <c r="F8" s="212"/>
      <c r="G8" s="164"/>
    </row>
    <row r="10" spans="1:7" ht="29.25" thickBot="1" x14ac:dyDescent="0.25">
      <c r="E10" s="171" t="s">
        <v>332</v>
      </c>
      <c r="F10" s="172">
        <f>F7</f>
        <v>-78246.63</v>
      </c>
    </row>
    <row r="11" spans="1:7" ht="13.5" thickTop="1" x14ac:dyDescent="0.2"/>
    <row r="12" spans="1:7" ht="13.5" x14ac:dyDescent="0.2">
      <c r="A12" s="173"/>
      <c r="B12" s="174" t="s">
        <v>39</v>
      </c>
      <c r="C12" s="175"/>
      <c r="D12" s="175"/>
      <c r="E12" s="175"/>
      <c r="F12" s="175"/>
      <c r="G12" s="176"/>
    </row>
    <row r="13" spans="1:7" ht="13.5" x14ac:dyDescent="0.2">
      <c r="A13" s="177" t="s">
        <v>38</v>
      </c>
      <c r="B13" s="322" t="s">
        <v>39</v>
      </c>
      <c r="C13" s="322"/>
      <c r="D13" s="322"/>
      <c r="E13" s="322"/>
      <c r="F13" s="322"/>
      <c r="G13" s="323"/>
    </row>
    <row r="14" spans="1:7" ht="14.25" x14ac:dyDescent="0.2">
      <c r="A14" s="178" t="s">
        <v>37</v>
      </c>
      <c r="B14" s="324" t="s">
        <v>172</v>
      </c>
      <c r="C14" s="325"/>
      <c r="D14" s="325"/>
      <c r="E14" s="325"/>
      <c r="F14" s="325"/>
      <c r="G14" s="326"/>
    </row>
    <row r="15" spans="1:7" ht="37.5" customHeight="1" x14ac:dyDescent="0.2">
      <c r="A15" s="179">
        <v>1</v>
      </c>
      <c r="B15" s="327" t="s">
        <v>443</v>
      </c>
      <c r="C15" s="328"/>
      <c r="D15" s="328"/>
      <c r="E15" s="328"/>
      <c r="F15" s="328"/>
      <c r="G15" s="329"/>
    </row>
    <row r="16" spans="1:7" ht="14.25" x14ac:dyDescent="0.2">
      <c r="A16" s="179">
        <v>2</v>
      </c>
      <c r="B16" s="327" t="s">
        <v>35</v>
      </c>
      <c r="C16" s="328"/>
      <c r="D16" s="328"/>
      <c r="E16" s="328"/>
      <c r="F16" s="328"/>
      <c r="G16" s="329"/>
    </row>
    <row r="17" spans="1:7" ht="14.25" x14ac:dyDescent="0.2">
      <c r="A17" s="179">
        <v>3</v>
      </c>
      <c r="B17" s="330" t="s">
        <v>444</v>
      </c>
      <c r="C17" s="331"/>
      <c r="D17" s="331"/>
      <c r="E17" s="331"/>
      <c r="F17" s="331"/>
      <c r="G17" s="332"/>
    </row>
    <row r="18" spans="1:7" ht="14.25" x14ac:dyDescent="0.2">
      <c r="A18" s="179">
        <v>4</v>
      </c>
      <c r="B18" s="324" t="s">
        <v>34</v>
      </c>
      <c r="C18" s="325"/>
      <c r="D18" s="325"/>
      <c r="E18" s="325"/>
      <c r="F18" s="325"/>
      <c r="G18" s="326"/>
    </row>
    <row r="19" spans="1:7" ht="14.25" x14ac:dyDescent="0.2">
      <c r="A19" s="180"/>
      <c r="B19" s="181"/>
      <c r="C19" s="180"/>
      <c r="D19" s="180"/>
      <c r="E19" s="180"/>
      <c r="F19" s="180"/>
      <c r="G19" s="180"/>
    </row>
    <row r="20" spans="1:7" ht="14.25" x14ac:dyDescent="0.2">
      <c r="A20" s="180"/>
      <c r="B20" s="334" t="s">
        <v>256</v>
      </c>
      <c r="C20" s="334"/>
      <c r="D20" s="334"/>
      <c r="E20" s="334"/>
      <c r="F20" s="180"/>
      <c r="G20" s="180"/>
    </row>
    <row r="21" spans="1:7" ht="14.25" x14ac:dyDescent="0.2">
      <c r="A21" s="180"/>
      <c r="B21" s="182" t="s">
        <v>32</v>
      </c>
      <c r="C21" s="333"/>
      <c r="D21" s="333"/>
      <c r="E21" s="333"/>
      <c r="F21" s="180"/>
      <c r="G21" s="180"/>
    </row>
    <row r="22" spans="1:7" ht="14.25" x14ac:dyDescent="0.2">
      <c r="A22" s="180"/>
      <c r="B22" s="182" t="s">
        <v>31</v>
      </c>
      <c r="C22" s="333"/>
      <c r="D22" s="333"/>
      <c r="E22" s="333"/>
      <c r="F22" s="180"/>
      <c r="G22" s="180"/>
    </row>
    <row r="23" spans="1:7" ht="14.25" x14ac:dyDescent="0.2">
      <c r="A23" s="180"/>
      <c r="B23" s="182" t="s">
        <v>30</v>
      </c>
      <c r="C23" s="333"/>
      <c r="D23" s="333"/>
      <c r="E23" s="333"/>
      <c r="F23" s="180"/>
      <c r="G23" s="180"/>
    </row>
    <row r="24" spans="1:7" ht="14.25" x14ac:dyDescent="0.2">
      <c r="A24" s="180"/>
      <c r="B24" s="182" t="s">
        <v>29</v>
      </c>
      <c r="C24" s="333"/>
      <c r="D24" s="333"/>
      <c r="E24" s="333"/>
      <c r="F24" s="180"/>
      <c r="G24" s="180"/>
    </row>
  </sheetData>
  <sheetProtection algorithmName="SHA-512" hashValue="zyTs5eNEckizqgcvCfmn4M448XhKQqaaYZpIE/5PvPaM7kkjxgSTvoDtKhLuf0YgA+BG2LsREfpxbRCavTNmFQ==" saltValue="arluqP/zV4dayCIUdNEbgw==" spinCount="100000" sheet="1" objects="1" scenarios="1"/>
  <mergeCells count="15">
    <mergeCell ref="C22:E22"/>
    <mergeCell ref="C23:E23"/>
    <mergeCell ref="C24:E24"/>
    <mergeCell ref="B15:G15"/>
    <mergeCell ref="B16:G16"/>
    <mergeCell ref="B17:G17"/>
    <mergeCell ref="B18:G18"/>
    <mergeCell ref="B20:E20"/>
    <mergeCell ref="C21:E21"/>
    <mergeCell ref="B14:G14"/>
    <mergeCell ref="A1:B1"/>
    <mergeCell ref="A2:B2"/>
    <mergeCell ref="C2:F2"/>
    <mergeCell ref="G2:G3"/>
    <mergeCell ref="B13:G13"/>
  </mergeCells>
  <phoneticPr fontId="70" type="noConversion"/>
  <dataValidations count="1">
    <dataValidation operator="lessThanOrEqual" allowBlank="1" showInputMessage="1" showErrorMessage="1" sqref="B13:B17" xr:uid="{BC3C9CE5-E811-4FFD-8D27-8E9E3F84CCAF}"/>
  </dataValidations>
  <pageMargins left="0.70866141732283472" right="0.70866141732283472" top="0.74803149606299213" bottom="0.74803149606299213" header="0.31496062992125984" footer="0.31496062992125984"/>
  <pageSetup paperSize="9" scale="65"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2AF2E-7632-46B7-9416-285E71F02E9F}">
  <sheetPr>
    <tabColor theme="9" tint="-0.249977111117893"/>
    <pageSetUpPr fitToPage="1"/>
  </sheetPr>
  <dimension ref="A1:G21"/>
  <sheetViews>
    <sheetView showGridLines="0" workbookViewId="0">
      <selection activeCell="C4" sqref="C4"/>
    </sheetView>
  </sheetViews>
  <sheetFormatPr defaultRowHeight="12.75" x14ac:dyDescent="0.2"/>
  <cols>
    <col min="1" max="1" width="9.140625" style="148"/>
    <col min="2" max="2" width="53.140625" style="148" customWidth="1"/>
    <col min="3" max="3" width="27.5703125" style="148" customWidth="1"/>
    <col min="4" max="4" width="25.7109375" style="148" customWidth="1"/>
    <col min="5" max="5" width="23.140625" style="148" customWidth="1"/>
    <col min="6" max="6" width="32.42578125" style="148" customWidth="1"/>
    <col min="7" max="7" width="25.7109375" style="148" customWidth="1"/>
    <col min="8" max="16384" width="9.140625" style="148"/>
  </cols>
  <sheetData>
    <row r="1" spans="1:7" ht="39.75" customHeight="1" x14ac:dyDescent="0.2">
      <c r="A1" s="316" t="s">
        <v>171</v>
      </c>
      <c r="B1" s="317"/>
      <c r="C1" s="26" t="s">
        <v>60</v>
      </c>
      <c r="D1" s="20"/>
      <c r="E1" s="20"/>
      <c r="F1" s="20"/>
      <c r="G1" s="147"/>
    </row>
    <row r="2" spans="1:7" ht="39.75" customHeight="1" x14ac:dyDescent="0.2">
      <c r="A2" s="316" t="s">
        <v>464</v>
      </c>
      <c r="B2" s="317"/>
      <c r="C2" s="318"/>
      <c r="D2" s="319"/>
      <c r="E2" s="319"/>
      <c r="F2" s="320"/>
      <c r="G2" s="321" t="s">
        <v>175</v>
      </c>
    </row>
    <row r="3" spans="1:7" ht="27" x14ac:dyDescent="0.2">
      <c r="A3" s="149" t="s">
        <v>0</v>
      </c>
      <c r="B3" s="150" t="s">
        <v>59</v>
      </c>
      <c r="C3" s="151" t="s">
        <v>58</v>
      </c>
      <c r="D3" s="151" t="s">
        <v>57</v>
      </c>
      <c r="E3" s="151" t="s">
        <v>56</v>
      </c>
      <c r="F3" s="151" t="s">
        <v>55</v>
      </c>
      <c r="G3" s="321"/>
    </row>
    <row r="4" spans="1:7" ht="57.75" thickBot="1" x14ac:dyDescent="0.25">
      <c r="A4" s="198" t="s">
        <v>49</v>
      </c>
      <c r="B4" s="160" t="s">
        <v>316</v>
      </c>
      <c r="C4" s="24"/>
      <c r="D4" s="195">
        <v>180</v>
      </c>
      <c r="E4" s="162" t="s">
        <v>71</v>
      </c>
      <c r="F4" s="163">
        <f>D4*C4</f>
        <v>0</v>
      </c>
      <c r="G4" s="183" t="s">
        <v>72</v>
      </c>
    </row>
    <row r="5" spans="1:7" ht="15" thickBot="1" x14ac:dyDescent="0.3">
      <c r="A5" s="165" t="s">
        <v>48</v>
      </c>
      <c r="B5" s="166" t="s">
        <v>317</v>
      </c>
      <c r="C5" s="167"/>
      <c r="D5" s="168"/>
      <c r="E5" s="169"/>
      <c r="F5" s="184">
        <f>SUM(F4:F4)</f>
        <v>0</v>
      </c>
      <c r="G5" s="164"/>
    </row>
    <row r="6" spans="1:7" ht="13.5" thickTop="1" x14ac:dyDescent="0.2"/>
    <row r="7" spans="1:7" ht="29.25" thickBot="1" x14ac:dyDescent="0.25">
      <c r="B7" s="187"/>
      <c r="E7" s="171" t="s">
        <v>404</v>
      </c>
      <c r="F7" s="172">
        <f>F5</f>
        <v>0</v>
      </c>
    </row>
    <row r="8" spans="1:7" ht="13.5" thickTop="1" x14ac:dyDescent="0.2"/>
    <row r="9" spans="1:7" ht="13.5" x14ac:dyDescent="0.2">
      <c r="A9" s="173"/>
      <c r="B9" s="174" t="s">
        <v>39</v>
      </c>
      <c r="C9" s="175"/>
      <c r="D9" s="175"/>
      <c r="E9" s="175"/>
      <c r="F9" s="175"/>
      <c r="G9" s="176"/>
    </row>
    <row r="10" spans="1:7" ht="13.5" x14ac:dyDescent="0.2">
      <c r="A10" s="177" t="s">
        <v>38</v>
      </c>
      <c r="B10" s="322" t="s">
        <v>39</v>
      </c>
      <c r="C10" s="322"/>
      <c r="D10" s="322"/>
      <c r="E10" s="322"/>
      <c r="F10" s="322"/>
      <c r="G10" s="323"/>
    </row>
    <row r="11" spans="1:7" ht="14.25" x14ac:dyDescent="0.2">
      <c r="A11" s="178" t="s">
        <v>37</v>
      </c>
      <c r="B11" s="324" t="s">
        <v>172</v>
      </c>
      <c r="C11" s="325"/>
      <c r="D11" s="325"/>
      <c r="E11" s="325"/>
      <c r="F11" s="325"/>
      <c r="G11" s="326"/>
    </row>
    <row r="12" spans="1:7" ht="14.25" x14ac:dyDescent="0.2">
      <c r="A12" s="179">
        <v>1</v>
      </c>
      <c r="B12" s="327" t="s">
        <v>443</v>
      </c>
      <c r="C12" s="328"/>
      <c r="D12" s="328"/>
      <c r="E12" s="328"/>
      <c r="F12" s="328"/>
      <c r="G12" s="329"/>
    </row>
    <row r="13" spans="1:7" ht="14.25" x14ac:dyDescent="0.2">
      <c r="A13" s="179">
        <v>2</v>
      </c>
      <c r="B13" s="327" t="s">
        <v>35</v>
      </c>
      <c r="C13" s="328"/>
      <c r="D13" s="328"/>
      <c r="E13" s="328"/>
      <c r="F13" s="328"/>
      <c r="G13" s="329"/>
    </row>
    <row r="14" spans="1:7" ht="14.25" x14ac:dyDescent="0.2">
      <c r="A14" s="179">
        <v>3</v>
      </c>
      <c r="B14" s="330" t="s">
        <v>444</v>
      </c>
      <c r="C14" s="331"/>
      <c r="D14" s="331"/>
      <c r="E14" s="331"/>
      <c r="F14" s="331"/>
      <c r="G14" s="332"/>
    </row>
    <row r="15" spans="1:7" ht="14.25" x14ac:dyDescent="0.2">
      <c r="A15" s="179">
        <v>4</v>
      </c>
      <c r="B15" s="330" t="s">
        <v>34</v>
      </c>
      <c r="C15" s="331"/>
      <c r="D15" s="331"/>
      <c r="E15" s="331"/>
      <c r="F15" s="331"/>
      <c r="G15" s="332"/>
    </row>
    <row r="16" spans="1:7" ht="14.25" x14ac:dyDescent="0.2">
      <c r="A16" s="180"/>
      <c r="B16" s="181"/>
      <c r="C16" s="180"/>
      <c r="D16" s="180"/>
      <c r="E16" s="180"/>
      <c r="F16" s="180"/>
      <c r="G16" s="180"/>
    </row>
    <row r="17" spans="1:7" ht="14.25" x14ac:dyDescent="0.2">
      <c r="A17" s="180"/>
      <c r="B17" s="334" t="s">
        <v>256</v>
      </c>
      <c r="C17" s="334"/>
      <c r="D17" s="334"/>
      <c r="E17" s="334"/>
      <c r="F17" s="180"/>
      <c r="G17" s="180"/>
    </row>
    <row r="18" spans="1:7" ht="14.25" x14ac:dyDescent="0.2">
      <c r="A18" s="180"/>
      <c r="B18" s="182" t="s">
        <v>32</v>
      </c>
      <c r="C18" s="333"/>
      <c r="D18" s="333"/>
      <c r="E18" s="333"/>
      <c r="F18" s="180"/>
      <c r="G18" s="180"/>
    </row>
    <row r="19" spans="1:7" ht="14.25" x14ac:dyDescent="0.2">
      <c r="A19" s="180"/>
      <c r="B19" s="182" t="s">
        <v>31</v>
      </c>
      <c r="C19" s="333"/>
      <c r="D19" s="333"/>
      <c r="E19" s="333"/>
      <c r="F19" s="180"/>
      <c r="G19" s="180"/>
    </row>
    <row r="20" spans="1:7" ht="14.25" x14ac:dyDescent="0.2">
      <c r="A20" s="180"/>
      <c r="B20" s="182" t="s">
        <v>30</v>
      </c>
      <c r="C20" s="333"/>
      <c r="D20" s="333"/>
      <c r="E20" s="333"/>
      <c r="F20" s="180"/>
      <c r="G20" s="180"/>
    </row>
    <row r="21" spans="1:7" ht="14.25" x14ac:dyDescent="0.2">
      <c r="A21" s="180"/>
      <c r="B21" s="182" t="s">
        <v>29</v>
      </c>
      <c r="C21" s="333"/>
      <c r="D21" s="333"/>
      <c r="E21" s="333"/>
      <c r="F21" s="180"/>
      <c r="G21" s="180"/>
    </row>
  </sheetData>
  <sheetProtection algorithmName="SHA-512" hashValue="uYped+h6nvoLiFvoJJXXGvsAgDCtG7U52t01a99yLzn7iYdLClbXVLFBtAq6tcgGlYrnWR+241iL3kQtYZQ1SA==" saltValue="WWbvy61oaR6ot+rxbgXz2w==" spinCount="100000" sheet="1" objects="1" scenarios="1"/>
  <mergeCells count="15">
    <mergeCell ref="C19:E19"/>
    <mergeCell ref="C20:E20"/>
    <mergeCell ref="C21:E21"/>
    <mergeCell ref="B12:G12"/>
    <mergeCell ref="B13:G13"/>
    <mergeCell ref="B14:G14"/>
    <mergeCell ref="B15:G15"/>
    <mergeCell ref="B17:E17"/>
    <mergeCell ref="C18:E18"/>
    <mergeCell ref="B11:G11"/>
    <mergeCell ref="A1:B1"/>
    <mergeCell ref="A2:B2"/>
    <mergeCell ref="C2:F2"/>
    <mergeCell ref="G2:G3"/>
    <mergeCell ref="B10:G10"/>
  </mergeCells>
  <dataValidations count="1">
    <dataValidation operator="lessThanOrEqual" allowBlank="1" showInputMessage="1" showErrorMessage="1" sqref="B10:B14" xr:uid="{51F95FEA-9304-4C26-9440-E04FD224AA6C}"/>
  </dataValidations>
  <pageMargins left="0.70866141732283472" right="0.70866141732283472" top="0.74803149606299213" bottom="0.74803149606299213" header="0.31496062992125984" footer="0.31496062992125984"/>
  <pageSetup paperSize="9" scale="67" orientation="landscape" horizontalDpi="4294967292"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2B780-35EA-40F6-AD97-605E192627BB}">
  <sheetPr>
    <tabColor theme="9" tint="-0.249977111117893"/>
    <pageSetUpPr fitToPage="1"/>
  </sheetPr>
  <dimension ref="A1:G22"/>
  <sheetViews>
    <sheetView showGridLines="0" workbookViewId="0">
      <selection activeCell="C1" sqref="C1"/>
    </sheetView>
  </sheetViews>
  <sheetFormatPr defaultRowHeight="12.75" x14ac:dyDescent="0.2"/>
  <cols>
    <col min="1" max="1" width="9.140625" style="148"/>
    <col min="2" max="2" width="53.140625" style="148" customWidth="1"/>
    <col min="3" max="3" width="27.5703125" style="148" customWidth="1"/>
    <col min="4" max="4" width="25.7109375" style="148" customWidth="1"/>
    <col min="5" max="5" width="23.140625" style="148" customWidth="1"/>
    <col min="6" max="6" width="32.42578125" style="148" customWidth="1"/>
    <col min="7" max="7" width="25.7109375" style="148" customWidth="1"/>
    <col min="8" max="16384" width="9.140625" style="148"/>
  </cols>
  <sheetData>
    <row r="1" spans="1:7" ht="47.25" customHeight="1" x14ac:dyDescent="0.2">
      <c r="A1" s="316" t="s">
        <v>171</v>
      </c>
      <c r="B1" s="317"/>
      <c r="C1" s="26" t="s">
        <v>60</v>
      </c>
      <c r="D1" s="20"/>
      <c r="E1" s="20"/>
      <c r="F1" s="20"/>
      <c r="G1" s="147"/>
    </row>
    <row r="2" spans="1:7" ht="38.25" customHeight="1" x14ac:dyDescent="0.2">
      <c r="A2" s="316" t="s">
        <v>465</v>
      </c>
      <c r="B2" s="317"/>
      <c r="C2" s="318"/>
      <c r="D2" s="319"/>
      <c r="E2" s="319"/>
      <c r="F2" s="320"/>
      <c r="G2" s="321" t="s">
        <v>175</v>
      </c>
    </row>
    <row r="3" spans="1:7" ht="27" x14ac:dyDescent="0.2">
      <c r="A3" s="149" t="s">
        <v>0</v>
      </c>
      <c r="B3" s="150" t="s">
        <v>59</v>
      </c>
      <c r="C3" s="151" t="s">
        <v>58</v>
      </c>
      <c r="D3" s="151" t="s">
        <v>57</v>
      </c>
      <c r="E3" s="151" t="s">
        <v>56</v>
      </c>
      <c r="F3" s="151" t="s">
        <v>55</v>
      </c>
      <c r="G3" s="321"/>
    </row>
    <row r="4" spans="1:7" ht="14.25" x14ac:dyDescent="0.25">
      <c r="A4" s="198" t="s">
        <v>49</v>
      </c>
      <c r="B4" s="160" t="s">
        <v>341</v>
      </c>
      <c r="C4" s="19"/>
      <c r="D4" s="195">
        <f>'T3 Overzicht afvalstromen'!J5+'T3 Overzicht afvalstromen'!K5</f>
        <v>3</v>
      </c>
      <c r="E4" s="196" t="s">
        <v>324</v>
      </c>
      <c r="F4" s="197">
        <f t="shared" ref="F4" si="0">D4*C4</f>
        <v>0</v>
      </c>
      <c r="G4" s="164"/>
    </row>
    <row r="5" spans="1:7" ht="57.75" thickBot="1" x14ac:dyDescent="0.25">
      <c r="A5" s="198" t="s">
        <v>89</v>
      </c>
      <c r="B5" s="160" t="s">
        <v>342</v>
      </c>
      <c r="C5" s="24"/>
      <c r="D5" s="161">
        <f>'T3 Overzicht afvalstromen'!F5+'T3 Overzicht afvalstromen'!G5</f>
        <v>3.12</v>
      </c>
      <c r="E5" s="162" t="s">
        <v>71</v>
      </c>
      <c r="F5" s="163">
        <f>D5*C5</f>
        <v>0</v>
      </c>
      <c r="G5" s="183" t="s">
        <v>72</v>
      </c>
    </row>
    <row r="6" spans="1:7" ht="15" thickBot="1" x14ac:dyDescent="0.3">
      <c r="A6" s="165" t="s">
        <v>48</v>
      </c>
      <c r="B6" s="166" t="s">
        <v>343</v>
      </c>
      <c r="C6" s="167"/>
      <c r="D6" s="168"/>
      <c r="E6" s="169"/>
      <c r="F6" s="184">
        <f>SUM(F4:F5)</f>
        <v>0</v>
      </c>
      <c r="G6" s="164"/>
    </row>
    <row r="7" spans="1:7" ht="13.5" thickTop="1" x14ac:dyDescent="0.2"/>
    <row r="8" spans="1:7" ht="29.25" thickBot="1" x14ac:dyDescent="0.25">
      <c r="E8" s="171" t="s">
        <v>344</v>
      </c>
      <c r="F8" s="172">
        <f>F6+F1</f>
        <v>0</v>
      </c>
    </row>
    <row r="9" spans="1:7" ht="13.5" thickTop="1" x14ac:dyDescent="0.2"/>
    <row r="10" spans="1:7" ht="13.5" x14ac:dyDescent="0.2">
      <c r="A10" s="173"/>
      <c r="B10" s="174" t="s">
        <v>39</v>
      </c>
      <c r="C10" s="175"/>
      <c r="D10" s="175"/>
      <c r="E10" s="175"/>
      <c r="F10" s="175"/>
      <c r="G10" s="176"/>
    </row>
    <row r="11" spans="1:7" ht="13.5" x14ac:dyDescent="0.2">
      <c r="A11" s="177" t="s">
        <v>38</v>
      </c>
      <c r="B11" s="322" t="s">
        <v>39</v>
      </c>
      <c r="C11" s="322"/>
      <c r="D11" s="322"/>
      <c r="E11" s="322"/>
      <c r="F11" s="322"/>
      <c r="G11" s="323"/>
    </row>
    <row r="12" spans="1:7" ht="14.25" x14ac:dyDescent="0.2">
      <c r="A12" s="178" t="s">
        <v>37</v>
      </c>
      <c r="B12" s="324" t="s">
        <v>172</v>
      </c>
      <c r="C12" s="325"/>
      <c r="D12" s="325"/>
      <c r="E12" s="325"/>
      <c r="F12" s="325"/>
      <c r="G12" s="326"/>
    </row>
    <row r="13" spans="1:7" ht="37.5" customHeight="1" x14ac:dyDescent="0.2">
      <c r="A13" s="179">
        <v>1</v>
      </c>
      <c r="B13" s="327" t="s">
        <v>443</v>
      </c>
      <c r="C13" s="328"/>
      <c r="D13" s="328"/>
      <c r="E13" s="328"/>
      <c r="F13" s="328"/>
      <c r="G13" s="329"/>
    </row>
    <row r="14" spans="1:7" ht="14.25" x14ac:dyDescent="0.2">
      <c r="A14" s="179">
        <v>2</v>
      </c>
      <c r="B14" s="335" t="s">
        <v>35</v>
      </c>
      <c r="C14" s="336"/>
      <c r="D14" s="336"/>
      <c r="E14" s="336"/>
      <c r="F14" s="336"/>
      <c r="G14" s="337"/>
    </row>
    <row r="15" spans="1:7" ht="14.25" x14ac:dyDescent="0.2">
      <c r="A15" s="179">
        <v>3</v>
      </c>
      <c r="B15" s="330" t="s">
        <v>444</v>
      </c>
      <c r="C15" s="331"/>
      <c r="D15" s="331"/>
      <c r="E15" s="331"/>
      <c r="F15" s="331"/>
      <c r="G15" s="332"/>
    </row>
    <row r="16" spans="1:7" ht="14.25" x14ac:dyDescent="0.2">
      <c r="A16" s="179">
        <v>4</v>
      </c>
      <c r="B16" s="324" t="s">
        <v>34</v>
      </c>
      <c r="C16" s="325"/>
      <c r="D16" s="325"/>
      <c r="E16" s="325"/>
      <c r="F16" s="325"/>
      <c r="G16" s="326"/>
    </row>
    <row r="17" spans="1:7" ht="14.25" x14ac:dyDescent="0.2">
      <c r="A17" s="180"/>
      <c r="B17" s="181"/>
      <c r="C17" s="180"/>
      <c r="D17" s="180"/>
      <c r="E17" s="180"/>
      <c r="F17" s="180"/>
      <c r="G17" s="180"/>
    </row>
    <row r="18" spans="1:7" ht="14.25" x14ac:dyDescent="0.2">
      <c r="A18" s="180"/>
      <c r="B18" s="334" t="s">
        <v>256</v>
      </c>
      <c r="C18" s="334"/>
      <c r="D18" s="334"/>
      <c r="E18" s="334"/>
      <c r="F18" s="180"/>
      <c r="G18" s="180"/>
    </row>
    <row r="19" spans="1:7" ht="14.25" x14ac:dyDescent="0.2">
      <c r="A19" s="180"/>
      <c r="B19" s="182" t="s">
        <v>32</v>
      </c>
      <c r="C19" s="333"/>
      <c r="D19" s="333"/>
      <c r="E19" s="333"/>
      <c r="F19" s="180"/>
      <c r="G19" s="180"/>
    </row>
    <row r="20" spans="1:7" ht="14.25" x14ac:dyDescent="0.2">
      <c r="A20" s="180"/>
      <c r="B20" s="182" t="s">
        <v>31</v>
      </c>
      <c r="C20" s="333"/>
      <c r="D20" s="333"/>
      <c r="E20" s="333"/>
      <c r="F20" s="180"/>
      <c r="G20" s="180"/>
    </row>
    <row r="21" spans="1:7" ht="14.25" x14ac:dyDescent="0.2">
      <c r="A21" s="180"/>
      <c r="B21" s="182" t="s">
        <v>30</v>
      </c>
      <c r="C21" s="333"/>
      <c r="D21" s="333"/>
      <c r="E21" s="333"/>
      <c r="F21" s="180"/>
      <c r="G21" s="180"/>
    </row>
    <row r="22" spans="1:7" ht="14.25" x14ac:dyDescent="0.2">
      <c r="A22" s="180"/>
      <c r="B22" s="182" t="s">
        <v>29</v>
      </c>
      <c r="C22" s="333"/>
      <c r="D22" s="333"/>
      <c r="E22" s="333"/>
      <c r="F22" s="180"/>
      <c r="G22" s="180"/>
    </row>
  </sheetData>
  <sheetProtection algorithmName="SHA-512" hashValue="RnGYhnjke4re/tA0BQcnOLf4GFwD1eufFiovckHNuVxu+x/os2LxaAvaVCEXeSzL5P6M30L0TzT98NX76OhkYg==" saltValue="4lzbqCZRHnCNJtRw7oJuxw==" spinCount="100000" sheet="1" objects="1" scenarios="1"/>
  <mergeCells count="15">
    <mergeCell ref="C20:E20"/>
    <mergeCell ref="C21:E21"/>
    <mergeCell ref="C22:E22"/>
    <mergeCell ref="B13:G13"/>
    <mergeCell ref="B14:G14"/>
    <mergeCell ref="B15:G15"/>
    <mergeCell ref="B16:G16"/>
    <mergeCell ref="B18:E18"/>
    <mergeCell ref="C19:E19"/>
    <mergeCell ref="B12:G12"/>
    <mergeCell ref="A1:B1"/>
    <mergeCell ref="A2:B2"/>
    <mergeCell ref="C2:F2"/>
    <mergeCell ref="G2:G3"/>
    <mergeCell ref="B11:G11"/>
  </mergeCells>
  <dataValidations count="1">
    <dataValidation operator="lessThanOrEqual" allowBlank="1" showInputMessage="1" showErrorMessage="1" sqref="B11:B15" xr:uid="{8D15A207-3FBD-4676-86BF-C86BFAF24764}"/>
  </dataValidations>
  <pageMargins left="0.70866141732283472" right="0.70866141732283472" top="0.74803149606299213" bottom="0.74803149606299213" header="0.31496062992125984" footer="0.31496062992125984"/>
  <pageSetup paperSize="9" scale="67" orientation="landscape" horizontalDpi="4294967292"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22519-DC93-4300-A095-204CB85D90F2}">
  <sheetPr>
    <tabColor theme="9" tint="-0.249977111117893"/>
    <pageSetUpPr fitToPage="1"/>
  </sheetPr>
  <dimension ref="A1:G23"/>
  <sheetViews>
    <sheetView showGridLines="0" workbookViewId="0">
      <selection activeCell="C2" sqref="C2:F2"/>
    </sheetView>
  </sheetViews>
  <sheetFormatPr defaultRowHeight="12.75" x14ac:dyDescent="0.2"/>
  <cols>
    <col min="1" max="1" width="9.140625" style="148"/>
    <col min="2" max="2" width="53.140625" style="148" customWidth="1"/>
    <col min="3" max="3" width="27.5703125" style="148" customWidth="1"/>
    <col min="4" max="4" width="25.7109375" style="148" customWidth="1"/>
    <col min="5" max="5" width="23.140625" style="148" customWidth="1"/>
    <col min="6" max="6" width="32.42578125" style="148" customWidth="1"/>
    <col min="7" max="7" width="25.7109375" style="148" customWidth="1"/>
    <col min="8" max="16384" width="9.140625" style="148"/>
  </cols>
  <sheetData>
    <row r="1" spans="1:7" ht="47.25" customHeight="1" x14ac:dyDescent="0.2">
      <c r="A1" s="316" t="s">
        <v>171</v>
      </c>
      <c r="B1" s="317"/>
      <c r="C1" s="26" t="s">
        <v>60</v>
      </c>
      <c r="D1" s="20"/>
      <c r="E1" s="20"/>
      <c r="F1" s="20"/>
      <c r="G1" s="147"/>
    </row>
    <row r="2" spans="1:7" ht="36.75" customHeight="1" x14ac:dyDescent="0.2">
      <c r="A2" s="316" t="s">
        <v>423</v>
      </c>
      <c r="B2" s="317"/>
      <c r="C2" s="318"/>
      <c r="D2" s="319"/>
      <c r="E2" s="319"/>
      <c r="F2" s="320"/>
      <c r="G2" s="321" t="s">
        <v>175</v>
      </c>
    </row>
    <row r="3" spans="1:7" ht="27.75" thickBot="1" x14ac:dyDescent="0.25">
      <c r="A3" s="149" t="s">
        <v>0</v>
      </c>
      <c r="B3" s="150" t="s">
        <v>59</v>
      </c>
      <c r="C3" s="151" t="s">
        <v>58</v>
      </c>
      <c r="D3" s="151" t="s">
        <v>57</v>
      </c>
      <c r="E3" s="151" t="s">
        <v>56</v>
      </c>
      <c r="F3" s="151" t="s">
        <v>55</v>
      </c>
      <c r="G3" s="321"/>
    </row>
    <row r="4" spans="1:7" ht="14.25" x14ac:dyDescent="0.25">
      <c r="A4" s="188" t="s">
        <v>47</v>
      </c>
      <c r="B4" s="189" t="s">
        <v>345</v>
      </c>
      <c r="C4" s="18"/>
      <c r="D4" s="190">
        <v>24</v>
      </c>
      <c r="E4" s="191" t="s">
        <v>41</v>
      </c>
      <c r="F4" s="192">
        <f t="shared" ref="F4:F5" si="0">D4*C4</f>
        <v>0</v>
      </c>
      <c r="G4" s="164"/>
    </row>
    <row r="5" spans="1:7" ht="14.25" x14ac:dyDescent="0.25">
      <c r="A5" s="198" t="s">
        <v>93</v>
      </c>
      <c r="B5" s="160" t="s">
        <v>346</v>
      </c>
      <c r="C5" s="19"/>
      <c r="D5" s="195">
        <v>50</v>
      </c>
      <c r="E5" s="196" t="s">
        <v>324</v>
      </c>
      <c r="F5" s="197">
        <f t="shared" si="0"/>
        <v>0</v>
      </c>
      <c r="G5" s="164"/>
    </row>
    <row r="6" spans="1:7" ht="57.75" thickBot="1" x14ac:dyDescent="0.25">
      <c r="A6" s="198" t="s">
        <v>94</v>
      </c>
      <c r="B6" s="160" t="s">
        <v>347</v>
      </c>
      <c r="C6" s="24"/>
      <c r="D6" s="161">
        <f>'T3 Overzicht afvalstromen'!F8+'T3 Overzicht afvalstromen'!G8</f>
        <v>3.1070000000000002</v>
      </c>
      <c r="E6" s="162" t="s">
        <v>71</v>
      </c>
      <c r="F6" s="163">
        <f>D6*C6</f>
        <v>0</v>
      </c>
      <c r="G6" s="183" t="s">
        <v>72</v>
      </c>
    </row>
    <row r="7" spans="1:7" ht="15" thickBot="1" x14ac:dyDescent="0.3">
      <c r="A7" s="165" t="s">
        <v>46</v>
      </c>
      <c r="B7" s="166" t="s">
        <v>348</v>
      </c>
      <c r="C7" s="167"/>
      <c r="D7" s="168"/>
      <c r="E7" s="169"/>
      <c r="F7" s="184">
        <f>SUM(F4:F6)</f>
        <v>0</v>
      </c>
      <c r="G7" s="164"/>
    </row>
    <row r="8" spans="1:7" ht="13.5" thickTop="1" x14ac:dyDescent="0.2"/>
    <row r="9" spans="1:7" ht="29.25" thickBot="1" x14ac:dyDescent="0.25">
      <c r="E9" s="171" t="s">
        <v>349</v>
      </c>
      <c r="F9" s="172">
        <f>F7+F1</f>
        <v>0</v>
      </c>
    </row>
    <row r="10" spans="1:7" ht="13.5" thickTop="1" x14ac:dyDescent="0.2"/>
    <row r="11" spans="1:7" ht="13.5" x14ac:dyDescent="0.2">
      <c r="A11" s="173"/>
      <c r="B11" s="174" t="s">
        <v>39</v>
      </c>
      <c r="C11" s="175"/>
      <c r="D11" s="175"/>
      <c r="E11" s="175"/>
      <c r="F11" s="175"/>
      <c r="G11" s="176"/>
    </row>
    <row r="12" spans="1:7" ht="13.5" x14ac:dyDescent="0.2">
      <c r="A12" s="177" t="s">
        <v>38</v>
      </c>
      <c r="B12" s="322" t="s">
        <v>39</v>
      </c>
      <c r="C12" s="322"/>
      <c r="D12" s="322"/>
      <c r="E12" s="322"/>
      <c r="F12" s="322"/>
      <c r="G12" s="323"/>
    </row>
    <row r="13" spans="1:7" ht="14.25" x14ac:dyDescent="0.2">
      <c r="A13" s="178" t="s">
        <v>37</v>
      </c>
      <c r="B13" s="324" t="s">
        <v>172</v>
      </c>
      <c r="C13" s="325"/>
      <c r="D13" s="325"/>
      <c r="E13" s="325"/>
      <c r="F13" s="325"/>
      <c r="G13" s="326"/>
    </row>
    <row r="14" spans="1:7" ht="37.5" customHeight="1" x14ac:dyDescent="0.2">
      <c r="A14" s="179">
        <v>1</v>
      </c>
      <c r="B14" s="327" t="s">
        <v>443</v>
      </c>
      <c r="C14" s="328"/>
      <c r="D14" s="328"/>
      <c r="E14" s="328"/>
      <c r="F14" s="328"/>
      <c r="G14" s="329"/>
    </row>
    <row r="15" spans="1:7" ht="14.25" x14ac:dyDescent="0.2">
      <c r="A15" s="179">
        <v>2</v>
      </c>
      <c r="B15" s="327" t="s">
        <v>35</v>
      </c>
      <c r="C15" s="328"/>
      <c r="D15" s="328"/>
      <c r="E15" s="328"/>
      <c r="F15" s="328"/>
      <c r="G15" s="329"/>
    </row>
    <row r="16" spans="1:7" ht="14.25" x14ac:dyDescent="0.2">
      <c r="A16" s="179">
        <v>3</v>
      </c>
      <c r="B16" s="330" t="s">
        <v>444</v>
      </c>
      <c r="C16" s="331"/>
      <c r="D16" s="331"/>
      <c r="E16" s="331"/>
      <c r="F16" s="331"/>
      <c r="G16" s="332"/>
    </row>
    <row r="17" spans="1:7" ht="14.25" x14ac:dyDescent="0.2">
      <c r="A17" s="179">
        <v>4</v>
      </c>
      <c r="B17" s="330" t="s">
        <v>34</v>
      </c>
      <c r="C17" s="331"/>
      <c r="D17" s="331"/>
      <c r="E17" s="331"/>
      <c r="F17" s="331"/>
      <c r="G17" s="332"/>
    </row>
    <row r="18" spans="1:7" ht="14.25" x14ac:dyDescent="0.2">
      <c r="A18" s="180"/>
      <c r="B18" s="181"/>
      <c r="C18" s="180"/>
      <c r="D18" s="180"/>
      <c r="E18" s="180"/>
      <c r="F18" s="180"/>
      <c r="G18" s="180"/>
    </row>
    <row r="19" spans="1:7" ht="14.25" x14ac:dyDescent="0.2">
      <c r="A19" s="180"/>
      <c r="B19" s="334" t="s">
        <v>256</v>
      </c>
      <c r="C19" s="334"/>
      <c r="D19" s="334"/>
      <c r="E19" s="334"/>
      <c r="F19" s="180"/>
      <c r="G19" s="180"/>
    </row>
    <row r="20" spans="1:7" ht="14.25" x14ac:dyDescent="0.2">
      <c r="A20" s="180"/>
      <c r="B20" s="182" t="s">
        <v>32</v>
      </c>
      <c r="C20" s="333"/>
      <c r="D20" s="333"/>
      <c r="E20" s="333"/>
      <c r="F20" s="180"/>
      <c r="G20" s="180"/>
    </row>
    <row r="21" spans="1:7" ht="14.25" x14ac:dyDescent="0.2">
      <c r="A21" s="180"/>
      <c r="B21" s="182" t="s">
        <v>31</v>
      </c>
      <c r="C21" s="333"/>
      <c r="D21" s="333"/>
      <c r="E21" s="333"/>
      <c r="F21" s="180"/>
      <c r="G21" s="180"/>
    </row>
    <row r="22" spans="1:7" ht="14.25" x14ac:dyDescent="0.2">
      <c r="A22" s="180"/>
      <c r="B22" s="182" t="s">
        <v>30</v>
      </c>
      <c r="C22" s="333"/>
      <c r="D22" s="333"/>
      <c r="E22" s="333"/>
      <c r="F22" s="180"/>
      <c r="G22" s="180"/>
    </row>
    <row r="23" spans="1:7" ht="14.25" x14ac:dyDescent="0.2">
      <c r="A23" s="180"/>
      <c r="B23" s="182" t="s">
        <v>29</v>
      </c>
      <c r="C23" s="333"/>
      <c r="D23" s="333"/>
      <c r="E23" s="333"/>
      <c r="F23" s="180"/>
      <c r="G23" s="180"/>
    </row>
  </sheetData>
  <sheetProtection algorithmName="SHA-512" hashValue="IWT3usfSgx/BGh9PQldpaV2kGz0M+SgioXY0TMpXIfreAu1GlaPXpHHuTUD+Bf55Gj3wPEGiMnmm+CSN+E+fTw==" saltValue="VZySEtTaspy1vQmMsF/CQw==" spinCount="100000" sheet="1" objects="1" scenarios="1"/>
  <mergeCells count="15">
    <mergeCell ref="C21:E21"/>
    <mergeCell ref="C22:E22"/>
    <mergeCell ref="C23:E23"/>
    <mergeCell ref="B14:G14"/>
    <mergeCell ref="B15:G15"/>
    <mergeCell ref="B16:G16"/>
    <mergeCell ref="B17:G17"/>
    <mergeCell ref="B19:E19"/>
    <mergeCell ref="C20:E20"/>
    <mergeCell ref="B13:G13"/>
    <mergeCell ref="A1:B1"/>
    <mergeCell ref="A2:B2"/>
    <mergeCell ref="C2:F2"/>
    <mergeCell ref="G2:G3"/>
    <mergeCell ref="B12:G12"/>
  </mergeCells>
  <dataValidations count="1">
    <dataValidation operator="lessThanOrEqual" allowBlank="1" showInputMessage="1" showErrorMessage="1" sqref="B12:B16" xr:uid="{A21B2306-AF41-4CF8-BEC7-F03EA26080A7}"/>
  </dataValidations>
  <pageMargins left="0.70866141732283472" right="0.70866141732283472" top="0.74803149606299213" bottom="0.74803149606299213" header="0.31496062992125984" footer="0.31496062992125984"/>
  <pageSetup paperSize="9" scale="67" orientation="landscape" horizontalDpi="4294967292"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CC7DD-6E03-4A70-83C5-FFF4D4561C0A}">
  <sheetPr>
    <tabColor theme="9" tint="-0.249977111117893"/>
    <pageSetUpPr fitToPage="1"/>
  </sheetPr>
  <dimension ref="A1:I23"/>
  <sheetViews>
    <sheetView showGridLines="0" zoomScaleNormal="100" zoomScaleSheetLayoutView="80" workbookViewId="0">
      <selection activeCell="C2" sqref="C2:F2"/>
    </sheetView>
  </sheetViews>
  <sheetFormatPr defaultColWidth="8.85546875" defaultRowHeight="13.5" x14ac:dyDescent="0.25"/>
  <cols>
    <col min="1" max="1" width="8.85546875" style="215"/>
    <col min="2" max="2" width="53.140625" style="215" customWidth="1"/>
    <col min="3" max="3" width="27.5703125" style="215" customWidth="1"/>
    <col min="4" max="4" width="25.7109375" style="215" customWidth="1"/>
    <col min="5" max="5" width="23.140625" style="215" customWidth="1"/>
    <col min="6" max="6" width="32.42578125" style="215" customWidth="1"/>
    <col min="7" max="7" width="25.7109375" style="221" customWidth="1"/>
    <col min="8" max="8" width="36.28515625" style="222" customWidth="1"/>
    <col min="9" max="9" width="33.7109375" style="215" customWidth="1"/>
    <col min="10" max="16384" width="8.85546875" style="215"/>
  </cols>
  <sheetData>
    <row r="1" spans="1:9" ht="36.75" customHeight="1" x14ac:dyDescent="0.25">
      <c r="A1" s="316" t="s">
        <v>171</v>
      </c>
      <c r="B1" s="317"/>
      <c r="C1" s="26" t="s">
        <v>60</v>
      </c>
      <c r="D1" s="20"/>
      <c r="E1" s="20"/>
      <c r="F1" s="20"/>
      <c r="G1" s="147"/>
      <c r="H1" s="213" t="s">
        <v>10</v>
      </c>
      <c r="I1" s="214"/>
    </row>
    <row r="2" spans="1:9" ht="57" customHeight="1" x14ac:dyDescent="0.25">
      <c r="A2" s="316" t="s">
        <v>427</v>
      </c>
      <c r="B2" s="317"/>
      <c r="C2" s="318"/>
      <c r="D2" s="319"/>
      <c r="E2" s="319"/>
      <c r="F2" s="320"/>
      <c r="G2" s="321" t="s">
        <v>175</v>
      </c>
      <c r="H2" s="216"/>
      <c r="I2" s="214"/>
    </row>
    <row r="3" spans="1:9" s="218" customFormat="1" ht="26.25" customHeight="1" x14ac:dyDescent="0.2">
      <c r="A3" s="149" t="s">
        <v>0</v>
      </c>
      <c r="B3" s="150" t="s">
        <v>59</v>
      </c>
      <c r="C3" s="151" t="s">
        <v>58</v>
      </c>
      <c r="D3" s="151" t="s">
        <v>57</v>
      </c>
      <c r="E3" s="151" t="s">
        <v>56</v>
      </c>
      <c r="F3" s="151" t="s">
        <v>55</v>
      </c>
      <c r="G3" s="321"/>
      <c r="H3" s="217"/>
    </row>
    <row r="4" spans="1:9" s="164" customFormat="1" ht="14.25" x14ac:dyDescent="0.25">
      <c r="A4" s="198" t="s">
        <v>45</v>
      </c>
      <c r="B4" s="160" t="s">
        <v>78</v>
      </c>
      <c r="C4" s="19"/>
      <c r="D4" s="195">
        <f>'T3 Overzicht afvalstromen'!J12+'T3 Overzicht afvalstromen'!K12</f>
        <v>30</v>
      </c>
      <c r="E4" s="196" t="s">
        <v>67</v>
      </c>
      <c r="F4" s="197">
        <f t="shared" ref="F4" si="0">D4*C4</f>
        <v>0</v>
      </c>
      <c r="H4" s="219"/>
    </row>
    <row r="5" spans="1:9" s="164" customFormat="1" ht="54.6" customHeight="1" thickBot="1" x14ac:dyDescent="0.3">
      <c r="A5" s="159" t="s">
        <v>313</v>
      </c>
      <c r="B5" s="160" t="s">
        <v>75</v>
      </c>
      <c r="C5" s="24"/>
      <c r="D5" s="161">
        <f>'T3 Overzicht afvalstromen'!F12+'T3 Overzicht afvalstromen'!G12</f>
        <v>10.231</v>
      </c>
      <c r="E5" s="162" t="s">
        <v>71</v>
      </c>
      <c r="F5" s="163">
        <f>D5*C5</f>
        <v>0</v>
      </c>
      <c r="G5" s="183" t="s">
        <v>72</v>
      </c>
      <c r="H5" s="220"/>
    </row>
    <row r="6" spans="1:9" s="164" customFormat="1" ht="15" thickBot="1" x14ac:dyDescent="0.3">
      <c r="A6" s="165" t="s">
        <v>44</v>
      </c>
      <c r="B6" s="166" t="s">
        <v>76</v>
      </c>
      <c r="C6" s="167"/>
      <c r="D6" s="168"/>
      <c r="E6" s="169"/>
      <c r="F6" s="184">
        <f>SUM(F4:F5)</f>
        <v>0</v>
      </c>
      <c r="H6" s="219"/>
    </row>
    <row r="7" spans="1:9" ht="14.25" thickTop="1" x14ac:dyDescent="0.25"/>
    <row r="9" spans="1:9" ht="29.25" thickBot="1" x14ac:dyDescent="0.3">
      <c r="E9" s="171" t="s">
        <v>350</v>
      </c>
      <c r="F9" s="172">
        <f>F6</f>
        <v>0</v>
      </c>
    </row>
    <row r="10" spans="1:9" ht="14.25" thickTop="1" x14ac:dyDescent="0.25"/>
    <row r="11" spans="1:9" x14ac:dyDescent="0.25">
      <c r="A11" s="173"/>
      <c r="B11" s="174" t="s">
        <v>39</v>
      </c>
      <c r="C11" s="175"/>
      <c r="D11" s="175"/>
      <c r="E11" s="175"/>
      <c r="F11" s="175"/>
      <c r="G11" s="176"/>
      <c r="H11" s="223"/>
    </row>
    <row r="12" spans="1:9" x14ac:dyDescent="0.25">
      <c r="A12" s="177" t="s">
        <v>38</v>
      </c>
      <c r="B12" s="322" t="s">
        <v>39</v>
      </c>
      <c r="C12" s="322"/>
      <c r="D12" s="322"/>
      <c r="E12" s="322"/>
      <c r="F12" s="322"/>
      <c r="G12" s="323"/>
      <c r="H12" s="224"/>
    </row>
    <row r="13" spans="1:9" ht="14.25" x14ac:dyDescent="0.25">
      <c r="A13" s="178" t="s">
        <v>37</v>
      </c>
      <c r="B13" s="324" t="s">
        <v>172</v>
      </c>
      <c r="C13" s="325"/>
      <c r="D13" s="325"/>
      <c r="E13" s="325"/>
      <c r="F13" s="325"/>
      <c r="G13" s="326"/>
      <c r="H13" s="225"/>
    </row>
    <row r="14" spans="1:9" ht="43.5" customHeight="1" x14ac:dyDescent="0.25">
      <c r="A14" s="179">
        <v>1</v>
      </c>
      <c r="B14" s="327" t="s">
        <v>443</v>
      </c>
      <c r="C14" s="328"/>
      <c r="D14" s="328"/>
      <c r="E14" s="328"/>
      <c r="F14" s="328"/>
      <c r="G14" s="329"/>
      <c r="H14" s="226"/>
    </row>
    <row r="15" spans="1:9" ht="14.25" x14ac:dyDescent="0.25">
      <c r="A15" s="179">
        <v>2</v>
      </c>
      <c r="B15" s="327" t="s">
        <v>35</v>
      </c>
      <c r="C15" s="328"/>
      <c r="D15" s="328"/>
      <c r="E15" s="328"/>
      <c r="F15" s="328"/>
      <c r="G15" s="329"/>
      <c r="H15" s="227"/>
    </row>
    <row r="16" spans="1:9" ht="14.25" x14ac:dyDescent="0.25">
      <c r="A16" s="179">
        <v>3</v>
      </c>
      <c r="B16" s="330" t="s">
        <v>444</v>
      </c>
      <c r="C16" s="331"/>
      <c r="D16" s="331"/>
      <c r="E16" s="331"/>
      <c r="F16" s="331"/>
      <c r="G16" s="332"/>
      <c r="H16" s="228"/>
    </row>
    <row r="17" spans="1:8" ht="14.25" x14ac:dyDescent="0.25">
      <c r="A17" s="179">
        <v>4</v>
      </c>
      <c r="B17" s="324" t="s">
        <v>34</v>
      </c>
      <c r="C17" s="325"/>
      <c r="D17" s="325"/>
      <c r="E17" s="325"/>
      <c r="F17" s="325"/>
      <c r="G17" s="326"/>
      <c r="H17" s="225"/>
    </row>
    <row r="18" spans="1:8" ht="14.25" x14ac:dyDescent="0.25">
      <c r="A18" s="180"/>
      <c r="B18" s="181"/>
      <c r="C18" s="180"/>
      <c r="D18" s="180"/>
      <c r="E18" s="180"/>
      <c r="F18" s="180"/>
      <c r="G18" s="180"/>
      <c r="H18" s="229"/>
    </row>
    <row r="19" spans="1:8" ht="14.25" x14ac:dyDescent="0.25">
      <c r="A19" s="180"/>
      <c r="B19" s="334" t="s">
        <v>256</v>
      </c>
      <c r="C19" s="334"/>
      <c r="D19" s="334"/>
      <c r="E19" s="334"/>
      <c r="F19" s="180"/>
      <c r="G19" s="180"/>
      <c r="H19" s="229"/>
    </row>
    <row r="20" spans="1:8" ht="14.25" x14ac:dyDescent="0.25">
      <c r="A20" s="180"/>
      <c r="B20" s="182" t="s">
        <v>32</v>
      </c>
      <c r="C20" s="333"/>
      <c r="D20" s="333"/>
      <c r="E20" s="333"/>
      <c r="F20" s="180"/>
      <c r="G20" s="180"/>
      <c r="H20" s="229"/>
    </row>
    <row r="21" spans="1:8" ht="14.25" x14ac:dyDescent="0.25">
      <c r="A21" s="180"/>
      <c r="B21" s="182" t="s">
        <v>31</v>
      </c>
      <c r="C21" s="333"/>
      <c r="D21" s="333"/>
      <c r="E21" s="333"/>
      <c r="F21" s="180"/>
      <c r="G21" s="180"/>
      <c r="H21" s="229"/>
    </row>
    <row r="22" spans="1:8" ht="14.25" x14ac:dyDescent="0.25">
      <c r="A22" s="180"/>
      <c r="B22" s="182" t="s">
        <v>30</v>
      </c>
      <c r="C22" s="333"/>
      <c r="D22" s="333"/>
      <c r="E22" s="333"/>
      <c r="F22" s="180"/>
      <c r="G22" s="180"/>
      <c r="H22" s="229"/>
    </row>
    <row r="23" spans="1:8" ht="40.15" customHeight="1" x14ac:dyDescent="0.25">
      <c r="A23" s="180"/>
      <c r="B23" s="182" t="s">
        <v>29</v>
      </c>
      <c r="C23" s="333"/>
      <c r="D23" s="333"/>
      <c r="E23" s="333"/>
      <c r="F23" s="180"/>
      <c r="G23" s="180"/>
      <c r="H23" s="229"/>
    </row>
  </sheetData>
  <sheetProtection algorithmName="SHA-512" hashValue="w0/b7SMcxNCkxXHXgYzHWn8LTg3p6crb9bCGzWvvXUI/Hs9/C/VNXWL2qXGd4vtZdn1yt8GwB7LZ7ylmz41/mQ==" saltValue="VJElliKQL0JizmZI4hTKEg==" spinCount="100000" sheet="1" objects="1" scenarios="1"/>
  <mergeCells count="15">
    <mergeCell ref="G2:G3"/>
    <mergeCell ref="A1:B1"/>
    <mergeCell ref="A2:B2"/>
    <mergeCell ref="C2:F2"/>
    <mergeCell ref="B12:G12"/>
    <mergeCell ref="B13:G13"/>
    <mergeCell ref="B14:G14"/>
    <mergeCell ref="B15:G15"/>
    <mergeCell ref="B16:G16"/>
    <mergeCell ref="C23:E23"/>
    <mergeCell ref="B17:G17"/>
    <mergeCell ref="B19:E19"/>
    <mergeCell ref="C20:E20"/>
    <mergeCell ref="C21:E21"/>
    <mergeCell ref="C22:E22"/>
  </mergeCells>
  <dataValidations count="1">
    <dataValidation operator="lessThanOrEqual" allowBlank="1" showInputMessage="1" showErrorMessage="1" sqref="B12:B16" xr:uid="{6A61DE85-562F-4D12-9D6E-7B3AA147FB3E}"/>
  </dataValidations>
  <pageMargins left="0.98425196850393704" right="0.98425196850393704" top="0.98425196850393704" bottom="0.98425196850393704" header="0.51181102362204722" footer="0.51181102362204722"/>
  <pageSetup paperSize="9" scale="64" orientation="landscape" horizontalDpi="4294967293" verticalDpi="4294967293"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E09A9-6E7D-40C2-B727-21EC1ACCB8DE}">
  <sheetPr>
    <tabColor theme="9" tint="-0.249977111117893"/>
    <pageSetUpPr fitToPage="1"/>
  </sheetPr>
  <dimension ref="A1:G24"/>
  <sheetViews>
    <sheetView showGridLines="0" workbookViewId="0">
      <selection activeCell="C2" sqref="C2:F2"/>
    </sheetView>
  </sheetViews>
  <sheetFormatPr defaultRowHeight="12.75" x14ac:dyDescent="0.2"/>
  <cols>
    <col min="1" max="1" width="9.140625" style="148"/>
    <col min="2" max="2" width="53.140625" style="148" customWidth="1"/>
    <col min="3" max="3" width="27.5703125" style="148" customWidth="1"/>
    <col min="4" max="4" width="25.7109375" style="148" customWidth="1"/>
    <col min="5" max="5" width="23.140625" style="148" customWidth="1"/>
    <col min="6" max="6" width="32.42578125" style="148" customWidth="1"/>
    <col min="7" max="7" width="25.7109375" style="148" customWidth="1"/>
    <col min="8" max="16384" width="9.140625" style="148"/>
  </cols>
  <sheetData>
    <row r="1" spans="1:7" ht="40.5" customHeight="1" x14ac:dyDescent="0.2">
      <c r="A1" s="316" t="s">
        <v>171</v>
      </c>
      <c r="B1" s="317"/>
      <c r="C1" s="26" t="s">
        <v>60</v>
      </c>
      <c r="D1" s="20"/>
      <c r="E1" s="20"/>
      <c r="F1" s="20"/>
      <c r="G1" s="147"/>
    </row>
    <row r="2" spans="1:7" ht="38.25" customHeight="1" x14ac:dyDescent="0.2">
      <c r="A2" s="316" t="s">
        <v>424</v>
      </c>
      <c r="B2" s="317"/>
      <c r="C2" s="318"/>
      <c r="D2" s="319"/>
      <c r="E2" s="319"/>
      <c r="F2" s="320"/>
      <c r="G2" s="321" t="s">
        <v>175</v>
      </c>
    </row>
    <row r="3" spans="1:7" ht="27.75" thickBot="1" x14ac:dyDescent="0.25">
      <c r="A3" s="149" t="s">
        <v>0</v>
      </c>
      <c r="B3" s="150" t="s">
        <v>59</v>
      </c>
      <c r="C3" s="151" t="s">
        <v>58</v>
      </c>
      <c r="D3" s="151" t="s">
        <v>57</v>
      </c>
      <c r="E3" s="151" t="s">
        <v>56</v>
      </c>
      <c r="F3" s="151" t="s">
        <v>55</v>
      </c>
      <c r="G3" s="321"/>
    </row>
    <row r="4" spans="1:7" ht="14.25" x14ac:dyDescent="0.25">
      <c r="A4" s="188" t="s">
        <v>43</v>
      </c>
      <c r="B4" s="205" t="s">
        <v>352</v>
      </c>
      <c r="C4" s="18"/>
      <c r="D4" s="190">
        <v>24</v>
      </c>
      <c r="E4" s="191" t="s">
        <v>41</v>
      </c>
      <c r="F4" s="192">
        <f t="shared" ref="F4:F5" si="0">D4*C4</f>
        <v>0</v>
      </c>
      <c r="G4" s="164"/>
    </row>
    <row r="5" spans="1:7" ht="14.25" x14ac:dyDescent="0.25">
      <c r="A5" s="198" t="s">
        <v>95</v>
      </c>
      <c r="B5" s="160" t="s">
        <v>353</v>
      </c>
      <c r="C5" s="19"/>
      <c r="D5" s="230">
        <v>30</v>
      </c>
      <c r="E5" s="196" t="s">
        <v>67</v>
      </c>
      <c r="F5" s="197">
        <f t="shared" si="0"/>
        <v>0</v>
      </c>
      <c r="G5" s="164"/>
    </row>
    <row r="6" spans="1:7" ht="57.75" thickBot="1" x14ac:dyDescent="0.25">
      <c r="A6" s="159" t="s">
        <v>96</v>
      </c>
      <c r="B6" s="160" t="s">
        <v>354</v>
      </c>
      <c r="C6" s="24"/>
      <c r="D6" s="231">
        <f>'T3 Overzicht afvalstromen'!F13+'T3 Overzicht afvalstromen'!G13</f>
        <v>1.3420000000000001</v>
      </c>
      <c r="E6" s="162" t="s">
        <v>71</v>
      </c>
      <c r="F6" s="163">
        <f>D6*C6</f>
        <v>0</v>
      </c>
      <c r="G6" s="183" t="s">
        <v>72</v>
      </c>
    </row>
    <row r="7" spans="1:7" ht="15" thickBot="1" x14ac:dyDescent="0.3">
      <c r="A7" s="165" t="s">
        <v>42</v>
      </c>
      <c r="B7" s="166" t="s">
        <v>355</v>
      </c>
      <c r="C7" s="167"/>
      <c r="D7" s="168"/>
      <c r="E7" s="169"/>
      <c r="F7" s="184">
        <f>SUM(F4:F6)</f>
        <v>0</v>
      </c>
      <c r="G7" s="164"/>
    </row>
    <row r="8" spans="1:7" ht="14.25" thickTop="1" x14ac:dyDescent="0.25">
      <c r="A8" s="215"/>
      <c r="B8" s="215"/>
      <c r="C8" s="215"/>
      <c r="D8" s="215"/>
      <c r="E8" s="215"/>
      <c r="F8" s="215"/>
      <c r="G8" s="221"/>
    </row>
    <row r="9" spans="1:7" ht="13.5" x14ac:dyDescent="0.25">
      <c r="A9" s="215"/>
      <c r="B9" s="215"/>
      <c r="C9" s="215"/>
      <c r="D9" s="215"/>
      <c r="E9" s="215"/>
      <c r="F9" s="215"/>
      <c r="G9" s="221"/>
    </row>
    <row r="10" spans="1:7" ht="29.25" thickBot="1" x14ac:dyDescent="0.3">
      <c r="A10" s="215"/>
      <c r="B10" s="215"/>
      <c r="C10" s="215"/>
      <c r="D10" s="215"/>
      <c r="E10" s="171" t="s">
        <v>351</v>
      </c>
      <c r="F10" s="172">
        <f>F7</f>
        <v>0</v>
      </c>
      <c r="G10" s="221"/>
    </row>
    <row r="11" spans="1:7" ht="14.25" thickTop="1" x14ac:dyDescent="0.25">
      <c r="A11" s="215"/>
      <c r="B11" s="215"/>
      <c r="C11" s="215"/>
      <c r="D11" s="215"/>
      <c r="E11" s="215"/>
      <c r="F11" s="215"/>
      <c r="G11" s="221"/>
    </row>
    <row r="12" spans="1:7" ht="13.5" x14ac:dyDescent="0.2">
      <c r="A12" s="173"/>
      <c r="B12" s="174" t="s">
        <v>39</v>
      </c>
      <c r="C12" s="175"/>
      <c r="D12" s="175"/>
      <c r="E12" s="175"/>
      <c r="F12" s="175"/>
      <c r="G12" s="176"/>
    </row>
    <row r="13" spans="1:7" ht="13.5" x14ac:dyDescent="0.2">
      <c r="A13" s="177" t="s">
        <v>38</v>
      </c>
      <c r="B13" s="322" t="s">
        <v>39</v>
      </c>
      <c r="C13" s="322"/>
      <c r="D13" s="322"/>
      <c r="E13" s="322"/>
      <c r="F13" s="322"/>
      <c r="G13" s="323"/>
    </row>
    <row r="14" spans="1:7" ht="14.25" x14ac:dyDescent="0.2">
      <c r="A14" s="178" t="s">
        <v>37</v>
      </c>
      <c r="B14" s="324" t="s">
        <v>172</v>
      </c>
      <c r="C14" s="325"/>
      <c r="D14" s="325"/>
      <c r="E14" s="325"/>
      <c r="F14" s="325"/>
      <c r="G14" s="326"/>
    </row>
    <row r="15" spans="1:7" ht="37.5" customHeight="1" x14ac:dyDescent="0.2">
      <c r="A15" s="179">
        <v>1</v>
      </c>
      <c r="B15" s="327" t="s">
        <v>443</v>
      </c>
      <c r="C15" s="328"/>
      <c r="D15" s="328"/>
      <c r="E15" s="328"/>
      <c r="F15" s="328"/>
      <c r="G15" s="329"/>
    </row>
    <row r="16" spans="1:7" ht="14.25" x14ac:dyDescent="0.2">
      <c r="A16" s="179">
        <v>2</v>
      </c>
      <c r="B16" s="327" t="s">
        <v>35</v>
      </c>
      <c r="C16" s="328"/>
      <c r="D16" s="328"/>
      <c r="E16" s="328"/>
      <c r="F16" s="328"/>
      <c r="G16" s="329"/>
    </row>
    <row r="17" spans="1:7" ht="14.25" x14ac:dyDescent="0.2">
      <c r="A17" s="179">
        <v>3</v>
      </c>
      <c r="B17" s="330" t="s">
        <v>444</v>
      </c>
      <c r="C17" s="331"/>
      <c r="D17" s="331"/>
      <c r="E17" s="331"/>
      <c r="F17" s="331"/>
      <c r="G17" s="332"/>
    </row>
    <row r="18" spans="1:7" ht="14.25" x14ac:dyDescent="0.2">
      <c r="A18" s="179">
        <v>4</v>
      </c>
      <c r="B18" s="324" t="s">
        <v>34</v>
      </c>
      <c r="C18" s="325"/>
      <c r="D18" s="325"/>
      <c r="E18" s="325"/>
      <c r="F18" s="325"/>
      <c r="G18" s="326"/>
    </row>
    <row r="19" spans="1:7" ht="14.25" x14ac:dyDescent="0.2">
      <c r="A19" s="180"/>
      <c r="B19" s="181"/>
      <c r="C19" s="180"/>
      <c r="D19" s="180"/>
      <c r="E19" s="180"/>
      <c r="F19" s="180"/>
      <c r="G19" s="180"/>
    </row>
    <row r="20" spans="1:7" ht="14.25" x14ac:dyDescent="0.2">
      <c r="A20" s="180"/>
      <c r="B20" s="334" t="s">
        <v>256</v>
      </c>
      <c r="C20" s="334"/>
      <c r="D20" s="334"/>
      <c r="E20" s="334"/>
      <c r="F20" s="180"/>
      <c r="G20" s="180"/>
    </row>
    <row r="21" spans="1:7" ht="14.25" x14ac:dyDescent="0.2">
      <c r="A21" s="180"/>
      <c r="B21" s="182" t="s">
        <v>32</v>
      </c>
      <c r="C21" s="333"/>
      <c r="D21" s="333"/>
      <c r="E21" s="333"/>
      <c r="F21" s="180"/>
      <c r="G21" s="180"/>
    </row>
    <row r="22" spans="1:7" ht="14.25" x14ac:dyDescent="0.2">
      <c r="A22" s="180"/>
      <c r="B22" s="182" t="s">
        <v>31</v>
      </c>
      <c r="C22" s="333"/>
      <c r="D22" s="333"/>
      <c r="E22" s="333"/>
      <c r="F22" s="180"/>
      <c r="G22" s="180"/>
    </row>
    <row r="23" spans="1:7" ht="14.25" x14ac:dyDescent="0.2">
      <c r="A23" s="180"/>
      <c r="B23" s="182" t="s">
        <v>30</v>
      </c>
      <c r="C23" s="333"/>
      <c r="D23" s="333"/>
      <c r="E23" s="333"/>
      <c r="F23" s="180"/>
      <c r="G23" s="180"/>
    </row>
    <row r="24" spans="1:7" ht="14.25" x14ac:dyDescent="0.2">
      <c r="A24" s="180"/>
      <c r="B24" s="182" t="s">
        <v>29</v>
      </c>
      <c r="C24" s="333"/>
      <c r="D24" s="333"/>
      <c r="E24" s="333"/>
      <c r="F24" s="180"/>
      <c r="G24" s="180"/>
    </row>
  </sheetData>
  <sheetProtection algorithmName="SHA-512" hashValue="Ns6eP0VPfSY+YiqUbBYBqYPNYUnAEYIeQlArE83ptnS3PXdgPS15LltwcKjivW0HbxkzW/31iJMVLf3sM2qbfA==" saltValue="Fhk46kB1bqSM0IXyS37LPA==" spinCount="100000" sheet="1" objects="1" scenarios="1"/>
  <mergeCells count="15">
    <mergeCell ref="C22:E22"/>
    <mergeCell ref="C23:E23"/>
    <mergeCell ref="C24:E24"/>
    <mergeCell ref="B15:G15"/>
    <mergeCell ref="B16:G16"/>
    <mergeCell ref="B17:G17"/>
    <mergeCell ref="B18:G18"/>
    <mergeCell ref="B20:E20"/>
    <mergeCell ref="C21:E21"/>
    <mergeCell ref="B14:G14"/>
    <mergeCell ref="A1:B1"/>
    <mergeCell ref="A2:B2"/>
    <mergeCell ref="C2:F2"/>
    <mergeCell ref="G2:G3"/>
    <mergeCell ref="B13:G13"/>
  </mergeCells>
  <dataValidations count="1">
    <dataValidation operator="lessThanOrEqual" allowBlank="1" showInputMessage="1" showErrorMessage="1" sqref="B13:B17" xr:uid="{084DF26F-95EB-4807-BE2A-B152E24B3657}"/>
  </dataValidations>
  <pageMargins left="0.70866141732283472" right="0.70866141732283472" top="0.74803149606299213" bottom="0.74803149606299213" header="0.31496062992125984" footer="0.31496062992125984"/>
  <pageSetup paperSize="9" scale="67" orientation="landscape" horizontalDpi="4294967292"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88225-E625-4FCC-A74D-B0DA87551013}">
  <sheetPr>
    <tabColor theme="9" tint="-0.249977111117893"/>
    <pageSetUpPr fitToPage="1"/>
  </sheetPr>
  <dimension ref="A1:H75"/>
  <sheetViews>
    <sheetView showGridLines="0" zoomScaleNormal="100" workbookViewId="0">
      <selection activeCell="D13" sqref="D13"/>
    </sheetView>
  </sheetViews>
  <sheetFormatPr defaultColWidth="8.85546875" defaultRowHeight="14.25" x14ac:dyDescent="0.2"/>
  <cols>
    <col min="1" max="1" width="9.28515625" style="274" customWidth="1"/>
    <col min="2" max="2" width="50.140625" style="232" customWidth="1"/>
    <col min="3" max="3" width="42.28515625" style="274" bestFit="1" customWidth="1"/>
    <col min="4" max="5" width="32.7109375" style="274" customWidth="1"/>
    <col min="6" max="6" width="36.85546875" style="274" customWidth="1"/>
    <col min="7" max="7" width="32.7109375" style="274" customWidth="1"/>
    <col min="8" max="8" width="31.85546875" style="232" customWidth="1"/>
    <col min="9" max="16384" width="8.85546875" style="232"/>
  </cols>
  <sheetData>
    <row r="1" spans="1:7" ht="30.6" customHeight="1" x14ac:dyDescent="0.2">
      <c r="A1" s="345" t="s">
        <v>466</v>
      </c>
      <c r="B1" s="346"/>
      <c r="C1" s="346"/>
      <c r="D1" s="346"/>
      <c r="E1" s="346"/>
      <c r="F1" s="346"/>
      <c r="G1" s="347"/>
    </row>
    <row r="2" spans="1:7" s="237" customFormat="1" ht="27.6" customHeight="1" x14ac:dyDescent="0.2">
      <c r="A2" s="233" t="s">
        <v>162</v>
      </c>
      <c r="B2" s="234" t="s">
        <v>161</v>
      </c>
      <c r="C2" s="235"/>
      <c r="D2" s="235"/>
      <c r="E2" s="235"/>
      <c r="F2" s="235"/>
      <c r="G2" s="236"/>
    </row>
    <row r="3" spans="1:7" x14ac:dyDescent="0.2">
      <c r="A3" s="238"/>
      <c r="B3" s="348" t="s">
        <v>447</v>
      </c>
      <c r="C3" s="348"/>
      <c r="D3" s="239"/>
      <c r="E3" s="239"/>
      <c r="F3" s="239"/>
      <c r="G3" s="240"/>
    </row>
    <row r="4" spans="1:7" x14ac:dyDescent="0.2">
      <c r="A4" s="349" t="s">
        <v>160</v>
      </c>
      <c r="B4" s="350"/>
      <c r="C4" s="350"/>
      <c r="D4" s="350"/>
      <c r="E4" s="350"/>
      <c r="F4" s="350"/>
      <c r="G4" s="351"/>
    </row>
    <row r="5" spans="1:7" x14ac:dyDescent="0.2">
      <c r="A5" s="177" t="s">
        <v>0</v>
      </c>
      <c r="B5" s="241" t="s">
        <v>59</v>
      </c>
      <c r="C5" s="241"/>
      <c r="D5" s="241" t="s">
        <v>56</v>
      </c>
      <c r="E5" s="241" t="s">
        <v>150</v>
      </c>
      <c r="F5" s="241" t="s">
        <v>159</v>
      </c>
      <c r="G5" s="242" t="s">
        <v>158</v>
      </c>
    </row>
    <row r="6" spans="1:7" x14ac:dyDescent="0.2">
      <c r="A6" s="179" t="s">
        <v>157</v>
      </c>
      <c r="B6" s="243" t="s">
        <v>163</v>
      </c>
      <c r="C6" s="244"/>
      <c r="D6" s="244" t="s">
        <v>156</v>
      </c>
      <c r="E6" s="29"/>
      <c r="F6" s="245">
        <v>24</v>
      </c>
      <c r="G6" s="246">
        <f>E6*F6</f>
        <v>0</v>
      </c>
    </row>
    <row r="7" spans="1:7" x14ac:dyDescent="0.2">
      <c r="A7" s="247"/>
      <c r="B7" s="248"/>
      <c r="C7" s="249"/>
      <c r="D7" s="249"/>
      <c r="E7" s="250"/>
      <c r="F7" s="250"/>
      <c r="G7" s="251"/>
    </row>
    <row r="8" spans="1:7" ht="24" customHeight="1" x14ac:dyDescent="0.2">
      <c r="A8" s="252"/>
      <c r="B8" s="253"/>
      <c r="C8" s="254"/>
      <c r="D8" s="255" t="s">
        <v>155</v>
      </c>
      <c r="E8" s="256"/>
      <c r="F8" s="257" t="s">
        <v>361</v>
      </c>
      <c r="G8" s="258">
        <f>G6</f>
        <v>0</v>
      </c>
    </row>
    <row r="9" spans="1:7" x14ac:dyDescent="0.2">
      <c r="A9" s="252"/>
      <c r="B9" s="253"/>
      <c r="C9" s="254"/>
      <c r="D9" s="255" t="s">
        <v>154</v>
      </c>
      <c r="E9" s="256"/>
      <c r="F9" s="259"/>
      <c r="G9" s="260"/>
    </row>
    <row r="10" spans="1:7" s="237" customFormat="1" ht="27.6" customHeight="1" x14ac:dyDescent="0.2">
      <c r="A10" s="261" t="s">
        <v>153</v>
      </c>
      <c r="B10" s="262" t="s">
        <v>6</v>
      </c>
      <c r="C10" s="263"/>
      <c r="D10" s="263"/>
      <c r="E10" s="263"/>
      <c r="F10" s="263"/>
      <c r="G10" s="264"/>
    </row>
    <row r="11" spans="1:7" x14ac:dyDescent="0.2">
      <c r="A11" s="177" t="s">
        <v>38</v>
      </c>
      <c r="B11" s="265" t="s">
        <v>152</v>
      </c>
      <c r="C11" s="241" t="s">
        <v>124</v>
      </c>
      <c r="D11" s="241" t="s">
        <v>151</v>
      </c>
      <c r="E11" s="241" t="s">
        <v>150</v>
      </c>
      <c r="F11" s="241" t="s">
        <v>149</v>
      </c>
      <c r="G11" s="242" t="s">
        <v>148</v>
      </c>
    </row>
    <row r="12" spans="1:7" ht="14.25" customHeight="1" x14ac:dyDescent="0.2">
      <c r="A12" s="179" t="s">
        <v>147</v>
      </c>
      <c r="B12" s="266" t="s">
        <v>166</v>
      </c>
      <c r="C12" s="266" t="s">
        <v>164</v>
      </c>
      <c r="D12" s="30" t="s">
        <v>132</v>
      </c>
      <c r="E12" s="31"/>
      <c r="F12" s="267">
        <f>'T3 Overzicht afvalstromen'!F54+'T3 Overzicht afvalstromen'!G54</f>
        <v>79</v>
      </c>
      <c r="G12" s="246">
        <f>E12*F12</f>
        <v>0</v>
      </c>
    </row>
    <row r="13" spans="1:7" ht="14.25" customHeight="1" x14ac:dyDescent="0.2">
      <c r="A13" s="179" t="s">
        <v>146</v>
      </c>
      <c r="B13" s="266" t="s">
        <v>166</v>
      </c>
      <c r="C13" s="268" t="s">
        <v>367</v>
      </c>
      <c r="D13" s="30" t="s">
        <v>132</v>
      </c>
      <c r="E13" s="31"/>
      <c r="F13" s="269">
        <f>'T3 Overzicht afvalstromen'!F46+'T3 Overzicht afvalstromen'!G46</f>
        <v>233</v>
      </c>
      <c r="G13" s="246">
        <f t="shared" ref="G13:G32" si="0">E13*F13</f>
        <v>0</v>
      </c>
    </row>
    <row r="14" spans="1:7" ht="14.25" customHeight="1" x14ac:dyDescent="0.2">
      <c r="A14" s="179" t="s">
        <v>145</v>
      </c>
      <c r="B14" s="266" t="s">
        <v>166</v>
      </c>
      <c r="C14" s="266" t="s">
        <v>165</v>
      </c>
      <c r="D14" s="30" t="s">
        <v>132</v>
      </c>
      <c r="E14" s="31"/>
      <c r="F14" s="267">
        <f>'T3 Overzicht afvalstromen'!F48+'T3 Overzicht afvalstromen'!G48</f>
        <v>1940</v>
      </c>
      <c r="G14" s="246">
        <f t="shared" si="0"/>
        <v>0</v>
      </c>
    </row>
    <row r="15" spans="1:7" ht="14.25" customHeight="1" x14ac:dyDescent="0.2">
      <c r="A15" s="179" t="s">
        <v>398</v>
      </c>
      <c r="B15" s="266" t="s">
        <v>166</v>
      </c>
      <c r="C15" s="266" t="s">
        <v>448</v>
      </c>
      <c r="D15" s="30" t="s">
        <v>132</v>
      </c>
      <c r="E15" s="31"/>
      <c r="F15" s="270">
        <v>1</v>
      </c>
      <c r="G15" s="246">
        <f t="shared" si="0"/>
        <v>0</v>
      </c>
    </row>
    <row r="16" spans="1:7" ht="14.25" customHeight="1" x14ac:dyDescent="0.2">
      <c r="A16" s="179" t="s">
        <v>144</v>
      </c>
      <c r="B16" s="266" t="s">
        <v>166</v>
      </c>
      <c r="C16" s="266" t="s">
        <v>449</v>
      </c>
      <c r="D16" s="30" t="s">
        <v>132</v>
      </c>
      <c r="E16" s="31"/>
      <c r="F16" s="267">
        <f>'T3 Overzicht afvalstromen'!F58+'T3 Overzicht afvalstromen'!G58</f>
        <v>144</v>
      </c>
      <c r="G16" s="246">
        <f t="shared" si="0"/>
        <v>0</v>
      </c>
    </row>
    <row r="17" spans="1:8" ht="14.25" customHeight="1" x14ac:dyDescent="0.2">
      <c r="A17" s="179" t="s">
        <v>143</v>
      </c>
      <c r="B17" s="266" t="s">
        <v>166</v>
      </c>
      <c r="C17" s="266" t="s">
        <v>450</v>
      </c>
      <c r="D17" s="30" t="s">
        <v>132</v>
      </c>
      <c r="E17" s="31"/>
      <c r="F17" s="267">
        <f>'T3 Overzicht afvalstromen'!F57+'T3 Overzicht afvalstromen'!G57</f>
        <v>1586</v>
      </c>
      <c r="G17" s="246">
        <f t="shared" si="0"/>
        <v>0</v>
      </c>
    </row>
    <row r="18" spans="1:8" ht="14.25" customHeight="1" x14ac:dyDescent="0.2">
      <c r="A18" s="179" t="s">
        <v>142</v>
      </c>
      <c r="B18" s="266" t="s">
        <v>166</v>
      </c>
      <c r="C18" s="266" t="s">
        <v>451</v>
      </c>
      <c r="D18" s="30" t="s">
        <v>132</v>
      </c>
      <c r="E18" s="31"/>
      <c r="F18" s="270">
        <f>'T3 Overzicht afvalstromen'!F56+'T3 Overzicht afvalstromen'!G56</f>
        <v>1205</v>
      </c>
      <c r="G18" s="246">
        <f t="shared" si="0"/>
        <v>0</v>
      </c>
    </row>
    <row r="19" spans="1:8" ht="14.25" customHeight="1" x14ac:dyDescent="0.2">
      <c r="A19" s="179" t="s">
        <v>399</v>
      </c>
      <c r="B19" s="266" t="s">
        <v>166</v>
      </c>
      <c r="C19" s="266" t="s">
        <v>452</v>
      </c>
      <c r="D19" s="30" t="s">
        <v>132</v>
      </c>
      <c r="E19" s="31"/>
      <c r="F19" s="267">
        <f>'T3 Overzicht afvalstromen'!F55+'T3 Overzicht afvalstromen'!G55</f>
        <v>5784</v>
      </c>
      <c r="G19" s="246">
        <f t="shared" si="0"/>
        <v>0</v>
      </c>
    </row>
    <row r="20" spans="1:8" ht="14.25" customHeight="1" x14ac:dyDescent="0.2">
      <c r="A20" s="179" t="s">
        <v>400</v>
      </c>
      <c r="B20" s="266" t="s">
        <v>166</v>
      </c>
      <c r="C20" s="266" t="s">
        <v>453</v>
      </c>
      <c r="D20" s="30" t="s">
        <v>132</v>
      </c>
      <c r="E20" s="31"/>
      <c r="F20" s="267">
        <f>'T3 Overzicht afvalstromen'!F50+'T3 Overzicht afvalstromen'!G50</f>
        <v>2324</v>
      </c>
      <c r="G20" s="246">
        <f t="shared" si="0"/>
        <v>0</v>
      </c>
    </row>
    <row r="21" spans="1:8" ht="14.25" customHeight="1" x14ac:dyDescent="0.2">
      <c r="A21" s="179" t="s">
        <v>141</v>
      </c>
      <c r="B21" s="266" t="s">
        <v>166</v>
      </c>
      <c r="C21" s="266" t="s">
        <v>454</v>
      </c>
      <c r="D21" s="30" t="s">
        <v>132</v>
      </c>
      <c r="E21" s="31"/>
      <c r="F21" s="267">
        <v>1</v>
      </c>
      <c r="G21" s="246">
        <f t="shared" si="0"/>
        <v>0</v>
      </c>
    </row>
    <row r="22" spans="1:8" ht="14.25" customHeight="1" x14ac:dyDescent="0.2">
      <c r="A22" s="179" t="s">
        <v>140</v>
      </c>
      <c r="B22" s="266" t="s">
        <v>166</v>
      </c>
      <c r="C22" s="266" t="s">
        <v>455</v>
      </c>
      <c r="D22" s="30" t="s">
        <v>132</v>
      </c>
      <c r="E22" s="31"/>
      <c r="F22" s="267">
        <f>'T3 Overzicht afvalstromen'!F53+'T3 Overzicht afvalstromen'!G53</f>
        <v>42928</v>
      </c>
      <c r="G22" s="246">
        <f t="shared" si="0"/>
        <v>0</v>
      </c>
    </row>
    <row r="23" spans="1:8" ht="14.25" customHeight="1" x14ac:dyDescent="0.2">
      <c r="A23" s="179" t="s">
        <v>139</v>
      </c>
      <c r="B23" s="266" t="s">
        <v>166</v>
      </c>
      <c r="C23" s="266" t="s">
        <v>456</v>
      </c>
      <c r="D23" s="30" t="s">
        <v>132</v>
      </c>
      <c r="E23" s="31"/>
      <c r="F23" s="267">
        <f>'T3 Overzicht afvalstromen'!F52+'T3 Overzicht afvalstromen'!G52</f>
        <v>2298</v>
      </c>
      <c r="G23" s="246">
        <f t="shared" si="0"/>
        <v>0</v>
      </c>
      <c r="H23" s="271"/>
    </row>
    <row r="24" spans="1:8" ht="14.25" customHeight="1" x14ac:dyDescent="0.2">
      <c r="A24" s="179" t="s">
        <v>138</v>
      </c>
      <c r="B24" s="266" t="s">
        <v>166</v>
      </c>
      <c r="C24" s="266" t="s">
        <v>457</v>
      </c>
      <c r="D24" s="30" t="s">
        <v>132</v>
      </c>
      <c r="E24" s="31"/>
      <c r="F24" s="270">
        <v>1</v>
      </c>
      <c r="G24" s="246">
        <f t="shared" si="0"/>
        <v>0</v>
      </c>
      <c r="H24" s="271"/>
    </row>
    <row r="25" spans="1:8" ht="14.25" customHeight="1" x14ac:dyDescent="0.2">
      <c r="A25" s="179" t="s">
        <v>137</v>
      </c>
      <c r="B25" s="266" t="s">
        <v>166</v>
      </c>
      <c r="C25" s="266" t="s">
        <v>458</v>
      </c>
      <c r="D25" s="30" t="s">
        <v>132</v>
      </c>
      <c r="E25" s="31"/>
      <c r="F25" s="267">
        <f>'T3 Overzicht afvalstromen'!F8+'T3 Overzicht afvalstromen'!G8</f>
        <v>3.1070000000000002</v>
      </c>
      <c r="G25" s="246">
        <f t="shared" si="0"/>
        <v>0</v>
      </c>
      <c r="H25" s="271"/>
    </row>
    <row r="26" spans="1:8" ht="14.25" customHeight="1" x14ac:dyDescent="0.2">
      <c r="A26" s="179" t="s">
        <v>136</v>
      </c>
      <c r="B26" s="266" t="s">
        <v>166</v>
      </c>
      <c r="C26" s="266" t="s">
        <v>459</v>
      </c>
      <c r="D26" s="30" t="s">
        <v>132</v>
      </c>
      <c r="E26" s="31"/>
      <c r="F26" s="267">
        <v>1</v>
      </c>
      <c r="G26" s="246">
        <f t="shared" si="0"/>
        <v>0</v>
      </c>
    </row>
    <row r="27" spans="1:8" ht="14.25" customHeight="1" x14ac:dyDescent="0.2">
      <c r="A27" s="179" t="s">
        <v>135</v>
      </c>
      <c r="B27" s="266" t="s">
        <v>166</v>
      </c>
      <c r="C27" s="266" t="s">
        <v>460</v>
      </c>
      <c r="D27" s="30" t="s">
        <v>132</v>
      </c>
      <c r="E27" s="31"/>
      <c r="F27" s="270">
        <v>1</v>
      </c>
      <c r="G27" s="246">
        <f t="shared" si="0"/>
        <v>0</v>
      </c>
    </row>
    <row r="28" spans="1:8" ht="14.25" customHeight="1" x14ac:dyDescent="0.2">
      <c r="A28" s="179" t="s">
        <v>134</v>
      </c>
      <c r="B28" s="266" t="s">
        <v>166</v>
      </c>
      <c r="C28" s="272" t="s">
        <v>364</v>
      </c>
      <c r="D28" s="30" t="s">
        <v>132</v>
      </c>
      <c r="E28" s="31"/>
      <c r="F28" s="273">
        <f>'T3 Overzicht afvalstromen'!F47+'T3 Overzicht afvalstromen'!G47</f>
        <v>867</v>
      </c>
      <c r="G28" s="246">
        <f t="shared" si="0"/>
        <v>0</v>
      </c>
    </row>
    <row r="29" spans="1:8" ht="14.25" customHeight="1" x14ac:dyDescent="0.2">
      <c r="A29" s="179" t="s">
        <v>133</v>
      </c>
      <c r="B29" s="266" t="s">
        <v>166</v>
      </c>
      <c r="C29" s="268" t="s">
        <v>365</v>
      </c>
      <c r="D29" s="30" t="s">
        <v>132</v>
      </c>
      <c r="E29" s="31"/>
      <c r="F29" s="273">
        <f>'T3 Overzicht afvalstromen'!F49+'T3 Overzicht afvalstromen'!G49</f>
        <v>0</v>
      </c>
      <c r="G29" s="246">
        <f t="shared" si="0"/>
        <v>0</v>
      </c>
    </row>
    <row r="30" spans="1:8" ht="14.25" customHeight="1" x14ac:dyDescent="0.2">
      <c r="A30" s="179" t="s">
        <v>397</v>
      </c>
      <c r="B30" s="266" t="s">
        <v>166</v>
      </c>
      <c r="C30" s="268" t="s">
        <v>366</v>
      </c>
      <c r="D30" s="30" t="s">
        <v>132</v>
      </c>
      <c r="E30" s="31"/>
      <c r="F30" s="273">
        <f>'T3 Overzicht afvalstromen'!F51+'T3 Overzicht afvalstromen'!G51</f>
        <v>253</v>
      </c>
      <c r="G30" s="246">
        <f t="shared" si="0"/>
        <v>0</v>
      </c>
    </row>
    <row r="31" spans="1:8" ht="14.25" customHeight="1" x14ac:dyDescent="0.2">
      <c r="A31" s="179" t="s">
        <v>401</v>
      </c>
      <c r="B31" s="266" t="s">
        <v>166</v>
      </c>
      <c r="C31" s="268" t="s">
        <v>368</v>
      </c>
      <c r="D31" s="30" t="s">
        <v>132</v>
      </c>
      <c r="E31" s="31"/>
      <c r="F31" s="273">
        <f>'T3 Overzicht afvalstromen'!F43+'T3 Overzicht afvalstromen'!G43</f>
        <v>2692</v>
      </c>
      <c r="G31" s="246">
        <f t="shared" si="0"/>
        <v>0</v>
      </c>
    </row>
    <row r="32" spans="1:8" ht="14.25" customHeight="1" x14ac:dyDescent="0.2">
      <c r="A32" s="179" t="s">
        <v>402</v>
      </c>
      <c r="B32" s="266" t="s">
        <v>166</v>
      </c>
      <c r="C32" s="266" t="s">
        <v>461</v>
      </c>
      <c r="D32" s="30" t="s">
        <v>132</v>
      </c>
      <c r="E32" s="31"/>
      <c r="F32" s="270">
        <v>1</v>
      </c>
      <c r="G32" s="246">
        <f t="shared" si="0"/>
        <v>0</v>
      </c>
    </row>
    <row r="33" spans="1:7" ht="15" customHeight="1" x14ac:dyDescent="0.2">
      <c r="C33" s="218"/>
      <c r="D33" s="275"/>
      <c r="E33" s="276"/>
      <c r="F33" s="218"/>
      <c r="G33" s="276"/>
    </row>
    <row r="34" spans="1:7" ht="24" customHeight="1" x14ac:dyDescent="0.2">
      <c r="B34" s="277"/>
      <c r="C34" s="357"/>
      <c r="D34" s="357"/>
      <c r="E34" s="218"/>
      <c r="F34" s="257" t="s">
        <v>362</v>
      </c>
      <c r="G34" s="258">
        <f>SUM(G12:G32)</f>
        <v>0</v>
      </c>
    </row>
    <row r="35" spans="1:7" ht="15" customHeight="1" x14ac:dyDescent="0.2">
      <c r="B35" s="277"/>
      <c r="C35" s="357"/>
      <c r="D35" s="357"/>
      <c r="E35" s="218"/>
      <c r="F35" s="218"/>
      <c r="G35" s="260"/>
    </row>
    <row r="36" spans="1:7" ht="24" customHeight="1" x14ac:dyDescent="0.2">
      <c r="A36" s="252"/>
      <c r="B36" s="253"/>
      <c r="C36" s="357"/>
      <c r="D36" s="357"/>
      <c r="E36" s="256"/>
      <c r="F36" s="257" t="s">
        <v>360</v>
      </c>
      <c r="G36" s="278">
        <f>G8+G34</f>
        <v>0</v>
      </c>
    </row>
    <row r="37" spans="1:7" ht="14.25" customHeight="1" x14ac:dyDescent="0.2">
      <c r="A37" s="252"/>
      <c r="B37" s="253"/>
      <c r="C37" s="357"/>
      <c r="D37" s="357"/>
      <c r="E37" s="256"/>
      <c r="F37" s="259"/>
      <c r="G37" s="279"/>
    </row>
    <row r="38" spans="1:7" ht="14.25" customHeight="1" x14ac:dyDescent="0.2">
      <c r="A38" s="180"/>
      <c r="B38" s="253"/>
      <c r="C38" s="357"/>
      <c r="D38" s="357"/>
      <c r="E38" s="256"/>
      <c r="F38" s="259"/>
      <c r="G38" s="280"/>
    </row>
    <row r="39" spans="1:7" ht="14.25" customHeight="1" x14ac:dyDescent="0.2">
      <c r="A39" s="180"/>
      <c r="B39" s="253"/>
      <c r="C39" s="254"/>
      <c r="D39" s="254"/>
      <c r="E39" s="256"/>
      <c r="F39" s="259"/>
      <c r="G39" s="280"/>
    </row>
    <row r="40" spans="1:7" ht="14.25" customHeight="1" x14ac:dyDescent="0.2">
      <c r="A40" s="173"/>
      <c r="B40" s="174" t="s">
        <v>131</v>
      </c>
      <c r="C40" s="175"/>
      <c r="D40" s="175"/>
      <c r="E40" s="175"/>
      <c r="F40" s="175"/>
      <c r="G40" s="176"/>
    </row>
    <row r="41" spans="1:7" x14ac:dyDescent="0.2">
      <c r="A41" s="177" t="s">
        <v>38</v>
      </c>
      <c r="B41" s="265" t="s">
        <v>125</v>
      </c>
      <c r="C41" s="241" t="s">
        <v>124</v>
      </c>
      <c r="D41" s="241" t="s">
        <v>123</v>
      </c>
      <c r="E41" s="241" t="s">
        <v>122</v>
      </c>
      <c r="F41" s="241" t="s">
        <v>121</v>
      </c>
      <c r="G41" s="242" t="s">
        <v>120</v>
      </c>
    </row>
    <row r="42" spans="1:7" x14ac:dyDescent="0.2">
      <c r="A42" s="179" t="s">
        <v>130</v>
      </c>
      <c r="B42" s="32"/>
      <c r="C42" s="33"/>
      <c r="D42" s="33"/>
      <c r="E42" s="34"/>
      <c r="F42" s="34"/>
      <c r="G42" s="34"/>
    </row>
    <row r="43" spans="1:7" x14ac:dyDescent="0.2">
      <c r="A43" s="179" t="s">
        <v>129</v>
      </c>
      <c r="B43" s="32"/>
      <c r="C43" s="33"/>
      <c r="D43" s="33"/>
      <c r="E43" s="34"/>
      <c r="F43" s="34"/>
      <c r="G43" s="34"/>
    </row>
    <row r="44" spans="1:7" x14ac:dyDescent="0.2">
      <c r="A44" s="179" t="s">
        <v>128</v>
      </c>
      <c r="B44" s="32"/>
      <c r="C44" s="33"/>
      <c r="D44" s="33"/>
      <c r="E44" s="34"/>
      <c r="F44" s="34"/>
      <c r="G44" s="34"/>
    </row>
    <row r="45" spans="1:7" x14ac:dyDescent="0.2">
      <c r="A45" s="179" t="s">
        <v>127</v>
      </c>
      <c r="B45" s="32"/>
      <c r="C45" s="33"/>
      <c r="D45" s="33"/>
      <c r="E45" s="34"/>
      <c r="F45" s="34"/>
      <c r="G45" s="34"/>
    </row>
    <row r="46" spans="1:7" x14ac:dyDescent="0.2">
      <c r="A46" s="252"/>
      <c r="B46" s="253"/>
      <c r="C46" s="254"/>
      <c r="D46" s="254"/>
      <c r="E46" s="256"/>
      <c r="F46" s="256"/>
      <c r="G46" s="281"/>
    </row>
    <row r="47" spans="1:7" x14ac:dyDescent="0.2">
      <c r="A47" s="173"/>
      <c r="B47" s="174" t="s">
        <v>126</v>
      </c>
      <c r="C47" s="175"/>
      <c r="D47" s="175"/>
      <c r="E47" s="175"/>
      <c r="F47" s="175"/>
      <c r="G47" s="176"/>
    </row>
    <row r="48" spans="1:7" x14ac:dyDescent="0.2">
      <c r="A48" s="177" t="s">
        <v>38</v>
      </c>
      <c r="B48" s="265" t="s">
        <v>125</v>
      </c>
      <c r="C48" s="241" t="s">
        <v>124</v>
      </c>
      <c r="D48" s="241" t="s">
        <v>123</v>
      </c>
      <c r="E48" s="241" t="s">
        <v>122</v>
      </c>
      <c r="F48" s="241" t="s">
        <v>121</v>
      </c>
      <c r="G48" s="242" t="s">
        <v>120</v>
      </c>
    </row>
    <row r="49" spans="1:7" x14ac:dyDescent="0.2">
      <c r="A49" s="179" t="s">
        <v>119</v>
      </c>
      <c r="B49" s="32"/>
      <c r="C49" s="33"/>
      <c r="D49" s="33"/>
      <c r="E49" s="34"/>
      <c r="F49" s="34"/>
      <c r="G49" s="34"/>
    </row>
    <row r="50" spans="1:7" x14ac:dyDescent="0.2">
      <c r="A50" s="179" t="s">
        <v>118</v>
      </c>
      <c r="B50" s="32"/>
      <c r="C50" s="33"/>
      <c r="D50" s="33"/>
      <c r="E50" s="34"/>
      <c r="F50" s="34"/>
      <c r="G50" s="34"/>
    </row>
    <row r="51" spans="1:7" x14ac:dyDescent="0.2">
      <c r="A51" s="179" t="s">
        <v>117</v>
      </c>
      <c r="B51" s="32"/>
      <c r="C51" s="33"/>
      <c r="D51" s="33"/>
      <c r="E51" s="34"/>
      <c r="F51" s="34"/>
      <c r="G51" s="34"/>
    </row>
    <row r="52" spans="1:7" x14ac:dyDescent="0.2">
      <c r="A52" s="179" t="s">
        <v>116</v>
      </c>
      <c r="B52" s="32"/>
      <c r="C52" s="33"/>
      <c r="D52" s="33"/>
      <c r="E52" s="34"/>
      <c r="F52" s="34"/>
      <c r="G52" s="34"/>
    </row>
    <row r="53" spans="1:7" x14ac:dyDescent="0.2">
      <c r="A53" s="179" t="s">
        <v>115</v>
      </c>
      <c r="B53" s="32"/>
      <c r="C53" s="33"/>
      <c r="D53" s="33"/>
      <c r="E53" s="34"/>
      <c r="F53" s="34"/>
      <c r="G53" s="34"/>
    </row>
    <row r="54" spans="1:7" x14ac:dyDescent="0.2">
      <c r="A54" s="179" t="s">
        <v>114</v>
      </c>
      <c r="B54" s="32"/>
      <c r="C54" s="33"/>
      <c r="D54" s="33"/>
      <c r="E54" s="34"/>
      <c r="F54" s="34"/>
      <c r="G54" s="34"/>
    </row>
    <row r="55" spans="1:7" x14ac:dyDescent="0.2">
      <c r="A55" s="179" t="s">
        <v>113</v>
      </c>
      <c r="B55" s="32"/>
      <c r="C55" s="33"/>
      <c r="D55" s="33"/>
      <c r="E55" s="34"/>
      <c r="F55" s="34"/>
      <c r="G55" s="34"/>
    </row>
    <row r="56" spans="1:7" x14ac:dyDescent="0.2">
      <c r="A56" s="252"/>
      <c r="B56" s="253"/>
      <c r="C56" s="254"/>
      <c r="D56" s="254"/>
      <c r="E56" s="256"/>
      <c r="F56" s="256"/>
      <c r="G56" s="281"/>
    </row>
    <row r="57" spans="1:7" x14ac:dyDescent="0.2">
      <c r="A57" s="173"/>
      <c r="B57" s="174" t="s">
        <v>39</v>
      </c>
      <c r="C57" s="175"/>
      <c r="D57" s="175"/>
      <c r="E57" s="175"/>
      <c r="F57" s="175"/>
      <c r="G57" s="176"/>
    </row>
    <row r="58" spans="1:7" x14ac:dyDescent="0.2">
      <c r="A58" s="177" t="s">
        <v>38</v>
      </c>
      <c r="B58" s="352" t="s">
        <v>39</v>
      </c>
      <c r="C58" s="352"/>
      <c r="D58" s="352"/>
      <c r="E58" s="352"/>
      <c r="F58" s="352"/>
      <c r="G58" s="353"/>
    </row>
    <row r="59" spans="1:7" x14ac:dyDescent="0.2">
      <c r="A59" s="178" t="s">
        <v>37</v>
      </c>
      <c r="B59" s="354" t="s">
        <v>173</v>
      </c>
      <c r="C59" s="355"/>
      <c r="D59" s="355"/>
      <c r="E59" s="355"/>
      <c r="F59" s="355"/>
      <c r="G59" s="356"/>
    </row>
    <row r="60" spans="1:7" ht="25.9" customHeight="1" x14ac:dyDescent="0.2">
      <c r="A60" s="179">
        <v>1</v>
      </c>
      <c r="B60" s="342" t="s">
        <v>36</v>
      </c>
      <c r="C60" s="343"/>
      <c r="D60" s="343"/>
      <c r="E60" s="343"/>
      <c r="F60" s="343"/>
      <c r="G60" s="344"/>
    </row>
    <row r="61" spans="1:7" ht="12" customHeight="1" x14ac:dyDescent="0.2">
      <c r="A61" s="179">
        <v>2</v>
      </c>
      <c r="B61" s="361" t="s">
        <v>35</v>
      </c>
      <c r="C61" s="362"/>
      <c r="D61" s="362"/>
      <c r="E61" s="362"/>
      <c r="F61" s="362"/>
      <c r="G61" s="363"/>
    </row>
    <row r="62" spans="1:7" x14ac:dyDescent="0.2">
      <c r="A62" s="179">
        <v>3</v>
      </c>
      <c r="B62" s="354" t="s">
        <v>112</v>
      </c>
      <c r="C62" s="355"/>
      <c r="D62" s="355"/>
      <c r="E62" s="355"/>
      <c r="F62" s="355"/>
      <c r="G62" s="356"/>
    </row>
    <row r="63" spans="1:7" x14ac:dyDescent="0.2">
      <c r="A63" s="179">
        <v>4</v>
      </c>
      <c r="B63" s="354" t="s">
        <v>111</v>
      </c>
      <c r="C63" s="355"/>
      <c r="D63" s="355"/>
      <c r="E63" s="355"/>
      <c r="F63" s="355"/>
      <c r="G63" s="356"/>
    </row>
    <row r="64" spans="1:7" x14ac:dyDescent="0.2">
      <c r="A64" s="179">
        <v>5</v>
      </c>
      <c r="B64" s="354" t="s">
        <v>110</v>
      </c>
      <c r="C64" s="355"/>
      <c r="D64" s="355"/>
      <c r="E64" s="355"/>
      <c r="F64" s="355"/>
      <c r="G64" s="356"/>
    </row>
    <row r="65" spans="1:7" x14ac:dyDescent="0.2">
      <c r="A65" s="179">
        <v>6</v>
      </c>
      <c r="B65" s="364" t="s">
        <v>109</v>
      </c>
      <c r="C65" s="365"/>
      <c r="D65" s="365"/>
      <c r="E65" s="365"/>
      <c r="F65" s="365"/>
      <c r="G65" s="366"/>
    </row>
    <row r="66" spans="1:7" x14ac:dyDescent="0.2">
      <c r="A66" s="179">
        <v>7</v>
      </c>
      <c r="B66" s="364" t="s">
        <v>108</v>
      </c>
      <c r="C66" s="365"/>
      <c r="D66" s="365"/>
      <c r="E66" s="365"/>
      <c r="F66" s="365"/>
      <c r="G66" s="366"/>
    </row>
    <row r="67" spans="1:7" x14ac:dyDescent="0.2">
      <c r="A67" s="179">
        <v>8</v>
      </c>
      <c r="B67" s="354" t="s">
        <v>34</v>
      </c>
      <c r="C67" s="355"/>
      <c r="D67" s="355"/>
      <c r="E67" s="355"/>
      <c r="F67" s="355"/>
      <c r="G67" s="356"/>
    </row>
    <row r="68" spans="1:7" x14ac:dyDescent="0.2">
      <c r="A68" s="282"/>
      <c r="B68" s="283"/>
      <c r="C68" s="282"/>
      <c r="D68" s="282"/>
      <c r="E68" s="282"/>
      <c r="F68" s="282"/>
      <c r="G68" s="282"/>
    </row>
    <row r="69" spans="1:7" x14ac:dyDescent="0.2">
      <c r="A69" s="180"/>
      <c r="B69" s="367" t="s">
        <v>33</v>
      </c>
      <c r="C69" s="368"/>
      <c r="D69" s="368"/>
      <c r="E69" s="369"/>
      <c r="F69" s="180"/>
      <c r="G69" s="180"/>
    </row>
    <row r="70" spans="1:7" x14ac:dyDescent="0.2">
      <c r="A70" s="180"/>
      <c r="B70" s="182" t="s">
        <v>32</v>
      </c>
      <c r="C70" s="358"/>
      <c r="D70" s="359"/>
      <c r="E70" s="360"/>
      <c r="F70" s="180"/>
      <c r="G70" s="180"/>
    </row>
    <row r="71" spans="1:7" x14ac:dyDescent="0.2">
      <c r="A71" s="180"/>
      <c r="B71" s="182" t="s">
        <v>31</v>
      </c>
      <c r="C71" s="358"/>
      <c r="D71" s="359"/>
      <c r="E71" s="360"/>
      <c r="F71" s="180"/>
      <c r="G71" s="180"/>
    </row>
    <row r="72" spans="1:7" x14ac:dyDescent="0.2">
      <c r="A72" s="180"/>
      <c r="B72" s="182" t="s">
        <v>30</v>
      </c>
      <c r="C72" s="358"/>
      <c r="D72" s="359"/>
      <c r="E72" s="360"/>
      <c r="F72" s="180"/>
      <c r="G72" s="180"/>
    </row>
    <row r="73" spans="1:7" ht="36.6" customHeight="1" x14ac:dyDescent="0.2">
      <c r="A73" s="180"/>
      <c r="B73" s="182" t="s">
        <v>29</v>
      </c>
      <c r="C73" s="358"/>
      <c r="D73" s="359"/>
      <c r="E73" s="360"/>
      <c r="F73" s="180"/>
      <c r="G73" s="180"/>
    </row>
    <row r="75" spans="1:7" x14ac:dyDescent="0.2">
      <c r="B75" s="271"/>
      <c r="C75" s="284"/>
      <c r="D75" s="284"/>
      <c r="E75" s="284"/>
      <c r="F75" s="284"/>
    </row>
  </sheetData>
  <sheetProtection algorithmName="SHA-512" hashValue="qIkVecxoNmqmBjRScZq4c9/YZ0HsGJ3i9XlVmohpkc/SD9SGRj3us0ISvd6ldFIfxYe+6GVUSDQxFvRrs+h4iw==" saltValue="nvRVyhOVgNjAxRrH+r07Wg==" spinCount="100000" sheet="1" objects="1" scenarios="1"/>
  <mergeCells count="23">
    <mergeCell ref="C73:E73"/>
    <mergeCell ref="B61:G61"/>
    <mergeCell ref="B62:G62"/>
    <mergeCell ref="B63:G63"/>
    <mergeCell ref="B64:G64"/>
    <mergeCell ref="B65:G65"/>
    <mergeCell ref="B66:G66"/>
    <mergeCell ref="B67:G67"/>
    <mergeCell ref="B69:E69"/>
    <mergeCell ref="C70:E70"/>
    <mergeCell ref="C71:E71"/>
    <mergeCell ref="C72:E72"/>
    <mergeCell ref="B60:G60"/>
    <mergeCell ref="A1:G1"/>
    <mergeCell ref="B3:C3"/>
    <mergeCell ref="A4:G4"/>
    <mergeCell ref="B58:G58"/>
    <mergeCell ref="B59:G59"/>
    <mergeCell ref="C34:D34"/>
    <mergeCell ref="C35:D35"/>
    <mergeCell ref="C36:D36"/>
    <mergeCell ref="C37:D37"/>
    <mergeCell ref="C38:D38"/>
  </mergeCells>
  <phoneticPr fontId="69" type="noConversion"/>
  <dataValidations count="1">
    <dataValidation operator="lessThanOrEqual" allowBlank="1" showInputMessage="1" showErrorMessage="1" sqref="B41:G46 B48:G56 A4:A5 B58:B66 D3:G3 B3 C11 C33:C39 B11:B39 B6:G9 D11:G39" xr:uid="{F9F27972-048D-41DF-A12C-DD6130784867}"/>
  </dataValidations>
  <pageMargins left="0.70866141732283472" right="0.70866141732283472" top="0.74803149606299213" bottom="0.74803149606299213" header="0.31496062992125984" footer="0.31496062992125984"/>
  <pageSetup paperSize="9" scale="43"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ADEBC-1490-46E1-91FF-ADBDE8B1EDD4}">
  <sheetPr>
    <tabColor theme="9" tint="-0.249977111117893"/>
    <pageSetUpPr fitToPage="1"/>
  </sheetPr>
  <dimension ref="A1:G24"/>
  <sheetViews>
    <sheetView showGridLines="0" workbookViewId="0">
      <selection activeCell="C2" sqref="C2:F2"/>
    </sheetView>
  </sheetViews>
  <sheetFormatPr defaultRowHeight="12.75" x14ac:dyDescent="0.2"/>
  <cols>
    <col min="1" max="1" width="9.140625" style="148"/>
    <col min="2" max="2" width="53.140625" style="148" customWidth="1"/>
    <col min="3" max="3" width="27.5703125" style="148" customWidth="1"/>
    <col min="4" max="4" width="25.7109375" style="148" customWidth="1"/>
    <col min="5" max="5" width="23.140625" style="148" customWidth="1"/>
    <col min="6" max="6" width="32.42578125" style="148" customWidth="1"/>
    <col min="7" max="7" width="25.7109375" style="148" customWidth="1"/>
    <col min="8" max="16384" width="9.140625" style="148"/>
  </cols>
  <sheetData>
    <row r="1" spans="1:7" ht="35.25" customHeight="1" x14ac:dyDescent="0.2">
      <c r="A1" s="316" t="s">
        <v>171</v>
      </c>
      <c r="B1" s="317"/>
      <c r="C1" s="26" t="s">
        <v>60</v>
      </c>
      <c r="D1" s="20"/>
      <c r="E1" s="20"/>
      <c r="F1" s="20"/>
      <c r="G1" s="147"/>
    </row>
    <row r="2" spans="1:7" ht="36" customHeight="1" x14ac:dyDescent="0.2">
      <c r="A2" s="316" t="s">
        <v>467</v>
      </c>
      <c r="B2" s="317"/>
      <c r="C2" s="318"/>
      <c r="D2" s="319"/>
      <c r="E2" s="319"/>
      <c r="F2" s="320"/>
      <c r="G2" s="321" t="s">
        <v>175</v>
      </c>
    </row>
    <row r="3" spans="1:7" ht="27.75" thickBot="1" x14ac:dyDescent="0.25">
      <c r="A3" s="149" t="s">
        <v>0</v>
      </c>
      <c r="B3" s="150" t="s">
        <v>59</v>
      </c>
      <c r="C3" s="151" t="s">
        <v>58</v>
      </c>
      <c r="D3" s="151" t="s">
        <v>57</v>
      </c>
      <c r="E3" s="151" t="s">
        <v>56</v>
      </c>
      <c r="F3" s="151" t="s">
        <v>55</v>
      </c>
      <c r="G3" s="321"/>
    </row>
    <row r="4" spans="1:7" ht="14.25" x14ac:dyDescent="0.25">
      <c r="A4" s="188" t="s">
        <v>320</v>
      </c>
      <c r="B4" s="205" t="s">
        <v>356</v>
      </c>
      <c r="C4" s="18"/>
      <c r="D4" s="190">
        <v>24</v>
      </c>
      <c r="E4" s="191" t="s">
        <v>433</v>
      </c>
      <c r="F4" s="192">
        <f t="shared" ref="F4:F5" si="0">D4*C4</f>
        <v>0</v>
      </c>
      <c r="G4" s="164"/>
    </row>
    <row r="5" spans="1:7" ht="14.25" x14ac:dyDescent="0.25">
      <c r="A5" s="198" t="s">
        <v>321</v>
      </c>
      <c r="B5" s="160" t="s">
        <v>357</v>
      </c>
      <c r="C5" s="19"/>
      <c r="D5" s="195">
        <f>'T3 Overzicht afvalstromen'!J27+'T3 Overzicht afvalstromen'!K27</f>
        <v>10</v>
      </c>
      <c r="E5" s="196" t="s">
        <v>67</v>
      </c>
      <c r="F5" s="197">
        <f t="shared" si="0"/>
        <v>0</v>
      </c>
      <c r="G5" s="164"/>
    </row>
    <row r="6" spans="1:7" ht="57.75" thickBot="1" x14ac:dyDescent="0.25">
      <c r="A6" s="159" t="s">
        <v>322</v>
      </c>
      <c r="B6" s="160" t="s">
        <v>358</v>
      </c>
      <c r="C6" s="24"/>
      <c r="D6" s="161">
        <f>'T3 Overzicht afvalstromen'!F27+'T3 Overzicht afvalstromen'!G27</f>
        <v>7.46</v>
      </c>
      <c r="E6" s="162" t="s">
        <v>71</v>
      </c>
      <c r="F6" s="163">
        <f>D6*C6</f>
        <v>0</v>
      </c>
      <c r="G6" s="183" t="s">
        <v>72</v>
      </c>
    </row>
    <row r="7" spans="1:7" ht="15" thickBot="1" x14ac:dyDescent="0.3">
      <c r="A7" s="165" t="s">
        <v>323</v>
      </c>
      <c r="B7" s="166" t="s">
        <v>359</v>
      </c>
      <c r="C7" s="167"/>
      <c r="D7" s="168"/>
      <c r="E7" s="169"/>
      <c r="F7" s="184">
        <f>SUM(F4:F6)</f>
        <v>0</v>
      </c>
      <c r="G7" s="164"/>
    </row>
    <row r="8" spans="1:7" ht="14.25" thickTop="1" x14ac:dyDescent="0.25">
      <c r="A8" s="215"/>
      <c r="B8" s="215"/>
      <c r="C8" s="215"/>
      <c r="D8" s="215"/>
      <c r="E8" s="215"/>
      <c r="F8" s="215"/>
      <c r="G8" s="221"/>
    </row>
    <row r="9" spans="1:7" ht="13.5" x14ac:dyDescent="0.25">
      <c r="A9" s="215"/>
      <c r="B9" s="215"/>
      <c r="C9" s="215"/>
      <c r="D9" s="215"/>
      <c r="E9" s="215"/>
      <c r="F9" s="215"/>
      <c r="G9" s="221"/>
    </row>
    <row r="10" spans="1:7" ht="29.25" thickBot="1" x14ac:dyDescent="0.3">
      <c r="A10" s="215"/>
      <c r="B10" s="215"/>
      <c r="C10" s="215"/>
      <c r="D10" s="215"/>
      <c r="E10" s="171" t="s">
        <v>428</v>
      </c>
      <c r="F10" s="172">
        <f>F7</f>
        <v>0</v>
      </c>
      <c r="G10" s="221"/>
    </row>
    <row r="11" spans="1:7" ht="14.25" thickTop="1" x14ac:dyDescent="0.25">
      <c r="A11" s="215"/>
      <c r="B11" s="215"/>
      <c r="C11" s="215"/>
      <c r="D11" s="215"/>
      <c r="E11" s="215"/>
      <c r="F11" s="215"/>
      <c r="G11" s="221"/>
    </row>
    <row r="12" spans="1:7" ht="13.5" x14ac:dyDescent="0.2">
      <c r="A12" s="173"/>
      <c r="B12" s="174" t="s">
        <v>39</v>
      </c>
      <c r="C12" s="175"/>
      <c r="D12" s="175"/>
      <c r="E12" s="175"/>
      <c r="F12" s="175"/>
      <c r="G12" s="176"/>
    </row>
    <row r="13" spans="1:7" ht="13.5" x14ac:dyDescent="0.2">
      <c r="A13" s="177" t="s">
        <v>38</v>
      </c>
      <c r="B13" s="322" t="s">
        <v>39</v>
      </c>
      <c r="C13" s="322"/>
      <c r="D13" s="322"/>
      <c r="E13" s="322"/>
      <c r="F13" s="322"/>
      <c r="G13" s="323"/>
    </row>
    <row r="14" spans="1:7" ht="14.25" x14ac:dyDescent="0.2">
      <c r="A14" s="178" t="s">
        <v>37</v>
      </c>
      <c r="B14" s="324" t="s">
        <v>172</v>
      </c>
      <c r="C14" s="325"/>
      <c r="D14" s="325"/>
      <c r="E14" s="325"/>
      <c r="F14" s="325"/>
      <c r="G14" s="326"/>
    </row>
    <row r="15" spans="1:7" ht="41.25" customHeight="1" x14ac:dyDescent="0.2">
      <c r="A15" s="179">
        <v>1</v>
      </c>
      <c r="B15" s="327" t="s">
        <v>443</v>
      </c>
      <c r="C15" s="328"/>
      <c r="D15" s="328"/>
      <c r="E15" s="328"/>
      <c r="F15" s="328"/>
      <c r="G15" s="329"/>
    </row>
    <row r="16" spans="1:7" ht="14.25" x14ac:dyDescent="0.2">
      <c r="A16" s="179">
        <v>2</v>
      </c>
      <c r="B16" s="335" t="s">
        <v>35</v>
      </c>
      <c r="C16" s="336"/>
      <c r="D16" s="336"/>
      <c r="E16" s="336"/>
      <c r="F16" s="336"/>
      <c r="G16" s="337"/>
    </row>
    <row r="17" spans="1:7" ht="14.25" x14ac:dyDescent="0.2">
      <c r="A17" s="179">
        <v>3</v>
      </c>
      <c r="B17" s="330" t="s">
        <v>444</v>
      </c>
      <c r="C17" s="331"/>
      <c r="D17" s="331"/>
      <c r="E17" s="331"/>
      <c r="F17" s="331"/>
      <c r="G17" s="332"/>
    </row>
    <row r="18" spans="1:7" ht="14.25" x14ac:dyDescent="0.2">
      <c r="A18" s="179">
        <v>4</v>
      </c>
      <c r="B18" s="324" t="s">
        <v>34</v>
      </c>
      <c r="C18" s="325"/>
      <c r="D18" s="325"/>
      <c r="E18" s="325"/>
      <c r="F18" s="325"/>
      <c r="G18" s="326"/>
    </row>
    <row r="19" spans="1:7" ht="14.25" x14ac:dyDescent="0.2">
      <c r="A19" s="180"/>
      <c r="B19" s="181"/>
      <c r="C19" s="180"/>
      <c r="D19" s="180"/>
      <c r="E19" s="180"/>
      <c r="F19" s="180"/>
      <c r="G19" s="180"/>
    </row>
    <row r="20" spans="1:7" ht="14.25" x14ac:dyDescent="0.2">
      <c r="A20" s="180"/>
      <c r="B20" s="334" t="s">
        <v>256</v>
      </c>
      <c r="C20" s="334"/>
      <c r="D20" s="334"/>
      <c r="E20" s="334"/>
      <c r="F20" s="180"/>
      <c r="G20" s="180"/>
    </row>
    <row r="21" spans="1:7" ht="14.25" x14ac:dyDescent="0.2">
      <c r="A21" s="180"/>
      <c r="B21" s="182" t="s">
        <v>32</v>
      </c>
      <c r="C21" s="333"/>
      <c r="D21" s="333"/>
      <c r="E21" s="333"/>
      <c r="F21" s="180"/>
      <c r="G21" s="180"/>
    </row>
    <row r="22" spans="1:7" ht="14.25" x14ac:dyDescent="0.2">
      <c r="A22" s="180"/>
      <c r="B22" s="182" t="s">
        <v>31</v>
      </c>
      <c r="C22" s="333"/>
      <c r="D22" s="333"/>
      <c r="E22" s="333"/>
      <c r="F22" s="180"/>
      <c r="G22" s="180"/>
    </row>
    <row r="23" spans="1:7" ht="14.25" x14ac:dyDescent="0.2">
      <c r="A23" s="180"/>
      <c r="B23" s="182" t="s">
        <v>30</v>
      </c>
      <c r="C23" s="333"/>
      <c r="D23" s="333"/>
      <c r="E23" s="333"/>
      <c r="F23" s="180"/>
      <c r="G23" s="180"/>
    </row>
    <row r="24" spans="1:7" ht="14.25" x14ac:dyDescent="0.2">
      <c r="A24" s="180"/>
      <c r="B24" s="182" t="s">
        <v>29</v>
      </c>
      <c r="C24" s="333"/>
      <c r="D24" s="333"/>
      <c r="E24" s="333"/>
      <c r="F24" s="180"/>
      <c r="G24" s="180"/>
    </row>
  </sheetData>
  <sheetProtection algorithmName="SHA-512" hashValue="vF0w1yX4Q34Hx91geItMwmWKwTKyPnA69yoKlXKNTmA3G6PCgMmhlEZaK7QJDRMkTYwVr3IXwJT3S24b9MfKXA==" saltValue="9UVEEwAXBA3lWZz6tFhGOw==" spinCount="100000" sheet="1" objects="1" scenarios="1"/>
  <mergeCells count="15">
    <mergeCell ref="C22:E22"/>
    <mergeCell ref="C23:E23"/>
    <mergeCell ref="C24:E24"/>
    <mergeCell ref="B15:G15"/>
    <mergeCell ref="B16:G16"/>
    <mergeCell ref="B17:G17"/>
    <mergeCell ref="B18:G18"/>
    <mergeCell ref="B20:E20"/>
    <mergeCell ref="C21:E21"/>
    <mergeCell ref="B14:G14"/>
    <mergeCell ref="A1:B1"/>
    <mergeCell ref="A2:B2"/>
    <mergeCell ref="C2:F2"/>
    <mergeCell ref="G2:G3"/>
    <mergeCell ref="B13:G13"/>
  </mergeCells>
  <dataValidations count="1">
    <dataValidation operator="lessThanOrEqual" allowBlank="1" showInputMessage="1" showErrorMessage="1" sqref="B13:B17" xr:uid="{0C9BBF58-D199-4853-BBCE-3D99FF11563D}"/>
  </dataValidations>
  <pageMargins left="0.70866141732283472" right="0.70866141732283472" top="0.74803149606299213" bottom="0.74803149606299213" header="0.31496062992125984" footer="0.31496062992125984"/>
  <pageSetup paperSize="9" scale="67" orientation="landscape" horizontalDpi="4294967292"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pageSetUpPr fitToPage="1"/>
  </sheetPr>
  <dimension ref="A1:R62"/>
  <sheetViews>
    <sheetView showGridLines="0" zoomScaleNormal="100" zoomScaleSheetLayoutView="100" workbookViewId="0">
      <pane ySplit="2" topLeftCell="A3" activePane="bottomLeft" state="frozen"/>
      <selection activeCell="B8" sqref="B8"/>
      <selection pane="bottomLeft" activeCell="B8" sqref="B8"/>
    </sheetView>
  </sheetViews>
  <sheetFormatPr defaultColWidth="9.140625" defaultRowHeight="14.25" x14ac:dyDescent="0.2"/>
  <cols>
    <col min="1" max="1" width="8.7109375" style="39" customWidth="1"/>
    <col min="2" max="2" width="29.42578125" style="100" bestFit="1" customWidth="1"/>
    <col min="3" max="3" width="51" style="100" customWidth="1"/>
    <col min="4" max="7" width="16" style="39" customWidth="1"/>
    <col min="8" max="11" width="17" style="39" customWidth="1"/>
    <col min="12" max="12" width="21.85546875" style="39" customWidth="1"/>
    <col min="13" max="13" width="39.140625" style="100" customWidth="1"/>
    <col min="14" max="14" width="34.28515625" style="39" customWidth="1"/>
    <col min="15" max="15" width="38.140625" style="39" customWidth="1"/>
    <col min="16" max="16" width="34.28515625" style="27" customWidth="1"/>
    <col min="17" max="18" width="34.28515625" style="98" customWidth="1"/>
    <col min="19" max="16384" width="9.140625" style="39"/>
  </cols>
  <sheetData>
    <row r="1" spans="1:18" ht="63" customHeight="1" x14ac:dyDescent="0.2">
      <c r="A1" s="301" t="s">
        <v>269</v>
      </c>
      <c r="B1" s="302"/>
      <c r="C1" s="37"/>
      <c r="D1" s="303"/>
      <c r="E1" s="303"/>
      <c r="F1" s="303"/>
      <c r="G1" s="303"/>
      <c r="H1" s="303"/>
      <c r="I1" s="303"/>
      <c r="J1" s="303"/>
      <c r="K1" s="303"/>
      <c r="L1" s="303"/>
      <c r="M1" s="303"/>
      <c r="N1" s="304"/>
      <c r="O1" s="304"/>
      <c r="P1" s="304"/>
      <c r="Q1" s="38"/>
      <c r="R1" s="38"/>
    </row>
    <row r="2" spans="1:18" ht="63" customHeight="1" x14ac:dyDescent="0.2">
      <c r="A2" s="298" t="s">
        <v>244</v>
      </c>
      <c r="B2" s="299"/>
      <c r="C2" s="300"/>
      <c r="D2" s="305" t="s">
        <v>8</v>
      </c>
      <c r="E2" s="305"/>
      <c r="F2" s="305"/>
      <c r="G2" s="305"/>
      <c r="H2" s="305" t="s">
        <v>8</v>
      </c>
      <c r="I2" s="305"/>
      <c r="J2" s="305"/>
      <c r="K2" s="305"/>
      <c r="L2" s="305" t="s">
        <v>257</v>
      </c>
      <c r="M2" s="305"/>
      <c r="N2" s="294" t="s">
        <v>179</v>
      </c>
      <c r="O2" s="295"/>
      <c r="P2" s="295"/>
      <c r="Q2" s="295"/>
      <c r="R2" s="297"/>
    </row>
    <row r="3" spans="1:18" s="27" customFormat="1" ht="63" customHeight="1" thickBot="1" x14ac:dyDescent="0.25">
      <c r="A3" s="40" t="s">
        <v>7</v>
      </c>
      <c r="B3" s="41" t="s">
        <v>2</v>
      </c>
      <c r="C3" s="41" t="s">
        <v>209</v>
      </c>
      <c r="D3" s="42" t="s">
        <v>262</v>
      </c>
      <c r="E3" s="43" t="s">
        <v>263</v>
      </c>
      <c r="F3" s="44" t="s">
        <v>264</v>
      </c>
      <c r="G3" s="45" t="s">
        <v>265</v>
      </c>
      <c r="H3" s="42" t="s">
        <v>283</v>
      </c>
      <c r="I3" s="43" t="s">
        <v>284</v>
      </c>
      <c r="J3" s="44" t="s">
        <v>285</v>
      </c>
      <c r="K3" s="45" t="s">
        <v>286</v>
      </c>
      <c r="L3" s="46" t="s">
        <v>289</v>
      </c>
      <c r="M3" s="46" t="s">
        <v>272</v>
      </c>
      <c r="N3" s="47" t="s">
        <v>28</v>
      </c>
      <c r="O3" s="46" t="s">
        <v>9</v>
      </c>
      <c r="P3" s="46" t="s">
        <v>6</v>
      </c>
      <c r="Q3" s="46" t="s">
        <v>182</v>
      </c>
      <c r="R3" s="46" t="s">
        <v>183</v>
      </c>
    </row>
    <row r="4" spans="1:18" s="27" customFormat="1" ht="42.75" hidden="1" x14ac:dyDescent="0.2">
      <c r="A4" s="48">
        <v>1</v>
      </c>
      <c r="B4" s="49" t="s">
        <v>20</v>
      </c>
      <c r="C4" s="21" t="s">
        <v>208</v>
      </c>
      <c r="D4" s="50">
        <v>216.13</v>
      </c>
      <c r="E4" s="50">
        <v>116.52</v>
      </c>
      <c r="F4" s="50">
        <v>307.35000000000002</v>
      </c>
      <c r="G4" s="50">
        <v>117.64</v>
      </c>
      <c r="H4" s="50">
        <v>14</v>
      </c>
      <c r="I4" s="50">
        <v>12</v>
      </c>
      <c r="J4" s="50">
        <v>15</v>
      </c>
      <c r="K4" s="50">
        <v>11</v>
      </c>
      <c r="L4" s="51" t="s">
        <v>271</v>
      </c>
      <c r="M4" s="52" t="s">
        <v>270</v>
      </c>
      <c r="N4" s="53" t="s">
        <v>261</v>
      </c>
      <c r="O4" s="53" t="s">
        <v>261</v>
      </c>
      <c r="P4" s="53" t="s">
        <v>261</v>
      </c>
      <c r="Q4" s="54" t="s">
        <v>187</v>
      </c>
      <c r="R4" s="54" t="s">
        <v>184</v>
      </c>
    </row>
    <row r="5" spans="1:18" s="27" customFormat="1" ht="55.35" customHeight="1" x14ac:dyDescent="0.2">
      <c r="A5" s="25">
        <v>1</v>
      </c>
      <c r="B5" s="56" t="s">
        <v>25</v>
      </c>
      <c r="C5" s="36" t="s">
        <v>211</v>
      </c>
      <c r="D5" s="76">
        <v>4.04</v>
      </c>
      <c r="E5" s="77">
        <v>1.44</v>
      </c>
      <c r="F5" s="77">
        <v>1.94</v>
      </c>
      <c r="G5" s="76">
        <v>1.18</v>
      </c>
      <c r="H5" s="58">
        <v>4</v>
      </c>
      <c r="I5" s="94">
        <v>2</v>
      </c>
      <c r="J5" s="78">
        <v>2</v>
      </c>
      <c r="K5" s="58">
        <v>1</v>
      </c>
      <c r="L5" s="128" t="s">
        <v>394</v>
      </c>
      <c r="M5" s="52" t="s">
        <v>374</v>
      </c>
      <c r="N5" s="79" t="s">
        <v>301</v>
      </c>
      <c r="O5" s="54" t="s">
        <v>299</v>
      </c>
      <c r="P5" s="54" t="s">
        <v>261</v>
      </c>
      <c r="Q5" s="54" t="s">
        <v>188</v>
      </c>
      <c r="R5" s="54" t="s">
        <v>184</v>
      </c>
    </row>
    <row r="6" spans="1:18" s="27" customFormat="1" ht="44.65" hidden="1" customHeight="1" x14ac:dyDescent="0.2">
      <c r="A6" s="25">
        <f t="shared" ref="A6:A35" si="0">A5+1</f>
        <v>2</v>
      </c>
      <c r="B6" s="62" t="s">
        <v>12</v>
      </c>
      <c r="C6" s="63" t="s">
        <v>210</v>
      </c>
      <c r="D6" s="64">
        <v>4.3600000000000003</v>
      </c>
      <c r="E6" s="65">
        <v>5.62</v>
      </c>
      <c r="F6" s="66">
        <v>4.32</v>
      </c>
      <c r="G6" s="64">
        <v>4.7</v>
      </c>
      <c r="H6" s="50">
        <v>1</v>
      </c>
      <c r="I6" s="50">
        <v>3</v>
      </c>
      <c r="J6" s="50">
        <v>1</v>
      </c>
      <c r="K6" s="50">
        <v>2</v>
      </c>
      <c r="L6" s="51" t="s">
        <v>266</v>
      </c>
      <c r="M6" s="67" t="s">
        <v>388</v>
      </c>
      <c r="N6" s="68" t="s">
        <v>389</v>
      </c>
      <c r="O6" s="69" t="s">
        <v>267</v>
      </c>
      <c r="P6" s="69" t="s">
        <v>261</v>
      </c>
      <c r="Q6" s="54" t="s">
        <v>186</v>
      </c>
      <c r="R6" s="54" t="s">
        <v>184</v>
      </c>
    </row>
    <row r="7" spans="1:18" s="27" customFormat="1" ht="66" customHeight="1" x14ac:dyDescent="0.2">
      <c r="A7" s="25">
        <v>2</v>
      </c>
      <c r="B7" s="56" t="s">
        <v>268</v>
      </c>
      <c r="C7" s="36" t="s">
        <v>213</v>
      </c>
      <c r="D7" s="64">
        <v>25.66</v>
      </c>
      <c r="E7" s="65">
        <v>4.4000000000000004</v>
      </c>
      <c r="F7" s="66">
        <v>20.079999999999998</v>
      </c>
      <c r="G7" s="64">
        <v>6.31</v>
      </c>
      <c r="H7" s="70">
        <v>5</v>
      </c>
      <c r="I7" s="71">
        <v>2</v>
      </c>
      <c r="J7" s="72">
        <v>7</v>
      </c>
      <c r="K7" s="70">
        <v>2</v>
      </c>
      <c r="L7" s="51" t="s">
        <v>411</v>
      </c>
      <c r="M7" s="52" t="s">
        <v>310</v>
      </c>
      <c r="N7" s="79" t="s">
        <v>261</v>
      </c>
      <c r="O7" s="79" t="s">
        <v>261</v>
      </c>
      <c r="P7" s="79" t="s">
        <v>261</v>
      </c>
      <c r="Q7" s="54" t="s">
        <v>189</v>
      </c>
      <c r="R7" s="54" t="s">
        <v>184</v>
      </c>
    </row>
    <row r="8" spans="1:18" s="27" customFormat="1" ht="60.6" customHeight="1" x14ac:dyDescent="0.2">
      <c r="A8" s="25">
        <f>A7+1</f>
        <v>3</v>
      </c>
      <c r="B8" s="56" t="s">
        <v>23</v>
      </c>
      <c r="C8" s="36" t="s">
        <v>392</v>
      </c>
      <c r="D8" s="76">
        <v>2.67</v>
      </c>
      <c r="E8" s="130">
        <v>0.71</v>
      </c>
      <c r="F8" s="77">
        <v>2.0510000000000002</v>
      </c>
      <c r="G8" s="76">
        <v>1.056</v>
      </c>
      <c r="H8" s="140"/>
      <c r="I8" s="141"/>
      <c r="J8" s="142"/>
      <c r="K8" s="140"/>
      <c r="L8" s="128" t="s">
        <v>386</v>
      </c>
      <c r="M8" s="129" t="s">
        <v>385</v>
      </c>
      <c r="N8" s="91" t="s">
        <v>299</v>
      </c>
      <c r="O8" s="91" t="s">
        <v>299</v>
      </c>
      <c r="P8" s="91" t="s">
        <v>299</v>
      </c>
      <c r="Q8" s="54" t="s">
        <v>190</v>
      </c>
      <c r="R8" s="54" t="s">
        <v>184</v>
      </c>
    </row>
    <row r="9" spans="1:18" s="27" customFormat="1" ht="98.1" customHeight="1" x14ac:dyDescent="0.2">
      <c r="A9" s="25">
        <f>A8+1</f>
        <v>4</v>
      </c>
      <c r="B9" s="56" t="s">
        <v>13</v>
      </c>
      <c r="C9" s="36" t="s">
        <v>214</v>
      </c>
      <c r="D9" s="76">
        <v>20.98</v>
      </c>
      <c r="E9" s="76">
        <v>11.24</v>
      </c>
      <c r="F9" s="77">
        <v>36.54</v>
      </c>
      <c r="G9" s="77">
        <v>19.02</v>
      </c>
      <c r="H9" s="58">
        <v>3</v>
      </c>
      <c r="I9" s="58">
        <v>3</v>
      </c>
      <c r="J9" s="78">
        <v>5</v>
      </c>
      <c r="K9" s="78">
        <v>4</v>
      </c>
      <c r="L9" s="51" t="s">
        <v>412</v>
      </c>
      <c r="M9" s="52" t="s">
        <v>304</v>
      </c>
      <c r="N9" s="79" t="s">
        <v>301</v>
      </c>
      <c r="O9" s="79" t="s">
        <v>301</v>
      </c>
      <c r="P9" s="79" t="s">
        <v>261</v>
      </c>
      <c r="Q9" s="54" t="s">
        <v>191</v>
      </c>
      <c r="R9" s="54" t="s">
        <v>184</v>
      </c>
    </row>
    <row r="10" spans="1:18" s="27" customFormat="1" ht="47.25" x14ac:dyDescent="0.2">
      <c r="A10" s="25">
        <f t="shared" si="0"/>
        <v>5</v>
      </c>
      <c r="B10" s="56" t="s">
        <v>5</v>
      </c>
      <c r="C10" s="36" t="s">
        <v>273</v>
      </c>
      <c r="D10" s="64">
        <v>7.2</v>
      </c>
      <c r="E10" s="65">
        <v>1.52</v>
      </c>
      <c r="F10" s="66">
        <v>7.38</v>
      </c>
      <c r="G10" s="64">
        <v>0.9</v>
      </c>
      <c r="H10" s="70">
        <v>50</v>
      </c>
      <c r="I10" s="71">
        <v>12</v>
      </c>
      <c r="J10" s="72">
        <v>52</v>
      </c>
      <c r="K10" s="70">
        <v>8</v>
      </c>
      <c r="L10" s="128" t="s">
        <v>413</v>
      </c>
      <c r="M10" s="129" t="s">
        <v>304</v>
      </c>
      <c r="N10" s="79" t="s">
        <v>301</v>
      </c>
      <c r="O10" s="79" t="s">
        <v>387</v>
      </c>
      <c r="P10" s="54" t="s">
        <v>299</v>
      </c>
      <c r="Q10" s="54" t="s">
        <v>192</v>
      </c>
      <c r="R10" s="54" t="s">
        <v>184</v>
      </c>
    </row>
    <row r="11" spans="1:18" s="27" customFormat="1" ht="64.349999999999994" customHeight="1" x14ac:dyDescent="0.2">
      <c r="A11" s="25">
        <v>6</v>
      </c>
      <c r="B11" s="56" t="s">
        <v>24</v>
      </c>
      <c r="C11" s="36" t="s">
        <v>216</v>
      </c>
      <c r="D11" s="64">
        <v>7.6609999999999996</v>
      </c>
      <c r="E11" s="65">
        <v>1.5289999999999999</v>
      </c>
      <c r="F11" s="66">
        <v>10.545</v>
      </c>
      <c r="G11" s="64">
        <v>1.7769999999999999</v>
      </c>
      <c r="H11" s="70">
        <v>9</v>
      </c>
      <c r="I11" s="71">
        <v>7</v>
      </c>
      <c r="J11" s="72">
        <v>12</v>
      </c>
      <c r="K11" s="70">
        <v>9</v>
      </c>
      <c r="L11" s="51" t="s">
        <v>303</v>
      </c>
      <c r="M11" s="52" t="s">
        <v>302</v>
      </c>
      <c r="N11" s="79" t="s">
        <v>261</v>
      </c>
      <c r="O11" s="79" t="s">
        <v>261</v>
      </c>
      <c r="P11" s="79" t="s">
        <v>261</v>
      </c>
      <c r="Q11" s="54"/>
      <c r="R11" s="54" t="s">
        <v>274</v>
      </c>
    </row>
    <row r="12" spans="1:18" s="27" customFormat="1" ht="115.35" customHeight="1" x14ac:dyDescent="0.2">
      <c r="A12" s="25">
        <f t="shared" si="0"/>
        <v>7</v>
      </c>
      <c r="B12" s="56" t="s">
        <v>17</v>
      </c>
      <c r="C12" s="36" t="s">
        <v>217</v>
      </c>
      <c r="D12" s="79">
        <v>5.9880000000000004</v>
      </c>
      <c r="E12" s="80">
        <v>1.996</v>
      </c>
      <c r="F12" s="81">
        <v>7.7220000000000004</v>
      </c>
      <c r="G12" s="79">
        <v>2.5089999999999999</v>
      </c>
      <c r="H12" s="79">
        <v>8</v>
      </c>
      <c r="I12" s="80">
        <v>18</v>
      </c>
      <c r="J12" s="81">
        <v>10</v>
      </c>
      <c r="K12" s="79">
        <v>20</v>
      </c>
      <c r="L12" s="51" t="s">
        <v>246</v>
      </c>
      <c r="M12" s="52"/>
      <c r="N12" s="79" t="s">
        <v>299</v>
      </c>
      <c r="O12" s="79" t="s">
        <v>261</v>
      </c>
      <c r="P12" s="79" t="s">
        <v>261</v>
      </c>
      <c r="Q12" s="54" t="s">
        <v>194</v>
      </c>
      <c r="R12" s="54" t="s">
        <v>184</v>
      </c>
    </row>
    <row r="13" spans="1:18" s="27" customFormat="1" ht="99.75" x14ac:dyDescent="0.2">
      <c r="A13" s="25">
        <f t="shared" si="0"/>
        <v>8</v>
      </c>
      <c r="B13" s="82" t="s">
        <v>16</v>
      </c>
      <c r="C13" s="36" t="s">
        <v>218</v>
      </c>
      <c r="D13" s="64">
        <v>1.619</v>
      </c>
      <c r="E13" s="65">
        <v>0.3</v>
      </c>
      <c r="F13" s="66">
        <v>0.9</v>
      </c>
      <c r="G13" s="64">
        <v>0.442</v>
      </c>
      <c r="H13" s="70">
        <v>10</v>
      </c>
      <c r="I13" s="71">
        <v>5</v>
      </c>
      <c r="J13" s="72">
        <v>5</v>
      </c>
      <c r="K13" s="70">
        <v>4</v>
      </c>
      <c r="L13" s="51" t="s">
        <v>247</v>
      </c>
      <c r="M13" s="52" t="s">
        <v>414</v>
      </c>
      <c r="N13" s="79" t="s">
        <v>299</v>
      </c>
      <c r="O13" s="79" t="s">
        <v>299</v>
      </c>
      <c r="P13" s="79" t="s">
        <v>299</v>
      </c>
      <c r="Q13" s="54" t="s">
        <v>195</v>
      </c>
      <c r="R13" s="54" t="s">
        <v>184</v>
      </c>
    </row>
    <row r="14" spans="1:18" s="27" customFormat="1" ht="59.1" customHeight="1" x14ac:dyDescent="0.2">
      <c r="A14" s="25">
        <f t="shared" si="0"/>
        <v>9</v>
      </c>
      <c r="B14" s="56" t="s">
        <v>291</v>
      </c>
      <c r="C14" s="36" t="s">
        <v>249</v>
      </c>
      <c r="D14" s="79">
        <v>2440.5</v>
      </c>
      <c r="E14" s="65">
        <v>728.34</v>
      </c>
      <c r="F14" s="66">
        <v>2581.8200000000002</v>
      </c>
      <c r="G14" s="64">
        <v>763.66</v>
      </c>
      <c r="H14" s="70">
        <v>162</v>
      </c>
      <c r="I14" s="71">
        <v>84</v>
      </c>
      <c r="J14" s="72">
        <v>186</v>
      </c>
      <c r="K14" s="70">
        <v>81</v>
      </c>
      <c r="L14" s="51" t="s">
        <v>415</v>
      </c>
      <c r="M14" s="52" t="s">
        <v>304</v>
      </c>
      <c r="N14" s="79" t="s">
        <v>301</v>
      </c>
      <c r="O14" s="79" t="s">
        <v>301</v>
      </c>
      <c r="P14" s="79" t="s">
        <v>261</v>
      </c>
      <c r="Q14" s="54" t="s">
        <v>196</v>
      </c>
      <c r="R14" s="54" t="s">
        <v>184</v>
      </c>
    </row>
    <row r="15" spans="1:18" s="27" customFormat="1" ht="59.1" customHeight="1" x14ac:dyDescent="0.2">
      <c r="A15" s="25">
        <f t="shared" si="0"/>
        <v>10</v>
      </c>
      <c r="B15" s="56" t="s">
        <v>292</v>
      </c>
      <c r="C15" s="36" t="s">
        <v>249</v>
      </c>
      <c r="D15" s="83"/>
      <c r="E15" s="65">
        <v>67.98</v>
      </c>
      <c r="F15" s="66"/>
      <c r="G15" s="64">
        <v>87.18</v>
      </c>
      <c r="H15" s="83"/>
      <c r="I15" s="71">
        <v>12</v>
      </c>
      <c r="J15" s="72"/>
      <c r="K15" s="70">
        <v>14</v>
      </c>
      <c r="L15" s="51" t="s">
        <v>416</v>
      </c>
      <c r="M15" s="52" t="s">
        <v>304</v>
      </c>
      <c r="N15" s="79" t="s">
        <v>301</v>
      </c>
      <c r="O15" s="79" t="s">
        <v>301</v>
      </c>
      <c r="P15" s="79" t="s">
        <v>261</v>
      </c>
      <c r="Q15" s="54" t="s">
        <v>196</v>
      </c>
      <c r="R15" s="54" t="s">
        <v>184</v>
      </c>
    </row>
    <row r="16" spans="1:18" s="27" customFormat="1" ht="61.15" customHeight="1" x14ac:dyDescent="0.2">
      <c r="A16" s="25">
        <v>11</v>
      </c>
      <c r="B16" s="56" t="s">
        <v>395</v>
      </c>
      <c r="C16" s="36" t="s">
        <v>219</v>
      </c>
      <c r="D16" s="64">
        <v>109.61</v>
      </c>
      <c r="E16" s="65">
        <v>31.72</v>
      </c>
      <c r="F16" s="66">
        <v>116.48</v>
      </c>
      <c r="G16" s="64">
        <v>26.6</v>
      </c>
      <c r="H16" s="70">
        <v>14</v>
      </c>
      <c r="I16" s="71">
        <v>5</v>
      </c>
      <c r="J16" s="72">
        <v>14</v>
      </c>
      <c r="K16" s="70">
        <v>4</v>
      </c>
      <c r="L16" s="128" t="s">
        <v>306</v>
      </c>
      <c r="M16" s="129" t="s">
        <v>305</v>
      </c>
      <c r="N16" s="79" t="s">
        <v>301</v>
      </c>
      <c r="O16" s="79" t="s">
        <v>301</v>
      </c>
      <c r="P16" s="79" t="s">
        <v>261</v>
      </c>
      <c r="Q16" s="54" t="s">
        <v>197</v>
      </c>
      <c r="R16" s="54" t="s">
        <v>184</v>
      </c>
    </row>
    <row r="17" spans="1:18" s="27" customFormat="1" ht="57" hidden="1" x14ac:dyDescent="0.2">
      <c r="A17" s="25">
        <f t="shared" si="0"/>
        <v>12</v>
      </c>
      <c r="B17" s="84" t="s">
        <v>199</v>
      </c>
      <c r="C17" s="36" t="s">
        <v>215</v>
      </c>
      <c r="D17" s="83" t="s">
        <v>275</v>
      </c>
      <c r="E17" s="85"/>
      <c r="F17" s="86"/>
      <c r="G17" s="83"/>
      <c r="H17" s="87"/>
      <c r="I17" s="85"/>
      <c r="J17" s="86"/>
      <c r="K17" s="83"/>
      <c r="L17" s="73" t="s">
        <v>176</v>
      </c>
      <c r="M17" s="74" t="s">
        <v>18</v>
      </c>
      <c r="N17" s="59" t="s">
        <v>212</v>
      </c>
      <c r="O17" s="88" t="s">
        <v>180</v>
      </c>
      <c r="P17" s="60" t="s">
        <v>181</v>
      </c>
      <c r="Q17" s="60" t="s">
        <v>198</v>
      </c>
      <c r="R17" s="60" t="s">
        <v>184</v>
      </c>
    </row>
    <row r="18" spans="1:18" s="27" customFormat="1" ht="57" hidden="1" x14ac:dyDescent="0.2">
      <c r="A18" s="25">
        <f t="shared" si="0"/>
        <v>13</v>
      </c>
      <c r="B18" s="84" t="s">
        <v>11</v>
      </c>
      <c r="C18" s="36" t="s">
        <v>220</v>
      </c>
      <c r="D18" s="83" t="s">
        <v>275</v>
      </c>
      <c r="E18" s="85"/>
      <c r="F18" s="86"/>
      <c r="G18" s="83"/>
      <c r="H18" s="87"/>
      <c r="I18" s="85"/>
      <c r="J18" s="86"/>
      <c r="K18" s="83"/>
      <c r="L18" s="73" t="s">
        <v>251</v>
      </c>
      <c r="M18" s="74" t="s">
        <v>250</v>
      </c>
      <c r="N18" s="59" t="s">
        <v>212</v>
      </c>
      <c r="O18" s="88" t="s">
        <v>180</v>
      </c>
      <c r="P18" s="60" t="s">
        <v>181</v>
      </c>
      <c r="Q18" s="60" t="s">
        <v>200</v>
      </c>
      <c r="R18" s="60" t="s">
        <v>184</v>
      </c>
    </row>
    <row r="19" spans="1:18" s="27" customFormat="1" ht="55.35" customHeight="1" x14ac:dyDescent="0.2">
      <c r="A19" s="25">
        <v>12</v>
      </c>
      <c r="B19" s="56" t="s">
        <v>248</v>
      </c>
      <c r="C19" s="36" t="s">
        <v>221</v>
      </c>
      <c r="D19" s="64">
        <v>903.48</v>
      </c>
      <c r="E19" s="65"/>
      <c r="F19" s="66">
        <v>905.6</v>
      </c>
      <c r="G19" s="64"/>
      <c r="H19" s="70">
        <v>37</v>
      </c>
      <c r="I19" s="65"/>
      <c r="J19" s="72">
        <v>39</v>
      </c>
      <c r="K19" s="64"/>
      <c r="L19" s="51" t="s">
        <v>417</v>
      </c>
      <c r="M19" s="52" t="s">
        <v>307</v>
      </c>
      <c r="N19" s="79" t="s">
        <v>301</v>
      </c>
      <c r="O19" s="79" t="s">
        <v>301</v>
      </c>
      <c r="P19" s="79" t="s">
        <v>261</v>
      </c>
      <c r="Q19" s="54" t="s">
        <v>201</v>
      </c>
      <c r="R19" s="54" t="s">
        <v>184</v>
      </c>
    </row>
    <row r="20" spans="1:18" s="27" customFormat="1" ht="60.6" customHeight="1" x14ac:dyDescent="0.2">
      <c r="A20" s="25">
        <f t="shared" si="0"/>
        <v>13</v>
      </c>
      <c r="B20" s="56" t="s">
        <v>14</v>
      </c>
      <c r="C20" s="36" t="s">
        <v>222</v>
      </c>
      <c r="D20" s="64">
        <v>121.14</v>
      </c>
      <c r="E20" s="65">
        <v>46.34</v>
      </c>
      <c r="F20" s="66">
        <v>135.06</v>
      </c>
      <c r="G20" s="64">
        <v>19.7</v>
      </c>
      <c r="H20" s="70">
        <v>47</v>
      </c>
      <c r="I20" s="71">
        <v>38</v>
      </c>
      <c r="J20" s="72">
        <v>63</v>
      </c>
      <c r="K20" s="70">
        <v>37</v>
      </c>
      <c r="L20" s="51" t="s">
        <v>418</v>
      </c>
      <c r="M20" s="52" t="s">
        <v>304</v>
      </c>
      <c r="N20" s="79" t="s">
        <v>301</v>
      </c>
      <c r="O20" s="79" t="s">
        <v>301</v>
      </c>
      <c r="P20" s="79" t="s">
        <v>261</v>
      </c>
      <c r="Q20" s="54" t="s">
        <v>202</v>
      </c>
      <c r="R20" s="54" t="s">
        <v>184</v>
      </c>
    </row>
    <row r="21" spans="1:18" s="27" customFormat="1" ht="58.35" hidden="1" customHeight="1" x14ac:dyDescent="0.2">
      <c r="A21" s="25">
        <f t="shared" si="0"/>
        <v>14</v>
      </c>
      <c r="B21" s="56" t="s">
        <v>22</v>
      </c>
      <c r="C21" s="36" t="s">
        <v>223</v>
      </c>
      <c r="D21" s="83" t="s">
        <v>275</v>
      </c>
      <c r="E21" s="85"/>
      <c r="F21" s="86"/>
      <c r="G21" s="83"/>
      <c r="H21" s="83"/>
      <c r="I21" s="85"/>
      <c r="J21" s="86"/>
      <c r="K21" s="83"/>
      <c r="L21" s="51" t="s">
        <v>255</v>
      </c>
      <c r="M21" s="52" t="s">
        <v>254</v>
      </c>
      <c r="N21" s="79" t="s">
        <v>212</v>
      </c>
      <c r="O21" s="54" t="s">
        <v>180</v>
      </c>
      <c r="P21" s="54" t="s">
        <v>181</v>
      </c>
      <c r="Q21" s="54" t="s">
        <v>203</v>
      </c>
      <c r="R21" s="54" t="s">
        <v>184</v>
      </c>
    </row>
    <row r="22" spans="1:18" s="27" customFormat="1" ht="67.349999999999994" customHeight="1" x14ac:dyDescent="0.2">
      <c r="A22" s="25">
        <v>14</v>
      </c>
      <c r="B22" s="56" t="s">
        <v>258</v>
      </c>
      <c r="C22" s="36" t="s">
        <v>224</v>
      </c>
      <c r="D22" s="64">
        <v>1969.6</v>
      </c>
      <c r="E22" s="65">
        <v>754.8</v>
      </c>
      <c r="F22" s="66">
        <v>2089.8200000000002</v>
      </c>
      <c r="G22" s="64">
        <v>875.92</v>
      </c>
      <c r="H22" s="70">
        <v>300</v>
      </c>
      <c r="I22" s="71">
        <v>107</v>
      </c>
      <c r="J22" s="72">
        <v>335</v>
      </c>
      <c r="K22" s="70">
        <v>123</v>
      </c>
      <c r="L22" s="131" t="s">
        <v>419</v>
      </c>
      <c r="M22" s="52" t="s">
        <v>304</v>
      </c>
      <c r="N22" s="79" t="s">
        <v>301</v>
      </c>
      <c r="O22" s="79" t="s">
        <v>301</v>
      </c>
      <c r="P22" s="79" t="s">
        <v>261</v>
      </c>
      <c r="Q22" s="54" t="s">
        <v>204</v>
      </c>
      <c r="R22" s="54" t="s">
        <v>184</v>
      </c>
    </row>
    <row r="23" spans="1:18" s="27" customFormat="1" ht="56.45" customHeight="1" x14ac:dyDescent="0.2">
      <c r="A23" s="25">
        <f>A22+1</f>
        <v>15</v>
      </c>
      <c r="B23" s="56" t="s">
        <v>19</v>
      </c>
      <c r="C23" s="36" t="s">
        <v>225</v>
      </c>
      <c r="D23" s="64">
        <v>134.56</v>
      </c>
      <c r="E23" s="65">
        <v>26</v>
      </c>
      <c r="F23" s="66">
        <v>193.38</v>
      </c>
      <c r="G23" s="64">
        <v>21.4</v>
      </c>
      <c r="H23" s="70">
        <v>42</v>
      </c>
      <c r="I23" s="71">
        <v>9</v>
      </c>
      <c r="J23" s="72">
        <v>31</v>
      </c>
      <c r="K23" s="70">
        <v>13</v>
      </c>
      <c r="L23" s="51" t="s">
        <v>420</v>
      </c>
      <c r="M23" s="52" t="s">
        <v>304</v>
      </c>
      <c r="N23" s="79" t="s">
        <v>301</v>
      </c>
      <c r="O23" s="79" t="s">
        <v>301</v>
      </c>
      <c r="P23" s="79" t="s">
        <v>261</v>
      </c>
      <c r="Q23" s="54" t="s">
        <v>204</v>
      </c>
      <c r="R23" s="54" t="s">
        <v>184</v>
      </c>
    </row>
    <row r="24" spans="1:18" s="27" customFormat="1" ht="56.45" customHeight="1" x14ac:dyDescent="0.2">
      <c r="A24" s="25">
        <f>A23+1</f>
        <v>16</v>
      </c>
      <c r="B24" s="89" t="s">
        <v>287</v>
      </c>
      <c r="C24" s="90"/>
      <c r="D24" s="132">
        <v>0.18</v>
      </c>
      <c r="E24" s="132">
        <v>0.09</v>
      </c>
      <c r="F24" s="132">
        <v>0.63</v>
      </c>
      <c r="G24" s="132">
        <v>1.5E-3</v>
      </c>
      <c r="H24" s="133">
        <v>1</v>
      </c>
      <c r="I24" s="133">
        <v>1</v>
      </c>
      <c r="J24" s="133">
        <v>1</v>
      </c>
      <c r="K24" s="133">
        <v>1</v>
      </c>
      <c r="L24" s="51" t="s">
        <v>300</v>
      </c>
      <c r="M24" s="52" t="s">
        <v>308</v>
      </c>
      <c r="N24" s="79" t="s">
        <v>301</v>
      </c>
      <c r="O24" s="79" t="s">
        <v>261</v>
      </c>
      <c r="P24" s="79" t="s">
        <v>261</v>
      </c>
      <c r="Q24" s="96"/>
      <c r="R24" s="96"/>
    </row>
    <row r="25" spans="1:18" s="27" customFormat="1" ht="62.1" customHeight="1" x14ac:dyDescent="0.2">
      <c r="A25" s="25">
        <f>A24+1</f>
        <v>17</v>
      </c>
      <c r="B25" s="92" t="s">
        <v>168</v>
      </c>
      <c r="C25" s="93" t="s">
        <v>226</v>
      </c>
      <c r="D25" s="76">
        <v>85.480999999999995</v>
      </c>
      <c r="E25" s="130">
        <v>12.002000000000001</v>
      </c>
      <c r="F25" s="77">
        <v>75.87</v>
      </c>
      <c r="G25" s="76">
        <v>10.824999999999999</v>
      </c>
      <c r="H25" s="58">
        <v>171</v>
      </c>
      <c r="I25" s="94">
        <v>74</v>
      </c>
      <c r="J25" s="78">
        <v>141</v>
      </c>
      <c r="K25" s="58">
        <v>67</v>
      </c>
      <c r="L25" s="51" t="s">
        <v>290</v>
      </c>
      <c r="M25" s="52" t="s">
        <v>288</v>
      </c>
      <c r="N25" s="79" t="s">
        <v>261</v>
      </c>
      <c r="O25" s="79" t="s">
        <v>261</v>
      </c>
      <c r="P25" s="79" t="s">
        <v>261</v>
      </c>
      <c r="Q25" s="54" t="s">
        <v>205</v>
      </c>
      <c r="R25" s="54" t="s">
        <v>184</v>
      </c>
    </row>
    <row r="26" spans="1:18" s="27" customFormat="1" ht="57" hidden="1" x14ac:dyDescent="0.2">
      <c r="A26" s="25">
        <f t="shared" si="0"/>
        <v>18</v>
      </c>
      <c r="B26" s="56" t="s">
        <v>177</v>
      </c>
      <c r="C26" s="36" t="s">
        <v>215</v>
      </c>
      <c r="D26" s="57" t="s">
        <v>275</v>
      </c>
      <c r="E26" s="94"/>
      <c r="F26" s="78"/>
      <c r="G26" s="58"/>
      <c r="H26" s="57"/>
      <c r="I26" s="94"/>
      <c r="J26" s="78"/>
      <c r="K26" s="58"/>
      <c r="L26" s="73" t="s">
        <v>176</v>
      </c>
      <c r="M26" s="74" t="s">
        <v>18</v>
      </c>
      <c r="N26" s="59" t="s">
        <v>212</v>
      </c>
      <c r="O26" s="60" t="s">
        <v>180</v>
      </c>
      <c r="P26" s="60" t="s">
        <v>181</v>
      </c>
      <c r="Q26" s="60" t="s">
        <v>193</v>
      </c>
      <c r="R26" s="60" t="s">
        <v>184</v>
      </c>
    </row>
    <row r="27" spans="1:18" s="27" customFormat="1" ht="99.6" customHeight="1" x14ac:dyDescent="0.2">
      <c r="A27" s="125">
        <v>18</v>
      </c>
      <c r="B27" s="56" t="s">
        <v>174</v>
      </c>
      <c r="C27" s="83" t="s">
        <v>393</v>
      </c>
      <c r="D27" s="76">
        <v>6.06</v>
      </c>
      <c r="E27" s="130">
        <v>2.66</v>
      </c>
      <c r="F27" s="77">
        <v>5.7050000000000001</v>
      </c>
      <c r="G27" s="76">
        <v>1.7549999999999999</v>
      </c>
      <c r="H27" s="70">
        <v>7</v>
      </c>
      <c r="I27" s="71">
        <v>5</v>
      </c>
      <c r="J27" s="72">
        <v>7</v>
      </c>
      <c r="K27" s="70">
        <v>3</v>
      </c>
      <c r="L27" s="128" t="s">
        <v>382</v>
      </c>
      <c r="M27" s="129" t="s">
        <v>383</v>
      </c>
      <c r="N27" s="79" t="s">
        <v>261</v>
      </c>
      <c r="O27" s="79" t="s">
        <v>261</v>
      </c>
      <c r="P27" s="79" t="s">
        <v>261</v>
      </c>
      <c r="Q27" s="54" t="s">
        <v>190</v>
      </c>
      <c r="R27" s="54" t="s">
        <v>184</v>
      </c>
    </row>
    <row r="28" spans="1:18" s="27" customFormat="1" ht="69" customHeight="1" x14ac:dyDescent="0.2">
      <c r="A28" s="25">
        <v>19</v>
      </c>
      <c r="B28" s="56" t="s">
        <v>15</v>
      </c>
      <c r="C28" s="36" t="s">
        <v>227</v>
      </c>
      <c r="D28" s="64">
        <v>67.680000000000007</v>
      </c>
      <c r="E28" s="65">
        <v>27.46</v>
      </c>
      <c r="F28" s="66">
        <v>61.8</v>
      </c>
      <c r="G28" s="64">
        <v>40.06</v>
      </c>
      <c r="H28" s="70">
        <v>56</v>
      </c>
      <c r="I28" s="71">
        <v>33</v>
      </c>
      <c r="J28" s="72">
        <v>56</v>
      </c>
      <c r="K28" s="70">
        <v>41</v>
      </c>
      <c r="L28" s="51" t="s">
        <v>271</v>
      </c>
      <c r="M28" s="52" t="s">
        <v>309</v>
      </c>
      <c r="N28" s="79" t="s">
        <v>261</v>
      </c>
      <c r="O28" s="79" t="s">
        <v>261</v>
      </c>
      <c r="P28" s="79" t="s">
        <v>261</v>
      </c>
      <c r="Q28" s="54" t="s">
        <v>185</v>
      </c>
      <c r="R28" s="54" t="s">
        <v>184</v>
      </c>
    </row>
    <row r="29" spans="1:18" s="27" customFormat="1" ht="59.45" customHeight="1" x14ac:dyDescent="0.2">
      <c r="A29" s="25">
        <f>A28+1</f>
        <v>20</v>
      </c>
      <c r="B29" s="56" t="s">
        <v>3</v>
      </c>
      <c r="C29" s="36" t="s">
        <v>228</v>
      </c>
      <c r="D29" s="64">
        <v>375.22500000000002</v>
      </c>
      <c r="E29" s="65">
        <v>116.47</v>
      </c>
      <c r="F29" s="66">
        <v>406.56</v>
      </c>
      <c r="G29" s="64">
        <v>101.535</v>
      </c>
      <c r="H29" s="70">
        <v>72</v>
      </c>
      <c r="I29" s="71">
        <v>45</v>
      </c>
      <c r="J29" s="72">
        <v>75</v>
      </c>
      <c r="K29" s="70">
        <v>48</v>
      </c>
      <c r="L29" s="51" t="s">
        <v>418</v>
      </c>
      <c r="M29" s="52" t="s">
        <v>304</v>
      </c>
      <c r="N29" s="79" t="s">
        <v>261</v>
      </c>
      <c r="O29" s="79" t="s">
        <v>261</v>
      </c>
      <c r="P29" s="79" t="s">
        <v>261</v>
      </c>
      <c r="Q29" s="54" t="s">
        <v>206</v>
      </c>
      <c r="R29" s="54" t="s">
        <v>184</v>
      </c>
    </row>
    <row r="30" spans="1:18" s="27" customFormat="1" ht="64.349999999999994" hidden="1" customHeight="1" x14ac:dyDescent="0.2">
      <c r="A30" s="25" t="e">
        <f>#REF!+1</f>
        <v>#REF!</v>
      </c>
      <c r="B30" s="56" t="s">
        <v>21</v>
      </c>
      <c r="C30" s="36" t="s">
        <v>229</v>
      </c>
      <c r="D30" s="75" t="s">
        <v>275</v>
      </c>
      <c r="E30" s="80"/>
      <c r="F30" s="81"/>
      <c r="G30" s="79"/>
      <c r="H30" s="75"/>
      <c r="I30" s="80"/>
      <c r="J30" s="81"/>
      <c r="K30" s="79"/>
      <c r="L30" s="73" t="s">
        <v>253</v>
      </c>
      <c r="M30" s="74" t="s">
        <v>252</v>
      </c>
      <c r="N30" s="59" t="s">
        <v>212</v>
      </c>
      <c r="O30" s="60" t="s">
        <v>180</v>
      </c>
      <c r="P30" s="60" t="s">
        <v>181</v>
      </c>
      <c r="Q30" s="60" t="s">
        <v>203</v>
      </c>
      <c r="R30" s="60" t="s">
        <v>184</v>
      </c>
    </row>
    <row r="31" spans="1:18" s="27" customFormat="1" ht="62.45" hidden="1" customHeight="1" x14ac:dyDescent="0.2">
      <c r="A31" s="25" t="e">
        <f t="shared" si="0"/>
        <v>#REF!</v>
      </c>
      <c r="B31" s="56" t="s">
        <v>26</v>
      </c>
      <c r="C31" s="36" t="s">
        <v>230</v>
      </c>
      <c r="D31" s="57" t="s">
        <v>276</v>
      </c>
      <c r="E31" s="94"/>
      <c r="F31" s="78"/>
      <c r="G31" s="58"/>
      <c r="H31" s="57"/>
      <c r="I31" s="94"/>
      <c r="J31" s="78"/>
      <c r="K31" s="58"/>
      <c r="L31" s="73" t="s">
        <v>176</v>
      </c>
      <c r="M31" s="74" t="s">
        <v>18</v>
      </c>
      <c r="N31" s="59" t="s">
        <v>212</v>
      </c>
      <c r="O31" s="60" t="s">
        <v>180</v>
      </c>
      <c r="P31" s="60" t="s">
        <v>181</v>
      </c>
      <c r="Q31" s="60" t="s">
        <v>203</v>
      </c>
      <c r="R31" s="60" t="s">
        <v>184</v>
      </c>
    </row>
    <row r="32" spans="1:18" s="27" customFormat="1" ht="62.1" hidden="1" customHeight="1" x14ac:dyDescent="0.2">
      <c r="A32" s="25" t="e">
        <f t="shared" si="0"/>
        <v>#REF!</v>
      </c>
      <c r="B32" s="56" t="s">
        <v>178</v>
      </c>
      <c r="C32" s="36" t="s">
        <v>231</v>
      </c>
      <c r="D32" s="57" t="s">
        <v>276</v>
      </c>
      <c r="E32" s="94"/>
      <c r="F32" s="78"/>
      <c r="G32" s="58"/>
      <c r="H32" s="57"/>
      <c r="I32" s="94"/>
      <c r="J32" s="78"/>
      <c r="K32" s="58"/>
      <c r="L32" s="73" t="s">
        <v>176</v>
      </c>
      <c r="M32" s="74" t="s">
        <v>18</v>
      </c>
      <c r="N32" s="59" t="s">
        <v>212</v>
      </c>
      <c r="O32" s="60" t="s">
        <v>180</v>
      </c>
      <c r="P32" s="60" t="s">
        <v>181</v>
      </c>
      <c r="Q32" s="60" t="s">
        <v>198</v>
      </c>
      <c r="R32" s="60" t="s">
        <v>184</v>
      </c>
    </row>
    <row r="33" spans="1:18" s="27" customFormat="1" ht="65.099999999999994" hidden="1" customHeight="1" x14ac:dyDescent="0.2">
      <c r="A33" s="25" t="e">
        <f t="shared" si="0"/>
        <v>#REF!</v>
      </c>
      <c r="B33" s="56" t="s">
        <v>70</v>
      </c>
      <c r="C33" s="36" t="s">
        <v>232</v>
      </c>
      <c r="D33" s="57" t="s">
        <v>276</v>
      </c>
      <c r="E33" s="94"/>
      <c r="F33" s="78"/>
      <c r="G33" s="58"/>
      <c r="H33" s="57"/>
      <c r="I33" s="94"/>
      <c r="J33" s="78"/>
      <c r="K33" s="58"/>
      <c r="L33" s="73" t="s">
        <v>176</v>
      </c>
      <c r="M33" s="74" t="s">
        <v>18</v>
      </c>
      <c r="N33" s="59" t="s">
        <v>212</v>
      </c>
      <c r="O33" s="60" t="s">
        <v>180</v>
      </c>
      <c r="P33" s="60" t="s">
        <v>181</v>
      </c>
      <c r="Q33" s="60" t="s">
        <v>185</v>
      </c>
      <c r="R33" s="60" t="s">
        <v>184</v>
      </c>
    </row>
    <row r="34" spans="1:18" s="27" customFormat="1" ht="59.45" hidden="1" customHeight="1" x14ac:dyDescent="0.2">
      <c r="A34" s="25" t="e">
        <f t="shared" si="0"/>
        <v>#REF!</v>
      </c>
      <c r="B34" s="56" t="s">
        <v>27</v>
      </c>
      <c r="C34" s="36" t="s">
        <v>220</v>
      </c>
      <c r="D34" s="57" t="s">
        <v>276</v>
      </c>
      <c r="E34" s="94"/>
      <c r="F34" s="78"/>
      <c r="G34" s="58"/>
      <c r="H34" s="57"/>
      <c r="I34" s="94"/>
      <c r="J34" s="78"/>
      <c r="K34" s="58"/>
      <c r="L34" s="73" t="s">
        <v>253</v>
      </c>
      <c r="M34" s="74" t="s">
        <v>18</v>
      </c>
      <c r="N34" s="59" t="s">
        <v>212</v>
      </c>
      <c r="O34" s="60" t="s">
        <v>390</v>
      </c>
      <c r="P34" s="60" t="s">
        <v>391</v>
      </c>
      <c r="Q34" s="60" t="s">
        <v>193</v>
      </c>
      <c r="R34" s="60" t="s">
        <v>184</v>
      </c>
    </row>
    <row r="35" spans="1:18" s="27" customFormat="1" ht="57" hidden="1" x14ac:dyDescent="0.2">
      <c r="A35" s="25" t="e">
        <f t="shared" si="0"/>
        <v>#REF!</v>
      </c>
      <c r="B35" s="56" t="s">
        <v>4</v>
      </c>
      <c r="C35" s="36" t="s">
        <v>233</v>
      </c>
      <c r="D35" s="75" t="s">
        <v>275</v>
      </c>
      <c r="E35" s="80"/>
      <c r="F35" s="81"/>
      <c r="G35" s="79"/>
      <c r="H35" s="75"/>
      <c r="I35" s="80"/>
      <c r="J35" s="81"/>
      <c r="K35" s="79"/>
      <c r="L35" s="73" t="s">
        <v>253</v>
      </c>
      <c r="M35" s="74" t="s">
        <v>18</v>
      </c>
      <c r="N35" s="59" t="s">
        <v>212</v>
      </c>
      <c r="O35" s="60" t="s">
        <v>180</v>
      </c>
      <c r="P35" s="60" t="s">
        <v>181</v>
      </c>
      <c r="Q35" s="60" t="s">
        <v>207</v>
      </c>
      <c r="R35" s="60" t="s">
        <v>184</v>
      </c>
    </row>
    <row r="36" spans="1:18" s="27" customFormat="1" ht="60.6" customHeight="1" x14ac:dyDescent="0.2">
      <c r="A36" s="25">
        <v>21</v>
      </c>
      <c r="B36" s="89" t="s">
        <v>293</v>
      </c>
      <c r="C36" s="90"/>
      <c r="D36" s="95"/>
      <c r="E36" s="96">
        <v>179.08</v>
      </c>
      <c r="F36" s="96"/>
      <c r="G36" s="96">
        <v>0</v>
      </c>
      <c r="H36" s="95"/>
      <c r="I36" s="96">
        <v>28</v>
      </c>
      <c r="J36" s="96"/>
      <c r="K36" s="96">
        <v>0</v>
      </c>
      <c r="L36" s="128" t="s">
        <v>375</v>
      </c>
      <c r="M36" s="52" t="s">
        <v>304</v>
      </c>
      <c r="N36" s="79" t="s">
        <v>301</v>
      </c>
      <c r="O36" s="79" t="s">
        <v>301</v>
      </c>
      <c r="P36" s="79" t="s">
        <v>261</v>
      </c>
      <c r="Q36" s="96" t="s">
        <v>396</v>
      </c>
      <c r="R36" s="54" t="s">
        <v>184</v>
      </c>
    </row>
    <row r="37" spans="1:18" s="27" customFormat="1" ht="62.1" customHeight="1" x14ac:dyDescent="0.2">
      <c r="B37" s="55"/>
      <c r="C37" s="55"/>
      <c r="D37" s="97"/>
      <c r="E37" s="97"/>
      <c r="F37" s="97"/>
      <c r="G37" s="97"/>
      <c r="H37" s="97"/>
      <c r="I37" s="97"/>
      <c r="J37" s="97"/>
      <c r="K37" s="97"/>
      <c r="L37" s="98"/>
      <c r="M37" s="99"/>
      <c r="N37" s="61"/>
      <c r="O37" s="61"/>
      <c r="P37" s="61"/>
      <c r="Q37" s="61"/>
      <c r="R37" s="61"/>
    </row>
    <row r="38" spans="1:18" ht="33.6" customHeight="1" x14ac:dyDescent="0.2"/>
    <row r="39" spans="1:18" ht="29.1" customHeight="1" x14ac:dyDescent="0.2"/>
    <row r="40" spans="1:18" ht="62.25" customHeight="1" x14ac:dyDescent="0.2">
      <c r="A40" s="291" t="s">
        <v>245</v>
      </c>
      <c r="B40" s="292"/>
      <c r="C40" s="293"/>
      <c r="D40" s="294" t="s">
        <v>169</v>
      </c>
      <c r="E40" s="295"/>
      <c r="F40" s="296"/>
      <c r="G40" s="297"/>
      <c r="H40" s="101"/>
      <c r="I40" s="102"/>
      <c r="L40" s="27"/>
      <c r="M40" s="98"/>
      <c r="N40" s="98"/>
      <c r="O40" s="98"/>
      <c r="P40" s="39"/>
      <c r="Q40" s="39"/>
      <c r="R40" s="39"/>
    </row>
    <row r="41" spans="1:18" ht="36" customHeight="1" x14ac:dyDescent="0.2">
      <c r="A41" s="103" t="s">
        <v>56</v>
      </c>
      <c r="B41" s="306" t="s">
        <v>59</v>
      </c>
      <c r="C41" s="307"/>
      <c r="D41" s="104" t="s">
        <v>277</v>
      </c>
      <c r="E41" s="105" t="s">
        <v>278</v>
      </c>
      <c r="F41" s="106" t="s">
        <v>279</v>
      </c>
      <c r="G41" s="105" t="s">
        <v>280</v>
      </c>
      <c r="H41" s="107"/>
      <c r="I41" s="108"/>
      <c r="L41" s="27"/>
      <c r="M41" s="98"/>
      <c r="N41" s="98"/>
      <c r="O41" s="98"/>
      <c r="P41" s="39"/>
      <c r="Q41" s="39"/>
      <c r="R41" s="39"/>
    </row>
    <row r="42" spans="1:18" ht="24.75" customHeight="1" x14ac:dyDescent="0.3">
      <c r="A42" s="22" t="s">
        <v>170</v>
      </c>
      <c r="B42" s="308" t="s">
        <v>243</v>
      </c>
      <c r="C42" s="309"/>
      <c r="D42" s="134">
        <v>1242</v>
      </c>
      <c r="E42" s="135">
        <v>198</v>
      </c>
      <c r="F42" s="135">
        <v>1422</v>
      </c>
      <c r="G42" s="136">
        <v>162</v>
      </c>
      <c r="H42" s="109"/>
      <c r="K42" s="27"/>
      <c r="L42" s="98"/>
      <c r="M42" s="98"/>
      <c r="N42" s="98"/>
      <c r="P42" s="39"/>
      <c r="Q42" s="39"/>
      <c r="R42" s="39"/>
    </row>
    <row r="43" spans="1:18" ht="30" customHeight="1" x14ac:dyDescent="0.3">
      <c r="A43" s="22" t="s">
        <v>170</v>
      </c>
      <c r="B43" s="308" t="s">
        <v>234</v>
      </c>
      <c r="C43" s="309"/>
      <c r="D43" s="110">
        <v>8025</v>
      </c>
      <c r="E43" s="111">
        <v>0</v>
      </c>
      <c r="F43" s="112">
        <v>2692</v>
      </c>
      <c r="G43" s="113">
        <v>0</v>
      </c>
      <c r="H43" s="109"/>
      <c r="K43" s="27"/>
      <c r="L43" s="98"/>
      <c r="M43" s="98"/>
      <c r="N43" s="98"/>
      <c r="P43" s="39"/>
      <c r="Q43" s="39"/>
      <c r="R43" s="39"/>
    </row>
    <row r="44" spans="1:18" ht="30" customHeight="1" x14ac:dyDescent="0.3">
      <c r="A44" s="22" t="s">
        <v>170</v>
      </c>
      <c r="B44" s="308" t="s">
        <v>235</v>
      </c>
      <c r="C44" s="309"/>
      <c r="D44" s="137">
        <v>162</v>
      </c>
      <c r="E44" s="137">
        <v>0</v>
      </c>
      <c r="F44" s="137">
        <v>342</v>
      </c>
      <c r="G44" s="91">
        <v>70</v>
      </c>
      <c r="H44" s="109"/>
      <c r="K44" s="27"/>
      <c r="L44" s="98"/>
      <c r="M44" s="98"/>
      <c r="N44" s="98"/>
      <c r="P44" s="39"/>
      <c r="Q44" s="39"/>
      <c r="R44" s="39"/>
    </row>
    <row r="45" spans="1:18" ht="30" customHeight="1" x14ac:dyDescent="0.3">
      <c r="A45" s="139" t="s">
        <v>170</v>
      </c>
      <c r="B45" s="312" t="s">
        <v>426</v>
      </c>
      <c r="C45" s="313"/>
      <c r="D45" s="76">
        <v>2.67</v>
      </c>
      <c r="E45" s="130">
        <v>0.71</v>
      </c>
      <c r="F45" s="77">
        <v>2.0510000000000002</v>
      </c>
      <c r="G45" s="76">
        <v>1.056</v>
      </c>
      <c r="H45" s="109"/>
      <c r="K45" s="27"/>
      <c r="L45" s="138"/>
      <c r="M45" s="138"/>
      <c r="N45" s="138"/>
      <c r="P45" s="39"/>
      <c r="Q45" s="39"/>
      <c r="R45" s="39"/>
    </row>
    <row r="46" spans="1:18" ht="30" customHeight="1" x14ac:dyDescent="0.3">
      <c r="A46" s="22" t="s">
        <v>170</v>
      </c>
      <c r="B46" s="289" t="s">
        <v>298</v>
      </c>
      <c r="C46" s="290"/>
      <c r="D46" s="110">
        <v>224</v>
      </c>
      <c r="E46" s="111">
        <v>0</v>
      </c>
      <c r="F46" s="112">
        <v>233</v>
      </c>
      <c r="G46" s="113">
        <v>0</v>
      </c>
      <c r="H46" s="310"/>
      <c r="I46" s="311"/>
      <c r="K46" s="27"/>
      <c r="L46" s="98"/>
      <c r="M46" s="98"/>
      <c r="N46" s="98"/>
      <c r="P46" s="39"/>
      <c r="Q46" s="39"/>
      <c r="R46" s="39"/>
    </row>
    <row r="47" spans="1:18" ht="30" customHeight="1" x14ac:dyDescent="0.3">
      <c r="A47" s="22" t="s">
        <v>170</v>
      </c>
      <c r="B47" s="289" t="s">
        <v>236</v>
      </c>
      <c r="C47" s="290"/>
      <c r="D47" s="110">
        <v>1678</v>
      </c>
      <c r="E47" s="111">
        <v>76</v>
      </c>
      <c r="F47" s="112">
        <v>792</v>
      </c>
      <c r="G47" s="113">
        <v>75</v>
      </c>
      <c r="H47" s="109"/>
      <c r="K47" s="27"/>
      <c r="L47" s="98"/>
      <c r="M47" s="98"/>
      <c r="N47" s="98"/>
      <c r="P47" s="39"/>
      <c r="Q47" s="39"/>
      <c r="R47" s="39"/>
    </row>
    <row r="48" spans="1:18" ht="30" customHeight="1" x14ac:dyDescent="0.3">
      <c r="A48" s="22" t="s">
        <v>170</v>
      </c>
      <c r="B48" s="289" t="s">
        <v>237</v>
      </c>
      <c r="C48" s="290"/>
      <c r="D48" s="110">
        <v>4140</v>
      </c>
      <c r="E48" s="111">
        <v>0</v>
      </c>
      <c r="F48" s="112">
        <v>1940</v>
      </c>
      <c r="G48" s="113">
        <v>0</v>
      </c>
      <c r="H48" s="109"/>
      <c r="K48" s="27"/>
      <c r="L48" s="98"/>
      <c r="M48" s="98"/>
      <c r="N48" s="98"/>
      <c r="P48" s="39"/>
      <c r="Q48" s="39"/>
      <c r="R48" s="39"/>
    </row>
    <row r="49" spans="1:18" ht="30" customHeight="1" x14ac:dyDescent="0.3">
      <c r="A49" s="22" t="s">
        <v>170</v>
      </c>
      <c r="B49" s="289" t="s">
        <v>238</v>
      </c>
      <c r="C49" s="290"/>
      <c r="D49" s="110">
        <v>117</v>
      </c>
      <c r="E49" s="111">
        <v>0</v>
      </c>
      <c r="F49" s="112">
        <v>0</v>
      </c>
      <c r="G49" s="113">
        <v>0</v>
      </c>
      <c r="H49" s="109"/>
      <c r="K49" s="27"/>
      <c r="L49" s="98"/>
      <c r="M49" s="98"/>
      <c r="N49" s="98"/>
      <c r="P49" s="39"/>
      <c r="Q49" s="39"/>
      <c r="R49" s="39"/>
    </row>
    <row r="50" spans="1:18" ht="30" customHeight="1" x14ac:dyDescent="0.3">
      <c r="A50" s="22" t="s">
        <v>170</v>
      </c>
      <c r="B50" s="289" t="s">
        <v>239</v>
      </c>
      <c r="C50" s="290"/>
      <c r="D50" s="110">
        <v>1884</v>
      </c>
      <c r="E50" s="111">
        <v>1181</v>
      </c>
      <c r="F50" s="112">
        <v>1361</v>
      </c>
      <c r="G50" s="113">
        <v>963</v>
      </c>
      <c r="H50" s="109"/>
      <c r="K50" s="27"/>
      <c r="L50" s="98"/>
      <c r="M50" s="98"/>
      <c r="N50" s="98"/>
      <c r="P50" s="39"/>
      <c r="Q50" s="39"/>
      <c r="R50" s="39"/>
    </row>
    <row r="51" spans="1:18" ht="30" customHeight="1" x14ac:dyDescent="0.3">
      <c r="A51" s="22" t="s">
        <v>170</v>
      </c>
      <c r="B51" s="289" t="s">
        <v>240</v>
      </c>
      <c r="C51" s="290"/>
      <c r="D51" s="110">
        <v>623</v>
      </c>
      <c r="E51" s="111">
        <v>263</v>
      </c>
      <c r="F51" s="112">
        <v>204</v>
      </c>
      <c r="G51" s="113">
        <v>49</v>
      </c>
      <c r="H51" s="109"/>
      <c r="K51" s="27"/>
      <c r="L51" s="98"/>
      <c r="M51" s="98"/>
      <c r="N51" s="98"/>
      <c r="P51" s="39"/>
      <c r="Q51" s="39"/>
      <c r="R51" s="39"/>
    </row>
    <row r="52" spans="1:18" ht="30" customHeight="1" x14ac:dyDescent="0.3">
      <c r="A52" s="22" t="s">
        <v>170</v>
      </c>
      <c r="B52" s="289" t="s">
        <v>241</v>
      </c>
      <c r="C52" s="290"/>
      <c r="D52" s="110">
        <v>1904</v>
      </c>
      <c r="E52" s="111">
        <v>223</v>
      </c>
      <c r="F52" s="112">
        <v>2068</v>
      </c>
      <c r="G52" s="113">
        <v>230</v>
      </c>
      <c r="H52" s="109"/>
      <c r="K52" s="27"/>
      <c r="L52" s="98"/>
      <c r="M52" s="98"/>
      <c r="N52" s="98"/>
      <c r="P52" s="39"/>
      <c r="Q52" s="39"/>
      <c r="R52" s="39"/>
    </row>
    <row r="53" spans="1:18" ht="30" customHeight="1" x14ac:dyDescent="0.3">
      <c r="A53" s="22" t="s">
        <v>170</v>
      </c>
      <c r="B53" s="289" t="s">
        <v>242</v>
      </c>
      <c r="C53" s="290"/>
      <c r="D53" s="110">
        <v>41193</v>
      </c>
      <c r="E53" s="111">
        <v>4058</v>
      </c>
      <c r="F53" s="112">
        <v>39653</v>
      </c>
      <c r="G53" s="113">
        <v>3275</v>
      </c>
      <c r="H53" s="109"/>
      <c r="K53" s="27"/>
      <c r="L53" s="98"/>
      <c r="M53" s="98"/>
      <c r="N53" s="98"/>
      <c r="P53" s="39"/>
      <c r="Q53" s="39"/>
      <c r="R53" s="39"/>
    </row>
    <row r="54" spans="1:18" ht="30" customHeight="1" x14ac:dyDescent="0.3">
      <c r="A54" s="22" t="s">
        <v>170</v>
      </c>
      <c r="B54" s="289" t="s">
        <v>297</v>
      </c>
      <c r="C54" s="290"/>
      <c r="D54" s="110">
        <v>83</v>
      </c>
      <c r="E54" s="111">
        <v>0</v>
      </c>
      <c r="F54" s="112">
        <v>79</v>
      </c>
      <c r="G54" s="113">
        <v>0</v>
      </c>
      <c r="H54" s="109"/>
      <c r="K54" s="27"/>
      <c r="L54" s="98"/>
      <c r="M54" s="98"/>
      <c r="N54" s="98"/>
      <c r="P54" s="39"/>
      <c r="Q54" s="39"/>
      <c r="R54" s="39"/>
    </row>
    <row r="55" spans="1:18" ht="30" customHeight="1" x14ac:dyDescent="0.2">
      <c r="A55" s="115" t="s">
        <v>281</v>
      </c>
      <c r="B55" s="314" t="s">
        <v>282</v>
      </c>
      <c r="C55" s="315"/>
      <c r="D55" s="116">
        <v>4345</v>
      </c>
      <c r="E55" s="116">
        <v>337</v>
      </c>
      <c r="F55" s="116">
        <v>5547</v>
      </c>
      <c r="G55" s="96">
        <v>237</v>
      </c>
      <c r="H55" s="126"/>
      <c r="I55" s="127"/>
      <c r="K55" s="27"/>
      <c r="L55" s="98"/>
      <c r="M55" s="98"/>
      <c r="N55" s="98"/>
      <c r="P55" s="39"/>
      <c r="Q55" s="39"/>
      <c r="R55" s="39"/>
    </row>
    <row r="56" spans="1:18" ht="30" customHeight="1" x14ac:dyDescent="0.2">
      <c r="A56" s="115" t="s">
        <v>281</v>
      </c>
      <c r="B56" s="289" t="s">
        <v>294</v>
      </c>
      <c r="C56" s="290"/>
      <c r="D56" s="114">
        <v>1089</v>
      </c>
      <c r="E56" s="114">
        <v>0</v>
      </c>
      <c r="F56" s="114">
        <v>1205</v>
      </c>
      <c r="G56" s="91">
        <v>0</v>
      </c>
      <c r="H56" s="126"/>
      <c r="I56" s="127"/>
      <c r="K56" s="27"/>
      <c r="L56" s="98"/>
      <c r="M56" s="98"/>
      <c r="N56" s="98"/>
      <c r="P56" s="39"/>
      <c r="Q56" s="39"/>
      <c r="R56" s="39"/>
    </row>
    <row r="57" spans="1:18" ht="30" customHeight="1" x14ac:dyDescent="0.2">
      <c r="A57" s="115" t="s">
        <v>281</v>
      </c>
      <c r="B57" s="289" t="s">
        <v>295</v>
      </c>
      <c r="C57" s="290"/>
      <c r="D57" s="114">
        <v>1242</v>
      </c>
      <c r="E57" s="114">
        <v>198</v>
      </c>
      <c r="F57" s="114">
        <v>1422</v>
      </c>
      <c r="G57" s="91">
        <v>164</v>
      </c>
      <c r="H57" s="126"/>
      <c r="I57" s="127"/>
      <c r="K57" s="27"/>
      <c r="L57" s="98"/>
      <c r="M57" s="98"/>
      <c r="N57" s="98"/>
      <c r="P57" s="39"/>
      <c r="Q57" s="39"/>
      <c r="R57" s="39"/>
    </row>
    <row r="58" spans="1:18" ht="30" customHeight="1" x14ac:dyDescent="0.2">
      <c r="A58" s="115" t="s">
        <v>281</v>
      </c>
      <c r="B58" s="289" t="s">
        <v>296</v>
      </c>
      <c r="C58" s="290"/>
      <c r="D58" s="114">
        <v>151</v>
      </c>
      <c r="E58" s="114">
        <v>0</v>
      </c>
      <c r="F58" s="114">
        <v>144</v>
      </c>
      <c r="G58" s="91">
        <v>0</v>
      </c>
      <c r="H58" s="126"/>
      <c r="I58" s="127"/>
      <c r="K58" s="27"/>
      <c r="L58" s="98"/>
      <c r="M58" s="98"/>
      <c r="N58" s="98"/>
      <c r="P58" s="39"/>
      <c r="Q58" s="39"/>
      <c r="R58" s="39"/>
    </row>
    <row r="59" spans="1:18" ht="30" customHeight="1" x14ac:dyDescent="0.3">
      <c r="A59" s="117"/>
      <c r="B59" s="118"/>
      <c r="C59" s="118"/>
      <c r="D59" s="119"/>
      <c r="E59" s="119"/>
      <c r="F59" s="119"/>
      <c r="G59" s="120"/>
      <c r="H59" s="121"/>
      <c r="K59" s="27"/>
      <c r="L59" s="98"/>
      <c r="M59" s="98"/>
      <c r="N59" s="98"/>
      <c r="P59" s="39"/>
      <c r="Q59" s="39"/>
      <c r="R59" s="39"/>
    </row>
    <row r="60" spans="1:18" ht="30" customHeight="1" x14ac:dyDescent="0.3">
      <c r="B60" s="122"/>
      <c r="C60" s="122"/>
      <c r="D60" s="121"/>
      <c r="E60" s="121"/>
      <c r="F60" s="121"/>
      <c r="H60" s="121"/>
      <c r="I60" s="123"/>
      <c r="L60" s="27"/>
      <c r="M60" s="98"/>
      <c r="N60" s="98"/>
      <c r="O60" s="98"/>
      <c r="P60" s="39"/>
      <c r="Q60" s="39"/>
      <c r="R60" s="39"/>
    </row>
    <row r="61" spans="1:18" ht="30" customHeight="1" x14ac:dyDescent="0.3">
      <c r="B61" s="122"/>
      <c r="C61" s="122"/>
      <c r="G61" s="124"/>
      <c r="K61" s="124"/>
      <c r="L61" s="121"/>
      <c r="M61" s="123"/>
    </row>
    <row r="62" spans="1:18" ht="24.6" customHeight="1" x14ac:dyDescent="0.2"/>
  </sheetData>
  <autoFilter ref="A3:P34" xr:uid="{BCD2B713-E69D-4A52-8A6C-639BEF253643}">
    <sortState xmlns:xlrd2="http://schemas.microsoft.com/office/spreadsheetml/2017/richdata2" ref="A4:P36">
      <sortCondition ref="B3:B34"/>
    </sortState>
  </autoFilter>
  <dataConsolidate/>
  <mergeCells count="28">
    <mergeCell ref="B52:C52"/>
    <mergeCell ref="B53:C53"/>
    <mergeCell ref="B54:C54"/>
    <mergeCell ref="B56:C56"/>
    <mergeCell ref="B58:C58"/>
    <mergeCell ref="B57:C57"/>
    <mergeCell ref="B55:C55"/>
    <mergeCell ref="B47:C47"/>
    <mergeCell ref="B48:C48"/>
    <mergeCell ref="B49:C49"/>
    <mergeCell ref="B50:C50"/>
    <mergeCell ref="B51:C51"/>
    <mergeCell ref="B46:C46"/>
    <mergeCell ref="A40:C40"/>
    <mergeCell ref="D40:G40"/>
    <mergeCell ref="A2:C2"/>
    <mergeCell ref="A1:B1"/>
    <mergeCell ref="D1:P1"/>
    <mergeCell ref="L2:M2"/>
    <mergeCell ref="D2:G2"/>
    <mergeCell ref="N2:R2"/>
    <mergeCell ref="H2:K2"/>
    <mergeCell ref="B41:C41"/>
    <mergeCell ref="B42:C42"/>
    <mergeCell ref="B43:C43"/>
    <mergeCell ref="B44:C44"/>
    <mergeCell ref="H46:I46"/>
    <mergeCell ref="B45:C45"/>
  </mergeCells>
  <pageMargins left="0.78740157480314965" right="0.78740157480314965" top="0.98425196850393704" bottom="0.98425196850393704" header="0.51181102362204722" footer="0.51181102362204722"/>
  <pageSetup paperSize="9" scale="42"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DE033-F498-4EC4-90E6-93AEC9D331A2}">
  <sheetPr>
    <tabColor theme="9" tint="-0.249977111117893"/>
    <pageSetUpPr fitToPage="1"/>
  </sheetPr>
  <dimension ref="A1:G24"/>
  <sheetViews>
    <sheetView showGridLines="0" workbookViewId="0">
      <selection activeCell="G24" sqref="A1:G24"/>
    </sheetView>
  </sheetViews>
  <sheetFormatPr defaultRowHeight="12.75" x14ac:dyDescent="0.2"/>
  <cols>
    <col min="1" max="1" width="9.140625" style="148"/>
    <col min="2" max="2" width="53.140625" style="148" customWidth="1"/>
    <col min="3" max="3" width="27.5703125" style="148" customWidth="1"/>
    <col min="4" max="4" width="25.7109375" style="148" customWidth="1"/>
    <col min="5" max="5" width="23.140625" style="148" customWidth="1"/>
    <col min="6" max="6" width="32.42578125" style="148" customWidth="1"/>
    <col min="7" max="7" width="25.7109375" style="148" customWidth="1"/>
    <col min="8" max="16384" width="9.140625" style="148"/>
  </cols>
  <sheetData>
    <row r="1" spans="1:7" ht="33.75" customHeight="1" x14ac:dyDescent="0.2">
      <c r="A1" s="316" t="s">
        <v>171</v>
      </c>
      <c r="B1" s="317"/>
      <c r="C1" s="26" t="s">
        <v>60</v>
      </c>
      <c r="D1" s="20"/>
      <c r="E1" s="20"/>
      <c r="F1" s="20"/>
      <c r="G1" s="147"/>
    </row>
    <row r="2" spans="1:7" ht="48" customHeight="1" x14ac:dyDescent="0.2">
      <c r="A2" s="316" t="s">
        <v>436</v>
      </c>
      <c r="B2" s="317"/>
      <c r="C2" s="318"/>
      <c r="D2" s="319"/>
      <c r="E2" s="319"/>
      <c r="F2" s="320"/>
      <c r="G2" s="321" t="s">
        <v>175</v>
      </c>
    </row>
    <row r="3" spans="1:7" ht="33" customHeight="1" thickBot="1" x14ac:dyDescent="0.25">
      <c r="A3" s="149" t="s">
        <v>0</v>
      </c>
      <c r="B3" s="150" t="s">
        <v>59</v>
      </c>
      <c r="C3" s="151" t="s">
        <v>58</v>
      </c>
      <c r="D3" s="151" t="s">
        <v>57</v>
      </c>
      <c r="E3" s="151" t="s">
        <v>56</v>
      </c>
      <c r="F3" s="151" t="s">
        <v>55</v>
      </c>
      <c r="G3" s="321"/>
    </row>
    <row r="4" spans="1:7" ht="15" thickBot="1" x14ac:dyDescent="0.25">
      <c r="A4" s="152" t="s">
        <v>311</v>
      </c>
      <c r="B4" s="153" t="s">
        <v>83</v>
      </c>
      <c r="C4" s="17"/>
      <c r="D4" s="154">
        <v>24</v>
      </c>
      <c r="E4" s="155" t="s">
        <v>41</v>
      </c>
      <c r="F4" s="156">
        <f t="shared" ref="F4:F5" si="0">D4*C4</f>
        <v>0</v>
      </c>
      <c r="G4" s="157"/>
    </row>
    <row r="5" spans="1:7" ht="14.25" x14ac:dyDescent="0.2">
      <c r="A5" s="152" t="s">
        <v>318</v>
      </c>
      <c r="B5" s="158" t="s">
        <v>84</v>
      </c>
      <c r="C5" s="17"/>
      <c r="D5" s="154">
        <v>24</v>
      </c>
      <c r="E5" s="155" t="s">
        <v>41</v>
      </c>
      <c r="F5" s="156">
        <f t="shared" si="0"/>
        <v>0</v>
      </c>
      <c r="G5" s="157"/>
    </row>
    <row r="6" spans="1:7" ht="14.25" x14ac:dyDescent="0.25">
      <c r="A6" s="159" t="s">
        <v>319</v>
      </c>
      <c r="B6" s="160" t="s">
        <v>325</v>
      </c>
      <c r="C6" s="23"/>
      <c r="D6" s="161">
        <f>'T3 Overzicht afvalstromen'!J7+'T3 Overzicht afvalstromen'!K7</f>
        <v>9</v>
      </c>
      <c r="E6" s="162" t="s">
        <v>324</v>
      </c>
      <c r="F6" s="163">
        <f>D6*C6</f>
        <v>0</v>
      </c>
      <c r="G6" s="164"/>
    </row>
    <row r="7" spans="1:7" ht="57.75" thickBot="1" x14ac:dyDescent="0.25">
      <c r="A7" s="159" t="s">
        <v>327</v>
      </c>
      <c r="B7" s="160" t="s">
        <v>326</v>
      </c>
      <c r="C7" s="23"/>
      <c r="D7" s="161">
        <f>'T3 Overzicht afvalstromen'!F7+'T3 Overzicht afvalstromen'!G7</f>
        <v>26.389999999999997</v>
      </c>
      <c r="E7" s="162" t="s">
        <v>71</v>
      </c>
      <c r="F7" s="163">
        <f>D7*C7</f>
        <v>0</v>
      </c>
      <c r="G7" s="183" t="s">
        <v>72</v>
      </c>
    </row>
    <row r="8" spans="1:7" ht="15" thickBot="1" x14ac:dyDescent="0.3">
      <c r="A8" s="165" t="s">
        <v>312</v>
      </c>
      <c r="B8" s="166" t="s">
        <v>82</v>
      </c>
      <c r="C8" s="167"/>
      <c r="D8" s="168"/>
      <c r="E8" s="169"/>
      <c r="F8" s="170">
        <f>SUM(F4:F7)</f>
        <v>0</v>
      </c>
      <c r="G8" s="164"/>
    </row>
    <row r="9" spans="1:7" ht="13.5" thickTop="1" x14ac:dyDescent="0.2"/>
    <row r="10" spans="1:7" ht="29.25" thickBot="1" x14ac:dyDescent="0.25">
      <c r="E10" s="171" t="s">
        <v>333</v>
      </c>
      <c r="F10" s="172">
        <f>F8</f>
        <v>0</v>
      </c>
    </row>
    <row r="11" spans="1:7" ht="13.5" thickTop="1" x14ac:dyDescent="0.2"/>
    <row r="12" spans="1:7" ht="13.5" x14ac:dyDescent="0.2">
      <c r="A12" s="173"/>
      <c r="B12" s="174" t="s">
        <v>39</v>
      </c>
      <c r="C12" s="175"/>
      <c r="D12" s="175"/>
      <c r="E12" s="175"/>
      <c r="F12" s="175"/>
      <c r="G12" s="176"/>
    </row>
    <row r="13" spans="1:7" ht="13.5" x14ac:dyDescent="0.2">
      <c r="A13" s="177" t="s">
        <v>38</v>
      </c>
      <c r="B13" s="322" t="s">
        <v>39</v>
      </c>
      <c r="C13" s="322"/>
      <c r="D13" s="322"/>
      <c r="E13" s="322"/>
      <c r="F13" s="322"/>
      <c r="G13" s="323"/>
    </row>
    <row r="14" spans="1:7" ht="14.25" x14ac:dyDescent="0.2">
      <c r="A14" s="178" t="s">
        <v>37</v>
      </c>
      <c r="B14" s="324" t="s">
        <v>172</v>
      </c>
      <c r="C14" s="325"/>
      <c r="D14" s="325"/>
      <c r="E14" s="325"/>
      <c r="F14" s="325"/>
      <c r="G14" s="326"/>
    </row>
    <row r="15" spans="1:7" ht="40.5" customHeight="1" x14ac:dyDescent="0.2">
      <c r="A15" s="179">
        <v>1</v>
      </c>
      <c r="B15" s="327" t="s">
        <v>443</v>
      </c>
      <c r="C15" s="328"/>
      <c r="D15" s="328"/>
      <c r="E15" s="328"/>
      <c r="F15" s="328"/>
      <c r="G15" s="329"/>
    </row>
    <row r="16" spans="1:7" ht="14.25" x14ac:dyDescent="0.2">
      <c r="A16" s="179">
        <v>2</v>
      </c>
      <c r="B16" s="327" t="s">
        <v>35</v>
      </c>
      <c r="C16" s="328"/>
      <c r="D16" s="328"/>
      <c r="E16" s="328"/>
      <c r="F16" s="328"/>
      <c r="G16" s="329"/>
    </row>
    <row r="17" spans="1:7" ht="14.25" x14ac:dyDescent="0.2">
      <c r="A17" s="179">
        <v>3</v>
      </c>
      <c r="B17" s="330" t="s">
        <v>444</v>
      </c>
      <c r="C17" s="331"/>
      <c r="D17" s="331"/>
      <c r="E17" s="331"/>
      <c r="F17" s="331"/>
      <c r="G17" s="332"/>
    </row>
    <row r="18" spans="1:7" ht="14.25" x14ac:dyDescent="0.2">
      <c r="A18" s="179">
        <v>4</v>
      </c>
      <c r="B18" s="324" t="s">
        <v>34</v>
      </c>
      <c r="C18" s="325"/>
      <c r="D18" s="325"/>
      <c r="E18" s="325"/>
      <c r="F18" s="325"/>
      <c r="G18" s="326"/>
    </row>
    <row r="19" spans="1:7" ht="14.25" x14ac:dyDescent="0.2">
      <c r="A19" s="180"/>
      <c r="B19" s="181"/>
      <c r="C19" s="180"/>
      <c r="D19" s="180"/>
      <c r="E19" s="180"/>
      <c r="F19" s="180"/>
      <c r="G19" s="180"/>
    </row>
    <row r="20" spans="1:7" ht="14.25" x14ac:dyDescent="0.2">
      <c r="A20" s="180"/>
      <c r="B20" s="334" t="s">
        <v>363</v>
      </c>
      <c r="C20" s="334"/>
      <c r="D20" s="334"/>
      <c r="E20" s="334"/>
      <c r="F20" s="180"/>
      <c r="G20" s="180"/>
    </row>
    <row r="21" spans="1:7" ht="14.25" x14ac:dyDescent="0.2">
      <c r="A21" s="180"/>
      <c r="B21" s="182" t="s">
        <v>32</v>
      </c>
      <c r="C21" s="333"/>
      <c r="D21" s="333"/>
      <c r="E21" s="333"/>
      <c r="F21" s="180"/>
      <c r="G21" s="180"/>
    </row>
    <row r="22" spans="1:7" ht="14.25" x14ac:dyDescent="0.2">
      <c r="A22" s="180"/>
      <c r="B22" s="182" t="s">
        <v>31</v>
      </c>
      <c r="C22" s="333"/>
      <c r="D22" s="333"/>
      <c r="E22" s="333"/>
      <c r="F22" s="180"/>
      <c r="G22" s="180"/>
    </row>
    <row r="23" spans="1:7" ht="14.25" x14ac:dyDescent="0.2">
      <c r="A23" s="180"/>
      <c r="B23" s="182" t="s">
        <v>30</v>
      </c>
      <c r="C23" s="333"/>
      <c r="D23" s="333"/>
      <c r="E23" s="333"/>
      <c r="F23" s="180"/>
      <c r="G23" s="180"/>
    </row>
    <row r="24" spans="1:7" ht="14.25" x14ac:dyDescent="0.2">
      <c r="A24" s="180"/>
      <c r="B24" s="182" t="s">
        <v>29</v>
      </c>
      <c r="C24" s="333"/>
      <c r="D24" s="333"/>
      <c r="E24" s="333"/>
      <c r="F24" s="180"/>
      <c r="G24" s="180"/>
    </row>
  </sheetData>
  <sheetProtection algorithmName="SHA-512" hashValue="jSfq6jAVu3nhiUWbIuXF6Is1dCDjndhI4N8hiTw+Ww7eTbp6mKRFc1ERaRoPpEe0+dF2+hcH6i+G6Ls/kuMSLg==" saltValue="ZN8QCNAzaFluCcSYZN3Ybw==" spinCount="100000" sheet="1" objects="1" scenarios="1"/>
  <mergeCells count="15">
    <mergeCell ref="C24:E24"/>
    <mergeCell ref="B18:G18"/>
    <mergeCell ref="B20:E20"/>
    <mergeCell ref="C21:E21"/>
    <mergeCell ref="C22:E22"/>
    <mergeCell ref="B14:G14"/>
    <mergeCell ref="B15:G15"/>
    <mergeCell ref="B16:G16"/>
    <mergeCell ref="B17:G17"/>
    <mergeCell ref="C23:E23"/>
    <mergeCell ref="A1:B1"/>
    <mergeCell ref="A2:B2"/>
    <mergeCell ref="C2:F2"/>
    <mergeCell ref="G2:G3"/>
    <mergeCell ref="B13:G13"/>
  </mergeCells>
  <dataValidations count="1">
    <dataValidation operator="lessThanOrEqual" allowBlank="1" showInputMessage="1" showErrorMessage="1" sqref="B13:B17" xr:uid="{96BADDD5-1E33-4AA7-84F6-34BD3A16C689}"/>
  </dataValidations>
  <pageMargins left="0.70866141732283472" right="0.70866141732283472" top="0.74803149606299213" bottom="0.74803149606299213" header="0.31496062992125984" footer="0.31496062992125984"/>
  <pageSetup paperSize="9" scale="67" orientation="landscape" horizontalDpi="4294967292"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3B0A0-20E5-4540-8D79-89A88A9BBBB6}">
  <sheetPr>
    <tabColor theme="9" tint="-0.249977111117893"/>
    <pageSetUpPr fitToPage="1"/>
  </sheetPr>
  <dimension ref="A1:G21"/>
  <sheetViews>
    <sheetView showGridLines="0" workbookViewId="0">
      <selection activeCell="G21" sqref="A1:G21"/>
    </sheetView>
  </sheetViews>
  <sheetFormatPr defaultRowHeight="12.75" x14ac:dyDescent="0.2"/>
  <cols>
    <col min="1" max="1" width="9.140625" style="148"/>
    <col min="2" max="2" width="53.140625" style="148" customWidth="1"/>
    <col min="3" max="3" width="27.5703125" style="148" customWidth="1"/>
    <col min="4" max="4" width="25.7109375" style="148" customWidth="1"/>
    <col min="5" max="5" width="23.140625" style="148" customWidth="1"/>
    <col min="6" max="6" width="32.42578125" style="148" customWidth="1"/>
    <col min="7" max="7" width="25.7109375" style="148" customWidth="1"/>
    <col min="8" max="16384" width="9.140625" style="148"/>
  </cols>
  <sheetData>
    <row r="1" spans="1:7" ht="33.75" customHeight="1" x14ac:dyDescent="0.2">
      <c r="A1" s="316" t="s">
        <v>171</v>
      </c>
      <c r="B1" s="317"/>
      <c r="C1" s="26" t="s">
        <v>60</v>
      </c>
      <c r="D1" s="20"/>
      <c r="E1" s="20"/>
      <c r="F1" s="20"/>
      <c r="G1" s="147"/>
    </row>
    <row r="2" spans="1:7" ht="39.75" customHeight="1" x14ac:dyDescent="0.2">
      <c r="A2" s="316" t="s">
        <v>437</v>
      </c>
      <c r="B2" s="317"/>
      <c r="C2" s="318"/>
      <c r="D2" s="319"/>
      <c r="E2" s="319"/>
      <c r="F2" s="320"/>
      <c r="G2" s="321" t="s">
        <v>175</v>
      </c>
    </row>
    <row r="3" spans="1:7" ht="33" customHeight="1" x14ac:dyDescent="0.2">
      <c r="A3" s="149" t="s">
        <v>0</v>
      </c>
      <c r="B3" s="150" t="s">
        <v>59</v>
      </c>
      <c r="C3" s="151" t="s">
        <v>58</v>
      </c>
      <c r="D3" s="151" t="s">
        <v>57</v>
      </c>
      <c r="E3" s="151" t="s">
        <v>56</v>
      </c>
      <c r="F3" s="151" t="s">
        <v>55</v>
      </c>
      <c r="G3" s="321"/>
    </row>
    <row r="4" spans="1:7" ht="57.75" thickBot="1" x14ac:dyDescent="0.25">
      <c r="A4" s="159" t="s">
        <v>381</v>
      </c>
      <c r="B4" s="160" t="s">
        <v>85</v>
      </c>
      <c r="C4" s="24"/>
      <c r="D4" s="161">
        <f>'T3 Overzicht afvalstromen'!F9+'T3 Overzicht afvalstromen'!G9</f>
        <v>55.56</v>
      </c>
      <c r="E4" s="162" t="s">
        <v>71</v>
      </c>
      <c r="F4" s="163">
        <f>D4*C4</f>
        <v>0</v>
      </c>
      <c r="G4" s="183" t="s">
        <v>72</v>
      </c>
    </row>
    <row r="5" spans="1:7" ht="15" thickBot="1" x14ac:dyDescent="0.3">
      <c r="A5" s="165" t="s">
        <v>328</v>
      </c>
      <c r="B5" s="166" t="s">
        <v>86</v>
      </c>
      <c r="C5" s="167"/>
      <c r="D5" s="168"/>
      <c r="E5" s="169"/>
      <c r="F5" s="184">
        <f>SUM(F4:F4)</f>
        <v>0</v>
      </c>
      <c r="G5" s="164"/>
    </row>
    <row r="6" spans="1:7" ht="13.5" thickTop="1" x14ac:dyDescent="0.2"/>
    <row r="7" spans="1:7" ht="29.25" thickBot="1" x14ac:dyDescent="0.25">
      <c r="E7" s="171" t="s">
        <v>334</v>
      </c>
      <c r="F7" s="172">
        <f>F5</f>
        <v>0</v>
      </c>
    </row>
    <row r="8" spans="1:7" ht="13.5" thickTop="1" x14ac:dyDescent="0.2"/>
    <row r="9" spans="1:7" ht="13.5" x14ac:dyDescent="0.2">
      <c r="A9" s="173"/>
      <c r="B9" s="174" t="s">
        <v>39</v>
      </c>
      <c r="C9" s="175"/>
      <c r="D9" s="175"/>
      <c r="E9" s="175"/>
      <c r="F9" s="175"/>
      <c r="G9" s="176"/>
    </row>
    <row r="10" spans="1:7" ht="13.5" x14ac:dyDescent="0.2">
      <c r="A10" s="177" t="s">
        <v>38</v>
      </c>
      <c r="B10" s="322" t="s">
        <v>39</v>
      </c>
      <c r="C10" s="322"/>
      <c r="D10" s="322"/>
      <c r="E10" s="322"/>
      <c r="F10" s="322"/>
      <c r="G10" s="323"/>
    </row>
    <row r="11" spans="1:7" ht="14.25" x14ac:dyDescent="0.2">
      <c r="A11" s="178" t="s">
        <v>37</v>
      </c>
      <c r="B11" s="324" t="s">
        <v>172</v>
      </c>
      <c r="C11" s="325"/>
      <c r="D11" s="325"/>
      <c r="E11" s="325"/>
      <c r="F11" s="325"/>
      <c r="G11" s="326"/>
    </row>
    <row r="12" spans="1:7" ht="39" customHeight="1" x14ac:dyDescent="0.2">
      <c r="A12" s="179">
        <v>1</v>
      </c>
      <c r="B12" s="327" t="s">
        <v>443</v>
      </c>
      <c r="C12" s="328"/>
      <c r="D12" s="328"/>
      <c r="E12" s="328"/>
      <c r="F12" s="328"/>
      <c r="G12" s="329"/>
    </row>
    <row r="13" spans="1:7" ht="27" customHeight="1" x14ac:dyDescent="0.2">
      <c r="A13" s="179">
        <v>2</v>
      </c>
      <c r="B13" s="335" t="s">
        <v>35</v>
      </c>
      <c r="C13" s="336"/>
      <c r="D13" s="336"/>
      <c r="E13" s="336"/>
      <c r="F13" s="336"/>
      <c r="G13" s="337"/>
    </row>
    <row r="14" spans="1:7" ht="14.25" x14ac:dyDescent="0.2">
      <c r="A14" s="179">
        <v>3</v>
      </c>
      <c r="B14" s="330" t="s">
        <v>444</v>
      </c>
      <c r="C14" s="331"/>
      <c r="D14" s="331"/>
      <c r="E14" s="331"/>
      <c r="F14" s="331"/>
      <c r="G14" s="332"/>
    </row>
    <row r="15" spans="1:7" ht="14.25" x14ac:dyDescent="0.2">
      <c r="A15" s="179">
        <v>4</v>
      </c>
      <c r="B15" s="324" t="s">
        <v>34</v>
      </c>
      <c r="C15" s="325"/>
      <c r="D15" s="325"/>
      <c r="E15" s="325"/>
      <c r="F15" s="325"/>
      <c r="G15" s="326"/>
    </row>
    <row r="16" spans="1:7" ht="14.25" x14ac:dyDescent="0.2">
      <c r="A16" s="180"/>
      <c r="B16" s="181"/>
      <c r="C16" s="180"/>
      <c r="D16" s="180"/>
      <c r="E16" s="180"/>
      <c r="F16" s="180"/>
      <c r="G16" s="180"/>
    </row>
    <row r="17" spans="1:7" ht="14.25" x14ac:dyDescent="0.2">
      <c r="A17" s="180"/>
      <c r="B17" s="334" t="s">
        <v>363</v>
      </c>
      <c r="C17" s="334"/>
      <c r="D17" s="334"/>
      <c r="E17" s="334"/>
      <c r="F17" s="180"/>
      <c r="G17" s="180"/>
    </row>
    <row r="18" spans="1:7" ht="14.25" x14ac:dyDescent="0.2">
      <c r="A18" s="180"/>
      <c r="B18" s="182" t="s">
        <v>32</v>
      </c>
      <c r="C18" s="333"/>
      <c r="D18" s="333"/>
      <c r="E18" s="333"/>
      <c r="F18" s="180"/>
      <c r="G18" s="180"/>
    </row>
    <row r="19" spans="1:7" ht="14.25" x14ac:dyDescent="0.2">
      <c r="A19" s="180"/>
      <c r="B19" s="182" t="s">
        <v>31</v>
      </c>
      <c r="C19" s="333"/>
      <c r="D19" s="333"/>
      <c r="E19" s="333"/>
      <c r="F19" s="180"/>
      <c r="G19" s="180"/>
    </row>
    <row r="20" spans="1:7" ht="14.25" x14ac:dyDescent="0.2">
      <c r="A20" s="180"/>
      <c r="B20" s="182" t="s">
        <v>30</v>
      </c>
      <c r="C20" s="333"/>
      <c r="D20" s="333"/>
      <c r="E20" s="333"/>
      <c r="F20" s="180"/>
      <c r="G20" s="180"/>
    </row>
    <row r="21" spans="1:7" ht="14.25" x14ac:dyDescent="0.2">
      <c r="A21" s="180"/>
      <c r="B21" s="182" t="s">
        <v>29</v>
      </c>
      <c r="C21" s="333"/>
      <c r="D21" s="333"/>
      <c r="E21" s="333"/>
      <c r="F21" s="180"/>
      <c r="G21" s="180"/>
    </row>
  </sheetData>
  <sheetProtection algorithmName="SHA-512" hashValue="Hy93UptjspPELl1DOX/lsksgdhiBAkBrkcLYziNcOT24dYGXBvUVEmZF15+C6yHNdqxOX/Em7LAu01NRP+aChw==" saltValue="4+ujUk08WLQXDZV5P7FjxA==" spinCount="100000" sheet="1" objects="1" scenarios="1"/>
  <mergeCells count="15">
    <mergeCell ref="C19:E19"/>
    <mergeCell ref="C20:E20"/>
    <mergeCell ref="C21:E21"/>
    <mergeCell ref="B12:G12"/>
    <mergeCell ref="B13:G13"/>
    <mergeCell ref="B14:G14"/>
    <mergeCell ref="B15:G15"/>
    <mergeCell ref="B17:E17"/>
    <mergeCell ref="C18:E18"/>
    <mergeCell ref="B11:G11"/>
    <mergeCell ref="A1:B1"/>
    <mergeCell ref="A2:B2"/>
    <mergeCell ref="C2:F2"/>
    <mergeCell ref="G2:G3"/>
    <mergeCell ref="B10:G10"/>
  </mergeCells>
  <dataValidations count="1">
    <dataValidation operator="lessThanOrEqual" allowBlank="1" showInputMessage="1" showErrorMessage="1" sqref="B10:B14" xr:uid="{4A6A6BB5-86BC-467B-A7F0-3A78C1D8ABD0}"/>
  </dataValidations>
  <pageMargins left="0.70866141732283472" right="0.70866141732283472" top="0.74803149606299213" bottom="0.74803149606299213" header="0.31496062992125984" footer="0.31496062992125984"/>
  <pageSetup paperSize="9" scale="67" orientation="landscape" horizontalDpi="4294967292"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00F2D-2748-4E97-8822-02E088233DF4}">
  <sheetPr>
    <tabColor theme="9" tint="-0.249977111117893"/>
    <pageSetUpPr fitToPage="1"/>
  </sheetPr>
  <dimension ref="A1:G27"/>
  <sheetViews>
    <sheetView showGridLines="0" workbookViewId="0">
      <selection activeCell="G27" sqref="A1:G27"/>
    </sheetView>
  </sheetViews>
  <sheetFormatPr defaultRowHeight="12.75" x14ac:dyDescent="0.2"/>
  <cols>
    <col min="1" max="1" width="9.140625" style="148"/>
    <col min="2" max="2" width="53.140625" style="148" customWidth="1"/>
    <col min="3" max="3" width="27.5703125" style="148" customWidth="1"/>
    <col min="4" max="4" width="25.7109375" style="148" customWidth="1"/>
    <col min="5" max="5" width="23.140625" style="148" customWidth="1"/>
    <col min="6" max="6" width="32.42578125" style="148" customWidth="1"/>
    <col min="7" max="7" width="25.7109375" style="148" customWidth="1"/>
    <col min="8" max="16384" width="9.140625" style="148"/>
  </cols>
  <sheetData>
    <row r="1" spans="1:7" ht="36" customHeight="1" x14ac:dyDescent="0.2">
      <c r="A1" s="316" t="s">
        <v>171</v>
      </c>
      <c r="B1" s="317"/>
      <c r="C1" s="26" t="s">
        <v>60</v>
      </c>
      <c r="D1" s="20"/>
      <c r="E1" s="20"/>
      <c r="F1" s="20"/>
      <c r="G1" s="147"/>
    </row>
    <row r="2" spans="1:7" ht="39" customHeight="1" x14ac:dyDescent="0.2">
      <c r="A2" s="316" t="s">
        <v>438</v>
      </c>
      <c r="B2" s="317"/>
      <c r="C2" s="318"/>
      <c r="D2" s="319"/>
      <c r="E2" s="319"/>
      <c r="F2" s="320"/>
      <c r="G2" s="321" t="s">
        <v>175</v>
      </c>
    </row>
    <row r="3" spans="1:7" ht="27" x14ac:dyDescent="0.2">
      <c r="A3" s="149" t="s">
        <v>0</v>
      </c>
      <c r="B3" s="150" t="s">
        <v>59</v>
      </c>
      <c r="C3" s="151" t="s">
        <v>58</v>
      </c>
      <c r="D3" s="151" t="s">
        <v>57</v>
      </c>
      <c r="E3" s="151" t="s">
        <v>56</v>
      </c>
      <c r="F3" s="151" t="s">
        <v>55</v>
      </c>
      <c r="G3" s="321"/>
    </row>
    <row r="4" spans="1:7" ht="57.75" thickBot="1" x14ac:dyDescent="0.25">
      <c r="A4" s="159" t="s">
        <v>380</v>
      </c>
      <c r="B4" s="160" t="s">
        <v>87</v>
      </c>
      <c r="C4" s="24"/>
      <c r="D4" s="161">
        <f>'T3 Overzicht afvalstromen'!F10+'T3 Overzicht afvalstromen'!G10</f>
        <v>8.2799999999999994</v>
      </c>
      <c r="E4" s="162" t="s">
        <v>71</v>
      </c>
      <c r="F4" s="163">
        <f>D4*C4</f>
        <v>0</v>
      </c>
      <c r="G4" s="183" t="s">
        <v>72</v>
      </c>
    </row>
    <row r="5" spans="1:7" ht="15" thickBot="1" x14ac:dyDescent="0.3">
      <c r="A5" s="165" t="s">
        <v>69</v>
      </c>
      <c r="B5" s="166" t="s">
        <v>88</v>
      </c>
      <c r="C5" s="167"/>
      <c r="D5" s="168"/>
      <c r="E5" s="169"/>
      <c r="F5" s="184">
        <f>SUM(F4:F4)</f>
        <v>0</v>
      </c>
      <c r="G5" s="164"/>
    </row>
    <row r="6" spans="1:7" ht="13.9" customHeight="1" thickTop="1" x14ac:dyDescent="0.2"/>
    <row r="7" spans="1:7" ht="18" x14ac:dyDescent="0.2">
      <c r="A7" s="338" t="s">
        <v>429</v>
      </c>
      <c r="B7" s="339"/>
      <c r="C7" s="185"/>
      <c r="D7" s="185"/>
      <c r="E7" s="185"/>
      <c r="F7" s="186"/>
    </row>
    <row r="8" spans="1:7" ht="13.9" customHeight="1" x14ac:dyDescent="0.2">
      <c r="A8" s="149" t="s">
        <v>0</v>
      </c>
      <c r="B8" s="150" t="s">
        <v>59</v>
      </c>
      <c r="C8" s="151" t="s">
        <v>58</v>
      </c>
      <c r="D8" s="151" t="s">
        <v>57</v>
      </c>
      <c r="E8" s="151" t="s">
        <v>56</v>
      </c>
      <c r="F8" s="151" t="s">
        <v>55</v>
      </c>
    </row>
    <row r="9" spans="1:7" ht="13.9" customHeight="1" thickBot="1" x14ac:dyDescent="0.25">
      <c r="A9" s="159" t="s">
        <v>407</v>
      </c>
      <c r="B9" s="160" t="s">
        <v>406</v>
      </c>
      <c r="C9" s="24"/>
      <c r="D9" s="161">
        <v>60</v>
      </c>
      <c r="E9" s="162" t="s">
        <v>405</v>
      </c>
      <c r="F9" s="163">
        <f>D9*C9</f>
        <v>0</v>
      </c>
    </row>
    <row r="10" spans="1:7" ht="13.9" customHeight="1" thickBot="1" x14ac:dyDescent="0.25">
      <c r="A10" s="165" t="s">
        <v>409</v>
      </c>
      <c r="B10" s="166" t="s">
        <v>408</v>
      </c>
      <c r="C10" s="167"/>
      <c r="D10" s="168"/>
      <c r="E10" s="169"/>
      <c r="F10" s="184">
        <f>F9</f>
        <v>0</v>
      </c>
    </row>
    <row r="11" spans="1:7" ht="13.9" customHeight="1" thickTop="1" x14ac:dyDescent="0.2"/>
    <row r="12" spans="1:7" ht="29.25" thickBot="1" x14ac:dyDescent="0.25">
      <c r="B12" s="187"/>
      <c r="E12" s="171" t="s">
        <v>335</v>
      </c>
      <c r="F12" s="172">
        <f>F5</f>
        <v>0</v>
      </c>
    </row>
    <row r="13" spans="1:7" ht="13.5" thickTop="1" x14ac:dyDescent="0.2"/>
    <row r="14" spans="1:7" ht="13.5" x14ac:dyDescent="0.2">
      <c r="A14" s="173"/>
      <c r="B14" s="174" t="s">
        <v>39</v>
      </c>
      <c r="C14" s="175"/>
      <c r="D14" s="175"/>
      <c r="E14" s="175"/>
      <c r="F14" s="175"/>
      <c r="G14" s="176"/>
    </row>
    <row r="15" spans="1:7" ht="13.5" x14ac:dyDescent="0.2">
      <c r="A15" s="177" t="s">
        <v>38</v>
      </c>
      <c r="B15" s="322" t="s">
        <v>39</v>
      </c>
      <c r="C15" s="322"/>
      <c r="D15" s="322"/>
      <c r="E15" s="322"/>
      <c r="F15" s="322"/>
      <c r="G15" s="323"/>
    </row>
    <row r="16" spans="1:7" ht="14.25" x14ac:dyDescent="0.2">
      <c r="A16" s="178" t="s">
        <v>37</v>
      </c>
      <c r="B16" s="324" t="s">
        <v>172</v>
      </c>
      <c r="C16" s="325"/>
      <c r="D16" s="325"/>
      <c r="E16" s="325"/>
      <c r="F16" s="325"/>
      <c r="G16" s="326"/>
    </row>
    <row r="17" spans="1:7" ht="41.25" customHeight="1" x14ac:dyDescent="0.2">
      <c r="A17" s="179">
        <v>1</v>
      </c>
      <c r="B17" s="327" t="s">
        <v>443</v>
      </c>
      <c r="C17" s="328"/>
      <c r="D17" s="328"/>
      <c r="E17" s="328"/>
      <c r="F17" s="328"/>
      <c r="G17" s="329"/>
    </row>
    <row r="18" spans="1:7" ht="14.25" x14ac:dyDescent="0.2">
      <c r="A18" s="179">
        <v>2</v>
      </c>
      <c r="B18" s="335" t="s">
        <v>35</v>
      </c>
      <c r="C18" s="336"/>
      <c r="D18" s="336"/>
      <c r="E18" s="336"/>
      <c r="F18" s="336"/>
      <c r="G18" s="337"/>
    </row>
    <row r="19" spans="1:7" ht="14.25" x14ac:dyDescent="0.2">
      <c r="A19" s="179">
        <v>3</v>
      </c>
      <c r="B19" s="330" t="s">
        <v>444</v>
      </c>
      <c r="C19" s="331"/>
      <c r="D19" s="331"/>
      <c r="E19" s="331"/>
      <c r="F19" s="331"/>
      <c r="G19" s="332"/>
    </row>
    <row r="20" spans="1:7" ht="14.25" x14ac:dyDescent="0.2">
      <c r="A20" s="179">
        <v>4</v>
      </c>
      <c r="B20" s="324" t="s">
        <v>34</v>
      </c>
      <c r="C20" s="325"/>
      <c r="D20" s="325"/>
      <c r="E20" s="325"/>
      <c r="F20" s="325"/>
      <c r="G20" s="326"/>
    </row>
    <row r="21" spans="1:7" ht="14.25" x14ac:dyDescent="0.2">
      <c r="A21" s="179">
        <v>5</v>
      </c>
      <c r="B21" s="341" t="s">
        <v>430</v>
      </c>
      <c r="C21" s="325"/>
      <c r="D21" s="325"/>
      <c r="E21" s="325"/>
      <c r="F21" s="325"/>
      <c r="G21" s="326"/>
    </row>
    <row r="22" spans="1:7" ht="14.25" x14ac:dyDescent="0.2">
      <c r="A22" s="180"/>
      <c r="B22" s="181"/>
      <c r="C22" s="180"/>
      <c r="D22" s="180"/>
      <c r="E22" s="180"/>
      <c r="F22" s="180"/>
      <c r="G22" s="180"/>
    </row>
    <row r="23" spans="1:7" ht="14.25" x14ac:dyDescent="0.2">
      <c r="A23" s="180"/>
      <c r="B23" s="334" t="s">
        <v>256</v>
      </c>
      <c r="C23" s="334"/>
      <c r="D23" s="334"/>
      <c r="E23" s="334"/>
      <c r="F23" s="180"/>
      <c r="G23" s="180"/>
    </row>
    <row r="24" spans="1:7" ht="14.25" x14ac:dyDescent="0.2">
      <c r="A24" s="180"/>
      <c r="B24" s="182" t="s">
        <v>32</v>
      </c>
      <c r="C24" s="340"/>
      <c r="D24" s="333"/>
      <c r="E24" s="333"/>
      <c r="F24" s="180"/>
      <c r="G24" s="180"/>
    </row>
    <row r="25" spans="1:7" ht="14.25" x14ac:dyDescent="0.2">
      <c r="A25" s="180"/>
      <c r="B25" s="182" t="s">
        <v>31</v>
      </c>
      <c r="C25" s="340"/>
      <c r="D25" s="333"/>
      <c r="E25" s="333"/>
      <c r="F25" s="180"/>
      <c r="G25" s="180"/>
    </row>
    <row r="26" spans="1:7" ht="14.25" x14ac:dyDescent="0.2">
      <c r="A26" s="180"/>
      <c r="B26" s="182" t="s">
        <v>30</v>
      </c>
      <c r="C26" s="340"/>
      <c r="D26" s="333"/>
      <c r="E26" s="333"/>
      <c r="F26" s="180"/>
      <c r="G26" s="180"/>
    </row>
    <row r="27" spans="1:7" ht="14.25" x14ac:dyDescent="0.2">
      <c r="A27" s="180"/>
      <c r="B27" s="182" t="s">
        <v>29</v>
      </c>
      <c r="C27" s="340"/>
      <c r="D27" s="333"/>
      <c r="E27" s="333"/>
      <c r="F27" s="180"/>
      <c r="G27" s="180"/>
    </row>
  </sheetData>
  <sheetProtection algorithmName="SHA-512" hashValue="/oogjtKdg6R5Vadct6jlBdNCbbMUxcXuzLTNZpjZyoPMUqCHBR+2ZBKK5qnYGQb/dclaXi3t4gOmHwj2ZcEGzg==" saltValue="8nuIx8GkyYxIMZuysPGKJQ==" spinCount="100000" sheet="1" objects="1" scenarios="1"/>
  <mergeCells count="17">
    <mergeCell ref="C25:E25"/>
    <mergeCell ref="C26:E26"/>
    <mergeCell ref="C27:E27"/>
    <mergeCell ref="B17:G17"/>
    <mergeCell ref="B18:G18"/>
    <mergeCell ref="B19:G19"/>
    <mergeCell ref="B20:G20"/>
    <mergeCell ref="B23:E23"/>
    <mergeCell ref="C24:E24"/>
    <mergeCell ref="B21:G21"/>
    <mergeCell ref="B16:G16"/>
    <mergeCell ref="A1:B1"/>
    <mergeCell ref="A2:B2"/>
    <mergeCell ref="C2:F2"/>
    <mergeCell ref="G2:G3"/>
    <mergeCell ref="B15:G15"/>
    <mergeCell ref="A7:B7"/>
  </mergeCells>
  <dataValidations count="1">
    <dataValidation operator="lessThanOrEqual" allowBlank="1" showInputMessage="1" showErrorMessage="1" sqref="B15:B19" xr:uid="{5E8BEA6B-87B5-4B47-BA88-1E67A51BCE5E}"/>
  </dataValidations>
  <pageMargins left="0.70866141732283472" right="0.70866141732283472" top="0.74803149606299213" bottom="0.74803149606299213" header="0.31496062992125984" footer="0.31496062992125984"/>
  <pageSetup paperSize="9" scale="67" orientation="landscape" horizontalDpi="4294967292"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96E8C-38EC-4585-97F4-9365B704E0E0}">
  <sheetPr>
    <tabColor theme="9" tint="-0.249977111117893"/>
    <pageSetUpPr fitToPage="1"/>
  </sheetPr>
  <dimension ref="A1:G24"/>
  <sheetViews>
    <sheetView showGridLines="0" workbookViewId="0">
      <selection activeCell="B17" sqref="B17:G17"/>
    </sheetView>
  </sheetViews>
  <sheetFormatPr defaultRowHeight="12.75" x14ac:dyDescent="0.2"/>
  <cols>
    <col min="1" max="1" width="9.140625" style="148"/>
    <col min="2" max="2" width="53.140625" style="148" customWidth="1"/>
    <col min="3" max="3" width="27.5703125" style="148" customWidth="1"/>
    <col min="4" max="4" width="25.7109375" style="148" customWidth="1"/>
    <col min="5" max="5" width="23.140625" style="148" customWidth="1"/>
    <col min="6" max="6" width="32.42578125" style="148" customWidth="1"/>
    <col min="7" max="7" width="25.7109375" style="148" customWidth="1"/>
    <col min="8" max="16384" width="9.140625" style="148"/>
  </cols>
  <sheetData>
    <row r="1" spans="1:7" ht="39.75" customHeight="1" x14ac:dyDescent="0.2">
      <c r="A1" s="316" t="s">
        <v>171</v>
      </c>
      <c r="B1" s="317"/>
      <c r="C1" s="26" t="s">
        <v>60</v>
      </c>
      <c r="D1" s="20"/>
      <c r="E1" s="20"/>
      <c r="F1" s="20"/>
      <c r="G1" s="147"/>
    </row>
    <row r="2" spans="1:7" ht="33" customHeight="1" x14ac:dyDescent="0.2">
      <c r="A2" s="316" t="s">
        <v>445</v>
      </c>
      <c r="B2" s="317"/>
      <c r="C2" s="318"/>
      <c r="D2" s="319"/>
      <c r="E2" s="319"/>
      <c r="F2" s="320"/>
      <c r="G2" s="321" t="s">
        <v>175</v>
      </c>
    </row>
    <row r="3" spans="1:7" ht="27.75" thickBot="1" x14ac:dyDescent="0.25">
      <c r="A3" s="149" t="s">
        <v>0</v>
      </c>
      <c r="B3" s="150" t="s">
        <v>59</v>
      </c>
      <c r="C3" s="151" t="s">
        <v>58</v>
      </c>
      <c r="D3" s="151" t="s">
        <v>57</v>
      </c>
      <c r="E3" s="151" t="s">
        <v>56</v>
      </c>
      <c r="F3" s="151" t="s">
        <v>55</v>
      </c>
      <c r="G3" s="321"/>
    </row>
    <row r="4" spans="1:7" ht="28.5" x14ac:dyDescent="0.25">
      <c r="A4" s="188" t="s">
        <v>431</v>
      </c>
      <c r="B4" s="189" t="s">
        <v>439</v>
      </c>
      <c r="C4" s="18"/>
      <c r="D4" s="190">
        <v>60</v>
      </c>
      <c r="E4" s="191" t="s">
        <v>41</v>
      </c>
      <c r="F4" s="192">
        <f t="shared" ref="F4:F6" si="0">D4*C4</f>
        <v>0</v>
      </c>
      <c r="G4" s="164"/>
    </row>
    <row r="5" spans="1:7" ht="28.5" x14ac:dyDescent="0.25">
      <c r="A5" s="193" t="s">
        <v>432</v>
      </c>
      <c r="B5" s="194" t="s">
        <v>440</v>
      </c>
      <c r="C5" s="19"/>
      <c r="D5" s="195">
        <v>72</v>
      </c>
      <c r="E5" s="196" t="s">
        <v>41</v>
      </c>
      <c r="F5" s="197">
        <f t="shared" si="0"/>
        <v>0</v>
      </c>
      <c r="G5" s="164"/>
    </row>
    <row r="6" spans="1:7" ht="14.25" x14ac:dyDescent="0.25">
      <c r="A6" s="198" t="s">
        <v>68</v>
      </c>
      <c r="B6" s="160" t="s">
        <v>441</v>
      </c>
      <c r="C6" s="19"/>
      <c r="D6" s="195">
        <f>'T3 Overzicht afvalstromen'!J11+'T3 Overzicht afvalstromen'!K11</f>
        <v>21</v>
      </c>
      <c r="E6" s="196" t="s">
        <v>324</v>
      </c>
      <c r="F6" s="197">
        <f t="shared" si="0"/>
        <v>0</v>
      </c>
      <c r="G6" s="164"/>
    </row>
    <row r="7" spans="1:7" ht="57.75" thickBot="1" x14ac:dyDescent="0.25">
      <c r="A7" s="159" t="s">
        <v>66</v>
      </c>
      <c r="B7" s="160" t="s">
        <v>442</v>
      </c>
      <c r="C7" s="24"/>
      <c r="D7" s="161">
        <f>'T3 Overzicht afvalstromen'!F11+'T3 Overzicht afvalstromen'!G11</f>
        <v>12.321999999999999</v>
      </c>
      <c r="E7" s="162" t="s">
        <v>71</v>
      </c>
      <c r="F7" s="163">
        <f>D7*C7</f>
        <v>0</v>
      </c>
      <c r="G7" s="183" t="s">
        <v>72</v>
      </c>
    </row>
    <row r="8" spans="1:7" ht="15" thickBot="1" x14ac:dyDescent="0.3">
      <c r="A8" s="165" t="s">
        <v>329</v>
      </c>
      <c r="B8" s="166" t="s">
        <v>107</v>
      </c>
      <c r="C8" s="167"/>
      <c r="D8" s="168"/>
      <c r="E8" s="169"/>
      <c r="F8" s="184">
        <f>SUM(F4:F7)</f>
        <v>0</v>
      </c>
      <c r="G8" s="164"/>
    </row>
    <row r="9" spans="1:7" ht="13.5" thickTop="1" x14ac:dyDescent="0.2"/>
    <row r="10" spans="1:7" ht="29.25" thickBot="1" x14ac:dyDescent="0.25">
      <c r="E10" s="171" t="s">
        <v>336</v>
      </c>
      <c r="F10" s="172">
        <f>F8</f>
        <v>0</v>
      </c>
    </row>
    <row r="11" spans="1:7" ht="13.5" thickTop="1" x14ac:dyDescent="0.2"/>
    <row r="12" spans="1:7" ht="13.5" x14ac:dyDescent="0.2">
      <c r="A12" s="173"/>
      <c r="B12" s="174" t="s">
        <v>39</v>
      </c>
      <c r="C12" s="175"/>
      <c r="D12" s="175"/>
      <c r="E12" s="175"/>
      <c r="F12" s="175"/>
      <c r="G12" s="176"/>
    </row>
    <row r="13" spans="1:7" ht="13.5" x14ac:dyDescent="0.2">
      <c r="A13" s="177" t="s">
        <v>38</v>
      </c>
      <c r="B13" s="322" t="s">
        <v>39</v>
      </c>
      <c r="C13" s="322"/>
      <c r="D13" s="322"/>
      <c r="E13" s="322"/>
      <c r="F13" s="322"/>
      <c r="G13" s="323"/>
    </row>
    <row r="14" spans="1:7" ht="14.25" x14ac:dyDescent="0.2">
      <c r="A14" s="178" t="s">
        <v>37</v>
      </c>
      <c r="B14" s="324" t="s">
        <v>172</v>
      </c>
      <c r="C14" s="325"/>
      <c r="D14" s="325"/>
      <c r="E14" s="325"/>
      <c r="F14" s="325"/>
      <c r="G14" s="326"/>
    </row>
    <row r="15" spans="1:7" ht="41.25" customHeight="1" x14ac:dyDescent="0.2">
      <c r="A15" s="179">
        <v>1</v>
      </c>
      <c r="B15" s="327" t="s">
        <v>443</v>
      </c>
      <c r="C15" s="328"/>
      <c r="D15" s="328"/>
      <c r="E15" s="328"/>
      <c r="F15" s="328"/>
      <c r="G15" s="329"/>
    </row>
    <row r="16" spans="1:7" ht="14.25" x14ac:dyDescent="0.2">
      <c r="A16" s="179">
        <v>2</v>
      </c>
      <c r="B16" s="335" t="s">
        <v>35</v>
      </c>
      <c r="C16" s="336"/>
      <c r="D16" s="336"/>
      <c r="E16" s="336"/>
      <c r="F16" s="336"/>
      <c r="G16" s="337"/>
    </row>
    <row r="17" spans="1:7" ht="14.25" x14ac:dyDescent="0.2">
      <c r="A17" s="179">
        <v>3</v>
      </c>
      <c r="B17" s="330" t="s">
        <v>444</v>
      </c>
      <c r="C17" s="331"/>
      <c r="D17" s="331"/>
      <c r="E17" s="331"/>
      <c r="F17" s="331"/>
      <c r="G17" s="332"/>
    </row>
    <row r="18" spans="1:7" ht="14.25" x14ac:dyDescent="0.2">
      <c r="A18" s="179">
        <v>4</v>
      </c>
      <c r="B18" s="324" t="s">
        <v>34</v>
      </c>
      <c r="C18" s="325"/>
      <c r="D18" s="325"/>
      <c r="E18" s="325"/>
      <c r="F18" s="325"/>
      <c r="G18" s="326"/>
    </row>
    <row r="19" spans="1:7" ht="14.25" x14ac:dyDescent="0.2">
      <c r="A19" s="180"/>
      <c r="B19" s="181"/>
      <c r="C19" s="180"/>
      <c r="D19" s="180"/>
      <c r="E19" s="180"/>
      <c r="F19" s="180"/>
      <c r="G19" s="180"/>
    </row>
    <row r="20" spans="1:7" ht="14.25" x14ac:dyDescent="0.2">
      <c r="A20" s="180"/>
      <c r="B20" s="334" t="s">
        <v>256</v>
      </c>
      <c r="C20" s="334"/>
      <c r="D20" s="334"/>
      <c r="E20" s="334"/>
      <c r="F20" s="180"/>
      <c r="G20" s="180"/>
    </row>
    <row r="21" spans="1:7" ht="14.25" x14ac:dyDescent="0.2">
      <c r="A21" s="180"/>
      <c r="B21" s="182" t="s">
        <v>32</v>
      </c>
      <c r="C21" s="333"/>
      <c r="D21" s="333"/>
      <c r="E21" s="333"/>
      <c r="F21" s="180"/>
      <c r="G21" s="180"/>
    </row>
    <row r="22" spans="1:7" ht="14.25" x14ac:dyDescent="0.2">
      <c r="A22" s="180"/>
      <c r="B22" s="182" t="s">
        <v>31</v>
      </c>
      <c r="C22" s="333"/>
      <c r="D22" s="333"/>
      <c r="E22" s="333"/>
      <c r="F22" s="180"/>
      <c r="G22" s="180"/>
    </row>
    <row r="23" spans="1:7" ht="14.25" x14ac:dyDescent="0.2">
      <c r="A23" s="180"/>
      <c r="B23" s="182" t="s">
        <v>30</v>
      </c>
      <c r="C23" s="333"/>
      <c r="D23" s="333"/>
      <c r="E23" s="333"/>
      <c r="F23" s="180"/>
      <c r="G23" s="180"/>
    </row>
    <row r="24" spans="1:7" ht="14.25" x14ac:dyDescent="0.2">
      <c r="A24" s="180"/>
      <c r="B24" s="182" t="s">
        <v>29</v>
      </c>
      <c r="C24" s="333"/>
      <c r="D24" s="333"/>
      <c r="E24" s="333"/>
      <c r="F24" s="180"/>
      <c r="G24" s="180"/>
    </row>
  </sheetData>
  <mergeCells count="15">
    <mergeCell ref="C22:E22"/>
    <mergeCell ref="C23:E23"/>
    <mergeCell ref="C24:E24"/>
    <mergeCell ref="B15:G15"/>
    <mergeCell ref="B16:G16"/>
    <mergeCell ref="B17:G17"/>
    <mergeCell ref="B18:G18"/>
    <mergeCell ref="B20:E20"/>
    <mergeCell ref="C21:E21"/>
    <mergeCell ref="B14:G14"/>
    <mergeCell ref="A1:B1"/>
    <mergeCell ref="A2:B2"/>
    <mergeCell ref="C2:F2"/>
    <mergeCell ref="G2:G3"/>
    <mergeCell ref="B13:G13"/>
  </mergeCells>
  <phoneticPr fontId="69" type="noConversion"/>
  <dataValidations count="1">
    <dataValidation operator="lessThanOrEqual" allowBlank="1" showInputMessage="1" showErrorMessage="1" sqref="B13:B17" xr:uid="{4ED97079-A2B0-4BA3-BAC9-340C77C64FF0}"/>
  </dataValidations>
  <pageMargins left="0.70866141732283472" right="0.70866141732283472" top="0.74803149606299213" bottom="0.74803149606299213" header="0.31496062992125984" footer="0.31496062992125984"/>
  <pageSetup paperSize="9" scale="67" orientation="landscape" horizontalDpi="4294967292"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D6015-28F2-4BE0-B68E-EAD76EDF0EA6}">
  <sheetPr>
    <tabColor theme="9" tint="-0.249977111117893"/>
    <pageSetUpPr fitToPage="1"/>
  </sheetPr>
  <dimension ref="A1:G28"/>
  <sheetViews>
    <sheetView showGridLines="0" tabSelected="1" topLeftCell="A7" workbookViewId="0">
      <selection activeCell="G28" sqref="A1:G28"/>
    </sheetView>
  </sheetViews>
  <sheetFormatPr defaultRowHeight="12.75" x14ac:dyDescent="0.2"/>
  <cols>
    <col min="1" max="1" width="9.140625" style="148"/>
    <col min="2" max="2" width="53.140625" style="148" customWidth="1"/>
    <col min="3" max="3" width="27.5703125" style="148" customWidth="1"/>
    <col min="4" max="4" width="25.7109375" style="148" customWidth="1"/>
    <col min="5" max="5" width="23.140625" style="148" customWidth="1"/>
    <col min="6" max="6" width="32.42578125" style="148" customWidth="1"/>
    <col min="7" max="7" width="25.7109375" style="148" customWidth="1"/>
    <col min="8" max="16384" width="9.140625" style="148"/>
  </cols>
  <sheetData>
    <row r="1" spans="1:7" ht="46.5" customHeight="1" x14ac:dyDescent="0.2">
      <c r="A1" s="316" t="s">
        <v>171</v>
      </c>
      <c r="B1" s="317"/>
      <c r="C1" s="26" t="s">
        <v>60</v>
      </c>
      <c r="D1" s="20"/>
      <c r="E1" s="20"/>
      <c r="F1" s="20"/>
      <c r="G1" s="147"/>
    </row>
    <row r="2" spans="1:7" ht="38.25" customHeight="1" x14ac:dyDescent="0.2">
      <c r="A2" s="316" t="s">
        <v>446</v>
      </c>
      <c r="B2" s="317"/>
      <c r="C2" s="318"/>
      <c r="D2" s="319"/>
      <c r="E2" s="319"/>
      <c r="F2" s="320"/>
      <c r="G2" s="321" t="s">
        <v>175</v>
      </c>
    </row>
    <row r="3" spans="1:7" ht="27" x14ac:dyDescent="0.2">
      <c r="A3" s="149" t="s">
        <v>0</v>
      </c>
      <c r="B3" s="150" t="s">
        <v>59</v>
      </c>
      <c r="C3" s="151" t="s">
        <v>58</v>
      </c>
      <c r="D3" s="151" t="s">
        <v>57</v>
      </c>
      <c r="E3" s="151" t="s">
        <v>56</v>
      </c>
      <c r="F3" s="151" t="s">
        <v>55</v>
      </c>
      <c r="G3" s="321"/>
    </row>
    <row r="4" spans="1:7" ht="57.75" thickBot="1" x14ac:dyDescent="0.25">
      <c r="A4" s="159" t="s">
        <v>65</v>
      </c>
      <c r="B4" s="160" t="s">
        <v>90</v>
      </c>
      <c r="C4" s="24"/>
      <c r="D4" s="195">
        <f>'T3 Overzicht afvalstromen'!F14+'T3 Overzicht afvalstromen'!G14</f>
        <v>3345.48</v>
      </c>
      <c r="E4" s="162" t="s">
        <v>71</v>
      </c>
      <c r="F4" s="163">
        <f>D4*C4</f>
        <v>0</v>
      </c>
      <c r="G4" s="183" t="s">
        <v>72</v>
      </c>
    </row>
    <row r="5" spans="1:7" ht="15" thickBot="1" x14ac:dyDescent="0.3">
      <c r="A5" s="165" t="s">
        <v>330</v>
      </c>
      <c r="B5" s="166" t="s">
        <v>314</v>
      </c>
      <c r="C5" s="167"/>
      <c r="D5" s="168"/>
      <c r="E5" s="169"/>
      <c r="F5" s="184">
        <f>SUM(F4:F4)</f>
        <v>0</v>
      </c>
      <c r="G5" s="164"/>
    </row>
    <row r="6" spans="1:7" ht="13.5" thickTop="1" x14ac:dyDescent="0.2">
      <c r="D6" s="187"/>
      <c r="E6" s="187"/>
    </row>
    <row r="7" spans="1:7" ht="57.75" thickBot="1" x14ac:dyDescent="0.25">
      <c r="A7" s="159" t="s">
        <v>64</v>
      </c>
      <c r="B7" s="160" t="s">
        <v>90</v>
      </c>
      <c r="C7" s="24"/>
      <c r="D7" s="161">
        <f>'T3 Overzicht afvalstromen'!F15+'T3 Overzicht afvalstromen'!G15</f>
        <v>87.18</v>
      </c>
      <c r="E7" s="162" t="s">
        <v>71</v>
      </c>
      <c r="F7" s="163">
        <f>D7*C7</f>
        <v>0</v>
      </c>
      <c r="G7" s="183" t="s">
        <v>72</v>
      </c>
    </row>
    <row r="8" spans="1:7" ht="15" thickBot="1" x14ac:dyDescent="0.3">
      <c r="A8" s="165" t="s">
        <v>376</v>
      </c>
      <c r="B8" s="166" t="s">
        <v>315</v>
      </c>
      <c r="C8" s="167"/>
      <c r="D8" s="168"/>
      <c r="E8" s="169"/>
      <c r="F8" s="184">
        <f>SUM(F7:F7)</f>
        <v>0</v>
      </c>
      <c r="G8" s="164"/>
    </row>
    <row r="9" spans="1:7" ht="13.5" thickTop="1" x14ac:dyDescent="0.2">
      <c r="D9" s="187"/>
      <c r="E9" s="187"/>
    </row>
    <row r="10" spans="1:7" ht="57.75" thickBot="1" x14ac:dyDescent="0.25">
      <c r="A10" s="159" t="s">
        <v>63</v>
      </c>
      <c r="B10" s="160" t="s">
        <v>77</v>
      </c>
      <c r="C10" s="24"/>
      <c r="D10" s="161">
        <f>'T3 Overzicht afvalstromen'!F19+'T3 Overzicht afvalstromen'!G19</f>
        <v>905.6</v>
      </c>
      <c r="E10" s="162" t="s">
        <v>71</v>
      </c>
      <c r="F10" s="163">
        <f>D10*C10</f>
        <v>0</v>
      </c>
      <c r="G10" s="183" t="s">
        <v>72</v>
      </c>
    </row>
    <row r="11" spans="1:7" ht="15" thickBot="1" x14ac:dyDescent="0.3">
      <c r="A11" s="165" t="s">
        <v>377</v>
      </c>
      <c r="B11" s="166" t="s">
        <v>79</v>
      </c>
      <c r="C11" s="167"/>
      <c r="D11" s="168"/>
      <c r="E11" s="169"/>
      <c r="F11" s="184">
        <f>SUM(F10:F10)</f>
        <v>0</v>
      </c>
      <c r="G11" s="164"/>
    </row>
    <row r="12" spans="1:7" ht="13.5" thickTop="1" x14ac:dyDescent="0.2"/>
    <row r="13" spans="1:7" x14ac:dyDescent="0.2">
      <c r="B13" s="199"/>
    </row>
    <row r="14" spans="1:7" ht="29.25" thickBot="1" x14ac:dyDescent="0.25">
      <c r="E14" s="171" t="s">
        <v>337</v>
      </c>
      <c r="F14" s="172">
        <f>F5+F8+F11</f>
        <v>0</v>
      </c>
    </row>
    <row r="15" spans="1:7" ht="13.5" thickTop="1" x14ac:dyDescent="0.2"/>
    <row r="16" spans="1:7" ht="13.5" x14ac:dyDescent="0.2">
      <c r="A16" s="173"/>
      <c r="B16" s="174" t="s">
        <v>39</v>
      </c>
      <c r="C16" s="175"/>
      <c r="D16" s="175"/>
      <c r="E16" s="175"/>
      <c r="F16" s="175"/>
      <c r="G16" s="176"/>
    </row>
    <row r="17" spans="1:7" ht="13.5" x14ac:dyDescent="0.2">
      <c r="A17" s="177" t="s">
        <v>38</v>
      </c>
      <c r="B17" s="322" t="s">
        <v>39</v>
      </c>
      <c r="C17" s="322"/>
      <c r="D17" s="322"/>
      <c r="E17" s="322"/>
      <c r="F17" s="322"/>
      <c r="G17" s="323"/>
    </row>
    <row r="18" spans="1:7" ht="14.25" x14ac:dyDescent="0.2">
      <c r="A18" s="178" t="s">
        <v>37</v>
      </c>
      <c r="B18" s="324" t="s">
        <v>172</v>
      </c>
      <c r="C18" s="325"/>
      <c r="D18" s="325"/>
      <c r="E18" s="325"/>
      <c r="F18" s="325"/>
      <c r="G18" s="326"/>
    </row>
    <row r="19" spans="1:7" ht="41.25" customHeight="1" x14ac:dyDescent="0.2">
      <c r="A19" s="179">
        <v>1</v>
      </c>
      <c r="B19" s="327" t="s">
        <v>443</v>
      </c>
      <c r="C19" s="328"/>
      <c r="D19" s="328"/>
      <c r="E19" s="328"/>
      <c r="F19" s="328"/>
      <c r="G19" s="329"/>
    </row>
    <row r="20" spans="1:7" ht="14.25" x14ac:dyDescent="0.2">
      <c r="A20" s="179">
        <v>2</v>
      </c>
      <c r="B20" s="327" t="s">
        <v>35</v>
      </c>
      <c r="C20" s="328"/>
      <c r="D20" s="328"/>
      <c r="E20" s="328"/>
      <c r="F20" s="328"/>
      <c r="G20" s="329"/>
    </row>
    <row r="21" spans="1:7" ht="14.25" x14ac:dyDescent="0.2">
      <c r="A21" s="179">
        <v>3</v>
      </c>
      <c r="B21" s="330" t="s">
        <v>444</v>
      </c>
      <c r="C21" s="331"/>
      <c r="D21" s="331"/>
      <c r="E21" s="331"/>
      <c r="F21" s="331"/>
      <c r="G21" s="332"/>
    </row>
    <row r="22" spans="1:7" ht="14.25" x14ac:dyDescent="0.2">
      <c r="A22" s="179">
        <v>4</v>
      </c>
      <c r="B22" s="324" t="s">
        <v>34</v>
      </c>
      <c r="C22" s="325"/>
      <c r="D22" s="325"/>
      <c r="E22" s="325"/>
      <c r="F22" s="325"/>
      <c r="G22" s="326"/>
    </row>
    <row r="23" spans="1:7" ht="14.25" x14ac:dyDescent="0.2">
      <c r="A23" s="180"/>
      <c r="B23" s="181"/>
      <c r="C23" s="180"/>
      <c r="D23" s="180"/>
      <c r="E23" s="180"/>
      <c r="F23" s="180"/>
      <c r="G23" s="180"/>
    </row>
    <row r="24" spans="1:7" ht="14.25" x14ac:dyDescent="0.2">
      <c r="A24" s="180"/>
      <c r="B24" s="334" t="s">
        <v>256</v>
      </c>
      <c r="C24" s="334"/>
      <c r="D24" s="334"/>
      <c r="E24" s="334"/>
      <c r="F24" s="180"/>
      <c r="G24" s="180"/>
    </row>
    <row r="25" spans="1:7" ht="14.25" x14ac:dyDescent="0.2">
      <c r="A25" s="180"/>
      <c r="B25" s="182" t="s">
        <v>32</v>
      </c>
      <c r="C25" s="333"/>
      <c r="D25" s="333"/>
      <c r="E25" s="333"/>
      <c r="F25" s="180"/>
      <c r="G25" s="180"/>
    </row>
    <row r="26" spans="1:7" ht="14.25" x14ac:dyDescent="0.2">
      <c r="A26" s="180"/>
      <c r="B26" s="182" t="s">
        <v>31</v>
      </c>
      <c r="C26" s="333"/>
      <c r="D26" s="333"/>
      <c r="E26" s="333"/>
      <c r="F26" s="180"/>
      <c r="G26" s="180"/>
    </row>
    <row r="27" spans="1:7" ht="14.25" x14ac:dyDescent="0.2">
      <c r="A27" s="180"/>
      <c r="B27" s="182" t="s">
        <v>30</v>
      </c>
      <c r="C27" s="333"/>
      <c r="D27" s="333"/>
      <c r="E27" s="333"/>
      <c r="F27" s="180"/>
      <c r="G27" s="180"/>
    </row>
    <row r="28" spans="1:7" ht="14.25" x14ac:dyDescent="0.2">
      <c r="A28" s="180"/>
      <c r="B28" s="182" t="s">
        <v>29</v>
      </c>
      <c r="C28" s="333"/>
      <c r="D28" s="333"/>
      <c r="E28" s="333"/>
      <c r="F28" s="180"/>
      <c r="G28" s="180"/>
    </row>
  </sheetData>
  <sheetProtection algorithmName="SHA-512" hashValue="ZTkZ9DANmluAaR3bgzkC98hYufCY+a5fmZLOirX+pLD3/OBWD59YlQU/McntuSIKZkF/DKMoiHk/3YAmK7+kFg==" saltValue="/v3mC1AmQ7KcMWWiWKSq1w==" spinCount="100000" sheet="1" objects="1" scenarios="1"/>
  <mergeCells count="15">
    <mergeCell ref="C26:E26"/>
    <mergeCell ref="C27:E27"/>
    <mergeCell ref="C28:E28"/>
    <mergeCell ref="B19:G19"/>
    <mergeCell ref="B20:G20"/>
    <mergeCell ref="B21:G21"/>
    <mergeCell ref="B22:G22"/>
    <mergeCell ref="B24:E24"/>
    <mergeCell ref="C25:E25"/>
    <mergeCell ref="B18:G18"/>
    <mergeCell ref="A1:B1"/>
    <mergeCell ref="A2:B2"/>
    <mergeCell ref="C2:F2"/>
    <mergeCell ref="G2:G3"/>
    <mergeCell ref="B17:G17"/>
  </mergeCells>
  <dataValidations count="1">
    <dataValidation operator="lessThanOrEqual" allowBlank="1" showInputMessage="1" showErrorMessage="1" sqref="B17:B21" xr:uid="{E5659857-07C3-4805-B197-8D7C9AA3C67A}"/>
  </dataValidations>
  <pageMargins left="0.70866141732283472" right="0.70866141732283472" top="0.74803149606299213" bottom="0.74803149606299213" header="0.31496062992125984" footer="0.31496062992125984"/>
  <pageSetup paperSize="9" scale="67" orientation="landscape" horizontalDpi="4294967292"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97FE7-B577-458E-BFB8-271F7DD4D0AA}">
  <sheetPr>
    <tabColor theme="9" tint="-0.249977111117893"/>
    <pageSetUpPr fitToPage="1"/>
  </sheetPr>
  <dimension ref="A1:G21"/>
  <sheetViews>
    <sheetView showGridLines="0" workbookViewId="0">
      <selection activeCell="G21" sqref="A1:G21"/>
    </sheetView>
  </sheetViews>
  <sheetFormatPr defaultRowHeight="12.75" x14ac:dyDescent="0.2"/>
  <cols>
    <col min="1" max="1" width="9.140625" style="148"/>
    <col min="2" max="2" width="53.140625" style="148" customWidth="1"/>
    <col min="3" max="3" width="27.5703125" style="148" customWidth="1"/>
    <col min="4" max="4" width="25.7109375" style="148" customWidth="1"/>
    <col min="5" max="5" width="23.140625" style="148" customWidth="1"/>
    <col min="6" max="6" width="32.42578125" style="148" customWidth="1"/>
    <col min="7" max="7" width="25.7109375" style="148" customWidth="1"/>
    <col min="8" max="16384" width="9.140625" style="148"/>
  </cols>
  <sheetData>
    <row r="1" spans="1:7" ht="47.25" customHeight="1" x14ac:dyDescent="0.2">
      <c r="A1" s="316" t="s">
        <v>171</v>
      </c>
      <c r="B1" s="317"/>
      <c r="C1" s="26" t="s">
        <v>60</v>
      </c>
      <c r="D1" s="20"/>
      <c r="E1" s="20"/>
      <c r="F1" s="20"/>
      <c r="G1" s="147"/>
    </row>
    <row r="2" spans="1:7" ht="38.25" customHeight="1" x14ac:dyDescent="0.2">
      <c r="A2" s="316" t="s">
        <v>421</v>
      </c>
      <c r="B2" s="317"/>
      <c r="C2" s="318"/>
      <c r="D2" s="319"/>
      <c r="E2" s="319"/>
      <c r="F2" s="320"/>
      <c r="G2" s="321" t="s">
        <v>175</v>
      </c>
    </row>
    <row r="3" spans="1:7" ht="27" x14ac:dyDescent="0.2">
      <c r="A3" s="149" t="s">
        <v>0</v>
      </c>
      <c r="B3" s="150" t="s">
        <v>59</v>
      </c>
      <c r="C3" s="151" t="s">
        <v>58</v>
      </c>
      <c r="D3" s="151" t="s">
        <v>57</v>
      </c>
      <c r="E3" s="151" t="s">
        <v>56</v>
      </c>
      <c r="F3" s="151" t="s">
        <v>55</v>
      </c>
      <c r="G3" s="321"/>
    </row>
    <row r="4" spans="1:7" ht="57.75" thickBot="1" x14ac:dyDescent="0.25">
      <c r="A4" s="159" t="s">
        <v>62</v>
      </c>
      <c r="B4" s="160" t="s">
        <v>91</v>
      </c>
      <c r="C4" s="24"/>
      <c r="D4" s="161">
        <f>'T3 Overzicht afvalstromen'!F16+'T3 Overzicht afvalstromen'!G16</f>
        <v>143.08000000000001</v>
      </c>
      <c r="E4" s="162" t="s">
        <v>71</v>
      </c>
      <c r="F4" s="163">
        <f>D4*C4</f>
        <v>0</v>
      </c>
      <c r="G4" s="183" t="s">
        <v>72</v>
      </c>
    </row>
    <row r="5" spans="1:7" ht="15" thickBot="1" x14ac:dyDescent="0.3">
      <c r="A5" s="165" t="s">
        <v>61</v>
      </c>
      <c r="B5" s="166" t="s">
        <v>92</v>
      </c>
      <c r="C5" s="167"/>
      <c r="D5" s="168"/>
      <c r="E5" s="169"/>
      <c r="F5" s="184">
        <f>SUM(F4:F4)</f>
        <v>0</v>
      </c>
      <c r="G5" s="164"/>
    </row>
    <row r="6" spans="1:7" ht="13.5" thickTop="1" x14ac:dyDescent="0.2"/>
    <row r="7" spans="1:7" ht="29.25" thickBot="1" x14ac:dyDescent="0.25">
      <c r="B7" s="187"/>
      <c r="E7" s="171" t="s">
        <v>338</v>
      </c>
      <c r="F7" s="172">
        <f>F5</f>
        <v>0</v>
      </c>
    </row>
    <row r="8" spans="1:7" ht="13.5" thickTop="1" x14ac:dyDescent="0.2"/>
    <row r="9" spans="1:7" ht="13.5" x14ac:dyDescent="0.2">
      <c r="A9" s="173"/>
      <c r="B9" s="174" t="s">
        <v>39</v>
      </c>
      <c r="C9" s="175"/>
      <c r="D9" s="175"/>
      <c r="E9" s="175"/>
      <c r="F9" s="175"/>
      <c r="G9" s="176"/>
    </row>
    <row r="10" spans="1:7" ht="13.5" x14ac:dyDescent="0.2">
      <c r="A10" s="177" t="s">
        <v>38</v>
      </c>
      <c r="B10" s="322" t="s">
        <v>39</v>
      </c>
      <c r="C10" s="322"/>
      <c r="D10" s="322"/>
      <c r="E10" s="322"/>
      <c r="F10" s="322"/>
      <c r="G10" s="323"/>
    </row>
    <row r="11" spans="1:7" ht="14.25" x14ac:dyDescent="0.2">
      <c r="A11" s="178" t="s">
        <v>37</v>
      </c>
      <c r="B11" s="324" t="s">
        <v>172</v>
      </c>
      <c r="C11" s="325"/>
      <c r="D11" s="325"/>
      <c r="E11" s="325"/>
      <c r="F11" s="325"/>
      <c r="G11" s="326"/>
    </row>
    <row r="12" spans="1:7" ht="39" customHeight="1" x14ac:dyDescent="0.2">
      <c r="A12" s="179">
        <v>1</v>
      </c>
      <c r="B12" s="327" t="s">
        <v>443</v>
      </c>
      <c r="C12" s="328"/>
      <c r="D12" s="328"/>
      <c r="E12" s="328"/>
      <c r="F12" s="328"/>
      <c r="G12" s="329"/>
    </row>
    <row r="13" spans="1:7" ht="14.25" x14ac:dyDescent="0.2">
      <c r="A13" s="179">
        <v>2</v>
      </c>
      <c r="B13" s="327" t="s">
        <v>35</v>
      </c>
      <c r="C13" s="328"/>
      <c r="D13" s="328"/>
      <c r="E13" s="328"/>
      <c r="F13" s="328"/>
      <c r="G13" s="329"/>
    </row>
    <row r="14" spans="1:7" ht="14.25" x14ac:dyDescent="0.2">
      <c r="A14" s="179">
        <v>3</v>
      </c>
      <c r="B14" s="330" t="s">
        <v>444</v>
      </c>
      <c r="C14" s="331"/>
      <c r="D14" s="331"/>
      <c r="E14" s="331"/>
      <c r="F14" s="331"/>
      <c r="G14" s="332"/>
    </row>
    <row r="15" spans="1:7" ht="14.25" x14ac:dyDescent="0.2">
      <c r="A15" s="179">
        <v>4</v>
      </c>
      <c r="B15" s="324" t="s">
        <v>34</v>
      </c>
      <c r="C15" s="325"/>
      <c r="D15" s="325"/>
      <c r="E15" s="325"/>
      <c r="F15" s="325"/>
      <c r="G15" s="326"/>
    </row>
    <row r="16" spans="1:7" ht="14.25" x14ac:dyDescent="0.2">
      <c r="A16" s="180"/>
      <c r="B16" s="181"/>
      <c r="C16" s="180"/>
      <c r="D16" s="180"/>
      <c r="E16" s="180"/>
      <c r="F16" s="180"/>
      <c r="G16" s="180"/>
    </row>
    <row r="17" spans="1:7" ht="14.25" x14ac:dyDescent="0.2">
      <c r="A17" s="180"/>
      <c r="B17" s="334" t="s">
        <v>256</v>
      </c>
      <c r="C17" s="334"/>
      <c r="D17" s="334"/>
      <c r="E17" s="334"/>
      <c r="F17" s="180"/>
      <c r="G17" s="180"/>
    </row>
    <row r="18" spans="1:7" ht="14.25" x14ac:dyDescent="0.2">
      <c r="A18" s="180"/>
      <c r="B18" s="182" t="s">
        <v>32</v>
      </c>
      <c r="C18" s="333"/>
      <c r="D18" s="333"/>
      <c r="E18" s="333"/>
      <c r="F18" s="180"/>
      <c r="G18" s="180"/>
    </row>
    <row r="19" spans="1:7" ht="14.25" x14ac:dyDescent="0.2">
      <c r="A19" s="180"/>
      <c r="B19" s="182" t="s">
        <v>31</v>
      </c>
      <c r="C19" s="333"/>
      <c r="D19" s="333"/>
      <c r="E19" s="333"/>
      <c r="F19" s="180"/>
      <c r="G19" s="180"/>
    </row>
    <row r="20" spans="1:7" ht="14.25" x14ac:dyDescent="0.2">
      <c r="A20" s="180"/>
      <c r="B20" s="182" t="s">
        <v>30</v>
      </c>
      <c r="C20" s="333"/>
      <c r="D20" s="333"/>
      <c r="E20" s="333"/>
      <c r="F20" s="180"/>
      <c r="G20" s="180"/>
    </row>
    <row r="21" spans="1:7" ht="14.25" x14ac:dyDescent="0.2">
      <c r="A21" s="180"/>
      <c r="B21" s="182" t="s">
        <v>29</v>
      </c>
      <c r="C21" s="333"/>
      <c r="D21" s="333"/>
      <c r="E21" s="333"/>
      <c r="F21" s="180"/>
      <c r="G21" s="180"/>
    </row>
  </sheetData>
  <sheetProtection algorithmName="SHA-512" hashValue="gd/RGf5fBf3an3b2VT/P7ADcCpSt78ebKGCtODOtwVEbYFJP6chfkapgVjrrf5nNO0xBHT7E+O7VgfMadh4u9w==" saltValue="Ie0g6nQOQcIVrrN1f64bsA==" spinCount="100000" sheet="1" objects="1" scenarios="1"/>
  <mergeCells count="15">
    <mergeCell ref="C19:E19"/>
    <mergeCell ref="C20:E20"/>
    <mergeCell ref="C21:E21"/>
    <mergeCell ref="B12:G12"/>
    <mergeCell ref="B13:G13"/>
    <mergeCell ref="B14:G14"/>
    <mergeCell ref="B15:G15"/>
    <mergeCell ref="B17:E17"/>
    <mergeCell ref="C18:E18"/>
    <mergeCell ref="B11:G11"/>
    <mergeCell ref="A1:B1"/>
    <mergeCell ref="A2:B2"/>
    <mergeCell ref="C2:F2"/>
    <mergeCell ref="G2:G3"/>
    <mergeCell ref="B10:G10"/>
  </mergeCells>
  <dataValidations count="1">
    <dataValidation operator="lessThanOrEqual" allowBlank="1" showInputMessage="1" showErrorMessage="1" sqref="B10:B14" xr:uid="{C71E18A3-BAF8-40CC-BA79-0DC8957248F5}"/>
  </dataValidations>
  <pageMargins left="0.70866141732283472" right="0.70866141732283472" top="0.74803149606299213" bottom="0.74803149606299213" header="0.31496062992125984" footer="0.31496062992125984"/>
  <pageSetup paperSize="9" scale="67" orientation="landscape" horizontalDpi="4294967292"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31608-9760-493D-8589-010229BB5F24}">
  <sheetPr>
    <tabColor theme="9" tint="-0.249977111117893"/>
    <pageSetUpPr fitToPage="1"/>
  </sheetPr>
  <dimension ref="A1:G21"/>
  <sheetViews>
    <sheetView showGridLines="0" workbookViewId="0">
      <selection activeCell="A2" sqref="A2:B2"/>
    </sheetView>
  </sheetViews>
  <sheetFormatPr defaultRowHeight="12.75" x14ac:dyDescent="0.2"/>
  <cols>
    <col min="1" max="1" width="9.140625" style="148"/>
    <col min="2" max="2" width="53.140625" style="148" customWidth="1"/>
    <col min="3" max="3" width="27.5703125" style="148" customWidth="1"/>
    <col min="4" max="4" width="25.7109375" style="148" customWidth="1"/>
    <col min="5" max="5" width="23.140625" style="148" customWidth="1"/>
    <col min="6" max="6" width="32.42578125" style="148" customWidth="1"/>
    <col min="7" max="7" width="25.7109375" style="148" customWidth="1"/>
    <col min="8" max="16384" width="9.140625" style="148"/>
  </cols>
  <sheetData>
    <row r="1" spans="1:7" ht="47.25" customHeight="1" x14ac:dyDescent="0.2">
      <c r="A1" s="316" t="s">
        <v>171</v>
      </c>
      <c r="B1" s="317"/>
      <c r="C1" s="26" t="s">
        <v>60</v>
      </c>
      <c r="D1" s="20"/>
      <c r="E1" s="20"/>
      <c r="F1" s="20"/>
      <c r="G1" s="147"/>
    </row>
    <row r="2" spans="1:7" ht="38.25" customHeight="1" x14ac:dyDescent="0.2">
      <c r="A2" s="316" t="s">
        <v>462</v>
      </c>
      <c r="B2" s="317"/>
      <c r="C2" s="318"/>
      <c r="D2" s="319"/>
      <c r="E2" s="319"/>
      <c r="F2" s="320"/>
      <c r="G2" s="321" t="s">
        <v>175</v>
      </c>
    </row>
    <row r="3" spans="1:7" ht="27" x14ac:dyDescent="0.2">
      <c r="A3" s="149" t="s">
        <v>0</v>
      </c>
      <c r="B3" s="150" t="s">
        <v>59</v>
      </c>
      <c r="C3" s="151" t="s">
        <v>58</v>
      </c>
      <c r="D3" s="151" t="s">
        <v>57</v>
      </c>
      <c r="E3" s="151" t="s">
        <v>56</v>
      </c>
      <c r="F3" s="151" t="s">
        <v>55</v>
      </c>
      <c r="G3" s="321"/>
    </row>
    <row r="4" spans="1:7" ht="57.75" thickBot="1" x14ac:dyDescent="0.25">
      <c r="A4" s="159" t="s">
        <v>80</v>
      </c>
      <c r="B4" s="160" t="s">
        <v>97</v>
      </c>
      <c r="C4" s="24"/>
      <c r="D4" s="161">
        <f>'T3 Overzicht afvalstromen'!F20+'T3 Overzicht afvalstromen'!G20</f>
        <v>154.76</v>
      </c>
      <c r="E4" s="162" t="s">
        <v>71</v>
      </c>
      <c r="F4" s="163">
        <f>D4*C4</f>
        <v>0</v>
      </c>
      <c r="G4" s="183" t="s">
        <v>72</v>
      </c>
    </row>
    <row r="5" spans="1:7" ht="15" thickBot="1" x14ac:dyDescent="0.3">
      <c r="A5" s="165" t="s">
        <v>81</v>
      </c>
      <c r="B5" s="166" t="s">
        <v>98</v>
      </c>
      <c r="C5" s="167"/>
      <c r="D5" s="168"/>
      <c r="E5" s="169"/>
      <c r="F5" s="184">
        <f>SUM(F4:F4)</f>
        <v>0</v>
      </c>
      <c r="G5" s="164"/>
    </row>
    <row r="6" spans="1:7" ht="13.5" thickTop="1" x14ac:dyDescent="0.2"/>
    <row r="7" spans="1:7" ht="29.25" thickBot="1" x14ac:dyDescent="0.25">
      <c r="B7" s="187" t="s">
        <v>410</v>
      </c>
      <c r="E7" s="171" t="s">
        <v>339</v>
      </c>
      <c r="F7" s="172">
        <f>F5</f>
        <v>0</v>
      </c>
    </row>
    <row r="8" spans="1:7" ht="13.5" thickTop="1" x14ac:dyDescent="0.2"/>
    <row r="9" spans="1:7" ht="13.5" x14ac:dyDescent="0.2">
      <c r="A9" s="173"/>
      <c r="B9" s="174" t="s">
        <v>39</v>
      </c>
      <c r="C9" s="175"/>
      <c r="D9" s="175"/>
      <c r="E9" s="175"/>
      <c r="F9" s="175"/>
      <c r="G9" s="176"/>
    </row>
    <row r="10" spans="1:7" ht="13.5" x14ac:dyDescent="0.2">
      <c r="A10" s="177" t="s">
        <v>38</v>
      </c>
      <c r="B10" s="322" t="s">
        <v>39</v>
      </c>
      <c r="C10" s="322"/>
      <c r="D10" s="322"/>
      <c r="E10" s="322"/>
      <c r="F10" s="322"/>
      <c r="G10" s="323"/>
    </row>
    <row r="11" spans="1:7" ht="14.25" x14ac:dyDescent="0.2">
      <c r="A11" s="178" t="s">
        <v>37</v>
      </c>
      <c r="B11" s="324" t="s">
        <v>172</v>
      </c>
      <c r="C11" s="325"/>
      <c r="D11" s="325"/>
      <c r="E11" s="325"/>
      <c r="F11" s="325"/>
      <c r="G11" s="326"/>
    </row>
    <row r="12" spans="1:7" ht="37.5" customHeight="1" x14ac:dyDescent="0.2">
      <c r="A12" s="179">
        <v>1</v>
      </c>
      <c r="B12" s="327" t="s">
        <v>443</v>
      </c>
      <c r="C12" s="328"/>
      <c r="D12" s="328"/>
      <c r="E12" s="328"/>
      <c r="F12" s="328"/>
      <c r="G12" s="329"/>
    </row>
    <row r="13" spans="1:7" ht="14.25" x14ac:dyDescent="0.2">
      <c r="A13" s="179">
        <v>2</v>
      </c>
      <c r="B13" s="335" t="s">
        <v>35</v>
      </c>
      <c r="C13" s="336"/>
      <c r="D13" s="336"/>
      <c r="E13" s="336"/>
      <c r="F13" s="336"/>
      <c r="G13" s="337"/>
    </row>
    <row r="14" spans="1:7" ht="14.25" x14ac:dyDescent="0.2">
      <c r="A14" s="179">
        <v>3</v>
      </c>
      <c r="B14" s="330" t="s">
        <v>444</v>
      </c>
      <c r="C14" s="331"/>
      <c r="D14" s="331"/>
      <c r="E14" s="331"/>
      <c r="F14" s="331"/>
      <c r="G14" s="332"/>
    </row>
    <row r="15" spans="1:7" ht="14.25" x14ac:dyDescent="0.2">
      <c r="A15" s="179">
        <v>4</v>
      </c>
      <c r="B15" s="324" t="s">
        <v>34</v>
      </c>
      <c r="C15" s="325"/>
      <c r="D15" s="325"/>
      <c r="E15" s="325"/>
      <c r="F15" s="325"/>
      <c r="G15" s="326"/>
    </row>
    <row r="16" spans="1:7" ht="14.25" x14ac:dyDescent="0.2">
      <c r="A16" s="180"/>
      <c r="B16" s="181"/>
      <c r="C16" s="180"/>
      <c r="D16" s="180"/>
      <c r="E16" s="180"/>
      <c r="F16" s="180"/>
      <c r="G16" s="180"/>
    </row>
    <row r="17" spans="1:7" ht="14.25" x14ac:dyDescent="0.2">
      <c r="A17" s="180"/>
      <c r="B17" s="334" t="s">
        <v>256</v>
      </c>
      <c r="C17" s="334"/>
      <c r="D17" s="334"/>
      <c r="E17" s="334"/>
      <c r="F17" s="180"/>
      <c r="G17" s="180"/>
    </row>
    <row r="18" spans="1:7" ht="14.25" x14ac:dyDescent="0.2">
      <c r="A18" s="180"/>
      <c r="B18" s="182" t="s">
        <v>32</v>
      </c>
      <c r="C18" s="333"/>
      <c r="D18" s="333"/>
      <c r="E18" s="333"/>
      <c r="F18" s="180"/>
      <c r="G18" s="180"/>
    </row>
    <row r="19" spans="1:7" ht="14.25" x14ac:dyDescent="0.2">
      <c r="A19" s="180"/>
      <c r="B19" s="182" t="s">
        <v>31</v>
      </c>
      <c r="C19" s="333"/>
      <c r="D19" s="333"/>
      <c r="E19" s="333"/>
      <c r="F19" s="180"/>
      <c r="G19" s="180"/>
    </row>
    <row r="20" spans="1:7" ht="14.25" x14ac:dyDescent="0.2">
      <c r="A20" s="180"/>
      <c r="B20" s="182" t="s">
        <v>30</v>
      </c>
      <c r="C20" s="333"/>
      <c r="D20" s="333"/>
      <c r="E20" s="333"/>
      <c r="F20" s="180"/>
      <c r="G20" s="180"/>
    </row>
    <row r="21" spans="1:7" ht="14.25" x14ac:dyDescent="0.2">
      <c r="A21" s="180"/>
      <c r="B21" s="182" t="s">
        <v>29</v>
      </c>
      <c r="C21" s="333"/>
      <c r="D21" s="333"/>
      <c r="E21" s="333"/>
      <c r="F21" s="180"/>
      <c r="G21" s="180"/>
    </row>
  </sheetData>
  <sheetProtection algorithmName="SHA-512" hashValue="9l/sGfVJjuu/dG/1+6gAXH0MYseSS3l6/4rnqp0DZRamHj6Ml3Msz7gGtZPNA6duC18Q7tcnmc4LYgRWgLgUCA==" saltValue="Y5IWGP8naS7DSOzvmtHLZg==" spinCount="100000" sheet="1" objects="1" scenarios="1"/>
  <mergeCells count="15">
    <mergeCell ref="C19:E19"/>
    <mergeCell ref="C20:E20"/>
    <mergeCell ref="C21:E21"/>
    <mergeCell ref="B12:G12"/>
    <mergeCell ref="B13:G13"/>
    <mergeCell ref="B14:G14"/>
    <mergeCell ref="B15:G15"/>
    <mergeCell ref="B17:E17"/>
    <mergeCell ref="C18:E18"/>
    <mergeCell ref="B11:G11"/>
    <mergeCell ref="A1:B1"/>
    <mergeCell ref="A2:B2"/>
    <mergeCell ref="C2:F2"/>
    <mergeCell ref="G2:G3"/>
    <mergeCell ref="B10:G10"/>
  </mergeCells>
  <dataValidations count="1">
    <dataValidation operator="lessThanOrEqual" allowBlank="1" showInputMessage="1" showErrorMessage="1" sqref="B10:B14" xr:uid="{35BB92F5-F78A-4FFD-A947-7AD153153AC9}"/>
  </dataValidations>
  <pageMargins left="0.70866141732283472" right="0.70866141732283472" top="0.74803149606299213" bottom="0.74803149606299213" header="0.31496062992125984" footer="0.31496062992125984"/>
  <pageSetup paperSize="9" scale="67" orientation="landscape" horizontalDpi="4294967292"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Rene Janssen</DisplayName>
        <AccountId>27</AccountId>
        <AccountType/>
      </UserInfo>
      <UserInfo>
        <DisplayName>Jennifer Hakkert</DisplayName>
        <AccountId>25</AccountId>
        <AccountType/>
      </UserInfo>
      <UserInfo>
        <DisplayName>Michel van der Klooster</DisplayName>
        <AccountId>26</AccountId>
        <AccountType/>
      </UserInfo>
      <UserInfo>
        <DisplayName>Geert Lubbers</DisplayName>
        <AccountId>30</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8A32C9-8919-4500-AB66-B2A322DEC4F5}">
  <ds:schemaRefs>
    <ds:schemaRef ds:uri="http://schemas.microsoft.com/office/2006/metadata/properties"/>
    <ds:schemaRef ds:uri="http://schemas.microsoft.com/office/infopath/2007/PartnerControls"/>
    <ds:schemaRef ds:uri="91ccb114-c2cd-4ec5-9a2d-083789bf7cb4"/>
    <ds:schemaRef ds:uri="b77e2b43-37d4-4532-953b-53983e0992e2"/>
  </ds:schemaRefs>
</ds:datastoreItem>
</file>

<file path=customXml/itemProps2.xml><?xml version="1.0" encoding="utf-8"?>
<ds:datastoreItem xmlns:ds="http://schemas.openxmlformats.org/officeDocument/2006/customXml" ds:itemID="{0A1637F7-1E2A-4120-B78A-9848D20FC1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ED1625-17A4-4A06-A48A-B31A5F493C3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Werkbladen</vt:lpstr>
      </vt:variant>
      <vt:variant>
        <vt:i4>19</vt:i4>
      </vt:variant>
      <vt:variant>
        <vt:lpstr>Benoemde bereiken</vt:lpstr>
      </vt:variant>
      <vt:variant>
        <vt:i4>20</vt:i4>
      </vt:variant>
    </vt:vector>
  </HeadingPairs>
  <TitlesOfParts>
    <vt:vector size="39" baseType="lpstr">
      <vt:lpstr>T0 Voorblad</vt:lpstr>
      <vt:lpstr>T3 Overzicht afvalstromen</vt:lpstr>
      <vt:lpstr>T23 Prijs Perceel 1</vt:lpstr>
      <vt:lpstr>T24 Prijs Perceel 2</vt:lpstr>
      <vt:lpstr>T25 Prijs Perceel 3</vt:lpstr>
      <vt:lpstr>T26 Prijs Perceel 4 </vt:lpstr>
      <vt:lpstr>T27 Prijs Perceel 5</vt:lpstr>
      <vt:lpstr>T28 Prijs Perceel 6</vt:lpstr>
      <vt:lpstr>T29 Prijs Perceel 7</vt:lpstr>
      <vt:lpstr>T30 Prijs Perceel 8</vt:lpstr>
      <vt:lpstr>T31 Prijs Perceel 9 </vt:lpstr>
      <vt:lpstr>T32 Prijs Perceel 10</vt:lpstr>
      <vt:lpstr>T33 Prijs Perceel 11 </vt:lpstr>
      <vt:lpstr>T34 Prijs KGA Perceel 1</vt:lpstr>
      <vt:lpstr>T35 Prijs KGA Perceel 2</vt:lpstr>
      <vt:lpstr>T36 Prijs KGA Perceel 3</vt:lpstr>
      <vt:lpstr>T37 Prijs KGA Perceel 4</vt:lpstr>
      <vt:lpstr>T38 Prijs KGA Perceel 5</vt:lpstr>
      <vt:lpstr>T39 Prijs KGA Perceel 6</vt:lpstr>
      <vt:lpstr>'T0 Voorblad'!Afdrukbereik</vt:lpstr>
      <vt:lpstr>'T23 Prijs Perceel 1'!Afdrukbereik</vt:lpstr>
      <vt:lpstr>'T24 Prijs Perceel 2'!Afdrukbereik</vt:lpstr>
      <vt:lpstr>'T25 Prijs Perceel 3'!Afdrukbereik</vt:lpstr>
      <vt:lpstr>'T26 Prijs Perceel 4 '!Afdrukbereik</vt:lpstr>
      <vt:lpstr>'T27 Prijs Perceel 5'!Afdrukbereik</vt:lpstr>
      <vt:lpstr>'T28 Prijs Perceel 6'!Afdrukbereik</vt:lpstr>
      <vt:lpstr>'T29 Prijs Perceel 7'!Afdrukbereik</vt:lpstr>
      <vt:lpstr>'T3 Overzicht afvalstromen'!Afdrukbereik</vt:lpstr>
      <vt:lpstr>'T30 Prijs Perceel 8'!Afdrukbereik</vt:lpstr>
      <vt:lpstr>'T31 Prijs Perceel 9 '!Afdrukbereik</vt:lpstr>
      <vt:lpstr>'T32 Prijs Perceel 10'!Afdrukbereik</vt:lpstr>
      <vt:lpstr>'T33 Prijs Perceel 11 '!Afdrukbereik</vt:lpstr>
      <vt:lpstr>'T34 Prijs KGA Perceel 1'!Afdrukbereik</vt:lpstr>
      <vt:lpstr>'T35 Prijs KGA Perceel 2'!Afdrukbereik</vt:lpstr>
      <vt:lpstr>'T36 Prijs KGA Perceel 3'!Afdrukbereik</vt:lpstr>
      <vt:lpstr>'T37 Prijs KGA Perceel 4'!Afdrukbereik</vt:lpstr>
      <vt:lpstr>'T38 Prijs KGA Perceel 5'!Afdrukbereik</vt:lpstr>
      <vt:lpstr>'T39 Prijs KGA Perceel 6'!Afdrukbereik</vt:lpstr>
      <vt:lpstr>'T3 Overzicht afvalstromen'!Afdruktitels</vt:lpstr>
    </vt:vector>
  </TitlesOfParts>
  <Company>Roteb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Janssen</dc:creator>
  <cp:lastModifiedBy>Suzan Koopman</cp:lastModifiedBy>
  <cp:lastPrinted>2021-10-25T19:47:56Z</cp:lastPrinted>
  <dcterms:created xsi:type="dcterms:W3CDTF">2008-02-01T08:20:49Z</dcterms:created>
  <dcterms:modified xsi:type="dcterms:W3CDTF">2021-10-25T19:48:25Z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6312600</vt:r8>
  </property>
</Properties>
</file>