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 polis en sluiting\Sluiting\PVE\2021\"/>
    </mc:Choice>
  </mc:AlternateContent>
  <xr:revisionPtr revIDLastSave="0" documentId="13_ncr:1_{0A3AA949-753A-448E-9588-14BFA5F3F35E}" xr6:coauthVersionLast="46" xr6:coauthVersionMax="46" xr10:uidLastSave="{00000000-0000-0000-0000-000000000000}"/>
  <bookViews>
    <workbookView xWindow="13800" yWindow="0" windowWidth="14910" windowHeight="15465" xr2:uid="{00000000-000D-0000-FFFF-FFFF00000000}"/>
  </bookViews>
  <sheets>
    <sheet name="specificatie" sheetId="1" r:id="rId1"/>
  </sheets>
  <definedNames>
    <definedName name="_xlnm.Print_Area" localSheetId="0">specificatie!$A$1:$K$114</definedName>
    <definedName name="_xlnm.Print_Titles" localSheetId="0">specificatie!$1:$4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" i="1" l="1"/>
  <c r="J59" i="1"/>
  <c r="J85" i="1"/>
  <c r="J76" i="1"/>
  <c r="J53" i="1" l="1"/>
  <c r="J54" i="1"/>
  <c r="J55" i="1"/>
  <c r="J56" i="1"/>
  <c r="J57" i="1"/>
  <c r="J58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7" i="1"/>
  <c r="J78" i="1"/>
  <c r="J79" i="1"/>
  <c r="J80" i="1"/>
  <c r="J81" i="1"/>
  <c r="J82" i="1"/>
  <c r="J83" i="1"/>
  <c r="J84" i="1"/>
  <c r="J86" i="1"/>
  <c r="J87" i="1"/>
  <c r="J88" i="1"/>
  <c r="J89" i="1"/>
  <c r="J50" i="1"/>
  <c r="J51" i="1"/>
  <c r="J52" i="1"/>
  <c r="J43" i="1"/>
  <c r="J44" i="1"/>
  <c r="J45" i="1"/>
  <c r="J46" i="1"/>
  <c r="J47" i="1"/>
  <c r="J48" i="1"/>
  <c r="J49" i="1"/>
  <c r="J42" i="1"/>
  <c r="J30" i="1"/>
  <c r="J32" i="1"/>
  <c r="J33" i="1"/>
  <c r="J34" i="1"/>
  <c r="J35" i="1"/>
  <c r="J36" i="1"/>
  <c r="J37" i="1"/>
  <c r="J38" i="1"/>
  <c r="J39" i="1"/>
  <c r="J40" i="1"/>
  <c r="J41" i="1"/>
  <c r="J29" i="1"/>
  <c r="K91" i="1" l="1"/>
  <c r="J12" i="1"/>
  <c r="J24" i="1"/>
  <c r="J25" i="1"/>
  <c r="J27" i="1" l="1"/>
  <c r="J6" i="1" l="1"/>
  <c r="J7" i="1"/>
  <c r="J8" i="1"/>
  <c r="J9" i="1"/>
  <c r="J10" i="1"/>
  <c r="J11" i="1"/>
  <c r="J13" i="1"/>
  <c r="J14" i="1"/>
  <c r="J15" i="1"/>
  <c r="J16" i="1"/>
  <c r="J17" i="1"/>
  <c r="J18" i="1"/>
  <c r="J19" i="1"/>
  <c r="J20" i="1"/>
  <c r="J21" i="1"/>
  <c r="J22" i="1"/>
  <c r="J23" i="1"/>
  <c r="J26" i="1"/>
  <c r="J28" i="1"/>
  <c r="J5" i="1" l="1"/>
  <c r="J91" i="1" s="1"/>
  <c r="K93" i="1" s="1"/>
</calcChain>
</file>

<file path=xl/sharedStrings.xml><?xml version="1.0" encoding="utf-8"?>
<sst xmlns="http://schemas.openxmlformats.org/spreadsheetml/2006/main" count="449" uniqueCount="249">
  <si>
    <t>Bornwaterschool</t>
  </si>
  <si>
    <t>Bornwaterschool Gymnastieklokaal</t>
  </si>
  <si>
    <t>Julianaschool incl. gymlokaal</t>
  </si>
  <si>
    <t>Vondelschool incl. gymlokaal</t>
  </si>
  <si>
    <t>Sparrenbosschool</t>
  </si>
  <si>
    <t>Gymlokaal Sparrenbosschool</t>
  </si>
  <si>
    <t>RK St Theresiaschool incl. gymlokaal</t>
  </si>
  <si>
    <t>B'daalse schoolvereniging incl. gymlokaal</t>
  </si>
  <si>
    <t>RK St Josephschool</t>
  </si>
  <si>
    <t>Kon. Wilhelminaschool incl gymlokaal</t>
  </si>
  <si>
    <t>RK St Aloysiusschool incl gymlokaal</t>
  </si>
  <si>
    <t>RK Antoniusschool incl gymlokaal</t>
  </si>
  <si>
    <t>Bestemming</t>
  </si>
  <si>
    <t>Verzekerde som</t>
  </si>
  <si>
    <t>Gebouwen</t>
  </si>
  <si>
    <t>Inventaris</t>
  </si>
  <si>
    <t xml:space="preserve">Schoolver. Aerdenhout/Bentveld incl gymlokaal  </t>
  </si>
  <si>
    <t>Willinkschool + bovenwoning</t>
  </si>
  <si>
    <t>Hartenlust VMBO+ conciergewoning</t>
  </si>
  <si>
    <t>Postcode</t>
  </si>
  <si>
    <t>Plaats</t>
  </si>
  <si>
    <t>Bennebroek</t>
  </si>
  <si>
    <t>Overveen</t>
  </si>
  <si>
    <t>Aerdenhout</t>
  </si>
  <si>
    <t>Bloemendaal</t>
  </si>
  <si>
    <t>Vogelzang</t>
  </si>
  <si>
    <t xml:space="preserve">Sparrenbosschool en gymlokaal </t>
  </si>
  <si>
    <t>Nieuwe Franciscusschool en KDV / Woning</t>
  </si>
  <si>
    <t>#1</t>
  </si>
  <si>
    <t>#2</t>
  </si>
  <si>
    <t>#3</t>
  </si>
  <si>
    <t>#4</t>
  </si>
  <si>
    <t>#5</t>
  </si>
  <si>
    <t>#6</t>
  </si>
  <si>
    <t>#7</t>
  </si>
  <si>
    <t>#10</t>
  </si>
  <si>
    <t>#12</t>
  </si>
  <si>
    <t>#13</t>
  </si>
  <si>
    <t>#14</t>
  </si>
  <si>
    <t>#15</t>
  </si>
  <si>
    <t>#17</t>
  </si>
  <si>
    <t>#18</t>
  </si>
  <si>
    <t>#19</t>
  </si>
  <si>
    <t>#21</t>
  </si>
  <si>
    <t>#22</t>
  </si>
  <si>
    <t>#9</t>
  </si>
  <si>
    <t>#11</t>
  </si>
  <si>
    <t>#16</t>
  </si>
  <si>
    <t>#20</t>
  </si>
  <si>
    <t>gymlokaal 1</t>
  </si>
  <si>
    <t>gymlokaal 2</t>
  </si>
  <si>
    <t>De Paradijsvogel incl. gymlokaal, compleet gebouw</t>
  </si>
  <si>
    <t>Per 01-01-2020</t>
  </si>
  <si>
    <t>na index (144,3)</t>
  </si>
  <si>
    <t>Vogelenzang</t>
  </si>
  <si>
    <t>gebouw reddingsbrigade</t>
  </si>
  <si>
    <t>portacabin reddingsbrigade</t>
  </si>
  <si>
    <t xml:space="preserve">kantoren, hekwerken, magazijn, garages, slagbomen en geluidsinstall van het containereiland </t>
  </si>
  <si>
    <t>Sporthal De Kooi</t>
  </si>
  <si>
    <t>Schaft- en bergruimten</t>
  </si>
  <si>
    <t>Stal in Hertenkamp</t>
  </si>
  <si>
    <t>Aula op de begraafplaats</t>
  </si>
  <si>
    <t>Schaft- en bergpl. Alg.begrplaats</t>
  </si>
  <si>
    <t>Carport</t>
  </si>
  <si>
    <t>Gemeentehuis</t>
  </si>
  <si>
    <t xml:space="preserve">ondergrondse papierbakken </t>
  </si>
  <si>
    <t>Bergruimte (koetshuis) en kantoor PZ bergplaats (rijwielstalling)</t>
  </si>
  <si>
    <t xml:space="preserve">Dorpshuis incl duurzaam bodemsysteem </t>
  </si>
  <si>
    <t xml:space="preserve">Restaurant Nabij Openluchttheater </t>
  </si>
  <si>
    <t>Kaartverkoopr en transformatorhuis voor Openluchttheater</t>
  </si>
  <si>
    <t xml:space="preserve">Kleedr en berging voor Openluchtth. </t>
  </si>
  <si>
    <t>Kiosk met rieten dakbedekking bij parkeerpl van Openluchtth.</t>
  </si>
  <si>
    <t>Muur, poort, opslag materiaalberging</t>
  </si>
  <si>
    <t>Boerderij, scouting</t>
  </si>
  <si>
    <t>Bedrijfsruimte en bergplaats = Koepel</t>
  </si>
  <si>
    <t>Kleedkamers</t>
  </si>
  <si>
    <t>Clubhuis Cricketclub</t>
  </si>
  <si>
    <t>Muziekschool</t>
  </si>
  <si>
    <t>Restaurant de Bokkedoorns</t>
  </si>
  <si>
    <t>kantoor/opslag de Bokkedoorns</t>
  </si>
  <si>
    <t>Kaartverkoophuisje Weth.v Gelukpark</t>
  </si>
  <si>
    <t>kaartverk en toren Wilhelminaduin</t>
  </si>
  <si>
    <t>Ijskelder De Rijp</t>
  </si>
  <si>
    <t>anti kraak</t>
  </si>
  <si>
    <t>Buurtvereniging Overveen en PSZ</t>
  </si>
  <si>
    <t>Woning</t>
  </si>
  <si>
    <t>woning burgemeester</t>
  </si>
  <si>
    <t>zendhuisje 21c</t>
  </si>
  <si>
    <t>CJG Bloemendaal</t>
  </si>
  <si>
    <t>Camping Bloemendaal</t>
  </si>
  <si>
    <t xml:space="preserve">CSB </t>
  </si>
  <si>
    <t>houten keet</t>
  </si>
  <si>
    <t>Per 01-01-2021</t>
  </si>
  <si>
    <t>na index (151,5)</t>
  </si>
  <si>
    <t>Christelijke school v. Eeghenschool + ondergr gymzaal</t>
  </si>
  <si>
    <t>Kennemer Lyceum  + twee gymlokalen</t>
  </si>
  <si>
    <t>Montessori VMBO + gymlokaal</t>
  </si>
  <si>
    <t>St. voor Chr. Primair Onderwijs Zuid-Ken.land + ondergr gymzaal</t>
  </si>
  <si>
    <t>Zeeweg</t>
  </si>
  <si>
    <t>Brouwerskolkweg</t>
  </si>
  <si>
    <t>Wilhelminalaan</t>
  </si>
  <si>
    <t>Isaac Sweerslaan</t>
  </si>
  <si>
    <t>Lage Duin en Daalseweg</t>
  </si>
  <si>
    <t>Bergweg</t>
  </si>
  <si>
    <t>Bloemendaalseweg</t>
  </si>
  <si>
    <t>Hoge duin en Daalseweg</t>
  </si>
  <si>
    <t>a</t>
  </si>
  <si>
    <t>b</t>
  </si>
  <si>
    <t>Straatnaam</t>
  </si>
  <si>
    <t>Korte Zijlweg</t>
  </si>
  <si>
    <t>bij Hoge Duin en Daalseweg</t>
  </si>
  <si>
    <t>Mollaan</t>
  </si>
  <si>
    <t>Bispinckpark</t>
  </si>
  <si>
    <t>Vrijburglaan</t>
  </si>
  <si>
    <t>Bos en Duinlaan</t>
  </si>
  <si>
    <t>Sterrenboslaan</t>
  </si>
  <si>
    <t>MH Tromplaan</t>
  </si>
  <si>
    <t>Schoollaan</t>
  </si>
  <si>
    <t>Dr. Schaepmanlaan</t>
  </si>
  <si>
    <t>Hoge Duin en Daalseweg</t>
  </si>
  <si>
    <t>Saxenburgerweg</t>
  </si>
  <si>
    <t>Kinheimweg</t>
  </si>
  <si>
    <t>Recifelaan</t>
  </si>
  <si>
    <t>Zonnebloemlaan</t>
  </si>
  <si>
    <t>Hoge Duin en Daalseweg achter nr</t>
  </si>
  <si>
    <t>Dennenweg</t>
  </si>
  <si>
    <t>Kerklaan</t>
  </si>
  <si>
    <t>H. Lensenlaan</t>
  </si>
  <si>
    <t>Donkerelaan</t>
  </si>
  <si>
    <t>Ign. Bispincklaan</t>
  </si>
  <si>
    <t>Willem de Zwijgerlaan</t>
  </si>
  <si>
    <t>Juliana van Stolberglaan</t>
  </si>
  <si>
    <t xml:space="preserve">Kleine Sparrenlaan </t>
  </si>
  <si>
    <t xml:space="preserve">Lage Duin en Daalseweg </t>
  </si>
  <si>
    <t xml:space="preserve">Rijkstraatweg </t>
  </si>
  <si>
    <t xml:space="preserve">Bispinckpark </t>
  </si>
  <si>
    <t>3 en 5</t>
  </si>
  <si>
    <t>en 9</t>
  </si>
  <si>
    <t>Dompvloedslaan</t>
  </si>
  <si>
    <t>Zandvoorterpad</t>
  </si>
  <si>
    <t>Mr Enschedeweg</t>
  </si>
  <si>
    <t>Jac. Van Lennepweg</t>
  </si>
  <si>
    <t>Vijverweg</t>
  </si>
  <si>
    <t>Boekenroodeweg</t>
  </si>
  <si>
    <t>en 10</t>
  </si>
  <si>
    <t>2411ER</t>
  </si>
  <si>
    <t>2051EC</t>
  </si>
  <si>
    <t>2121GM</t>
  </si>
  <si>
    <t>2051EE</t>
  </si>
  <si>
    <t>2121VN</t>
  </si>
  <si>
    <t>2061BA</t>
  </si>
  <si>
    <t>2061KB</t>
  </si>
  <si>
    <t>2051GK</t>
  </si>
  <si>
    <t>2061JL</t>
  </si>
  <si>
    <t>2061AG</t>
  </si>
  <si>
    <t>Henk Lensenlaan</t>
  </si>
  <si>
    <t>2114ER</t>
  </si>
  <si>
    <t>2051EB</t>
  </si>
  <si>
    <t>2051BD</t>
  </si>
  <si>
    <t>2061AD</t>
  </si>
  <si>
    <t>2061CR</t>
  </si>
  <si>
    <t>2061SH</t>
  </si>
  <si>
    <t>J.van Stolberglaan</t>
  </si>
  <si>
    <t>2111CJ</t>
  </si>
  <si>
    <t>2051LA</t>
  </si>
  <si>
    <t>2061VM</t>
  </si>
  <si>
    <t>2061VT</t>
  </si>
  <si>
    <t>2061VV</t>
  </si>
  <si>
    <t>2121GH</t>
  </si>
  <si>
    <t>Deken Zondaglaan</t>
  </si>
  <si>
    <t>2114EC</t>
  </si>
  <si>
    <t>2121XC</t>
  </si>
  <si>
    <t>2061LX</t>
  </si>
  <si>
    <t>2061BE</t>
  </si>
  <si>
    <t>2061TK</t>
  </si>
  <si>
    <t>2051LN</t>
  </si>
  <si>
    <t>2111ZG</t>
  </si>
  <si>
    <t>2061HW</t>
  </si>
  <si>
    <t>Huisnr.</t>
  </si>
  <si>
    <t>aanv.</t>
  </si>
  <si>
    <t>Kantoor Monuta</t>
  </si>
  <si>
    <t>mail 100621 gaat in de verkoop</t>
  </si>
  <si>
    <t>27a en b</t>
  </si>
  <si>
    <t>PSZ, KDV en BSO</t>
  </si>
  <si>
    <t>Taxatie ontvangen 06/11</t>
  </si>
  <si>
    <t>mail 100611 taxatie ontvangen - rapport?</t>
  </si>
  <si>
    <t>7
125-127</t>
  </si>
  <si>
    <t>Adriaan Stoopplein en 
Prins Mauritslaan</t>
  </si>
  <si>
    <t>Overveen
Overveen</t>
  </si>
  <si>
    <t>en 13</t>
  </si>
  <si>
    <t>en 3a</t>
  </si>
  <si>
    <t>en 45</t>
  </si>
  <si>
    <t>en 27</t>
  </si>
  <si>
    <t>opstal</t>
  </si>
  <si>
    <t>inventaris</t>
  </si>
  <si>
    <t>627200-11</t>
  </si>
  <si>
    <t>627200-3</t>
  </si>
  <si>
    <t>627200-17</t>
  </si>
  <si>
    <t>627200-18</t>
  </si>
  <si>
    <t>627200-5</t>
  </si>
  <si>
    <t>610737-5</t>
  </si>
  <si>
    <t>627200-8</t>
  </si>
  <si>
    <t>627200-2</t>
  </si>
  <si>
    <t>627200-14</t>
  </si>
  <si>
    <t>627200-19</t>
  </si>
  <si>
    <t>627200-15</t>
  </si>
  <si>
    <t>627200-9</t>
  </si>
  <si>
    <t>627200-10</t>
  </si>
  <si>
    <t>627200-6</t>
  </si>
  <si>
    <t>627200-4</t>
  </si>
  <si>
    <t>627200-16</t>
  </si>
  <si>
    <t>627200-1</t>
  </si>
  <si>
    <t>627200-13</t>
  </si>
  <si>
    <t>627200-12</t>
  </si>
  <si>
    <t>Taxatierapport opstal Lengkeek rapportnummer 4008285 d.d. 08-12-2016</t>
  </si>
  <si>
    <t>2121VE</t>
  </si>
  <si>
    <t>2111HJ</t>
  </si>
  <si>
    <t>2051KA
2051KC</t>
  </si>
  <si>
    <t>2061GT</t>
  </si>
  <si>
    <t>2061EM</t>
  </si>
  <si>
    <t>2051KK</t>
  </si>
  <si>
    <t>2121CJ</t>
  </si>
  <si>
    <t>2061HX</t>
  </si>
  <si>
    <t>2121AD</t>
  </si>
  <si>
    <t>2061BB</t>
  </si>
  <si>
    <t>2061SG</t>
  </si>
  <si>
    <t>2051NG</t>
  </si>
  <si>
    <t>2051BC</t>
  </si>
  <si>
    <t>2111BC</t>
  </si>
  <si>
    <t>2111EB</t>
  </si>
  <si>
    <t>2111HV</t>
  </si>
  <si>
    <t>Taxatierapport opstal 627200-11 d.d. 15-02-16</t>
  </si>
  <si>
    <t>Taxatierapport opstal 627200-3 d.d. 15-02-16</t>
  </si>
  <si>
    <t>Taxatierapport opstal 627200-17 d.d. 15-02-16</t>
  </si>
  <si>
    <t>Taxatierapport opstal 627200-18 d.d. 15-02-16</t>
  </si>
  <si>
    <t>Taxatierapport opstal 627200-5 d.d. 15-02-16</t>
  </si>
  <si>
    <t>Taxatierapport opstal 627200-8 d.d. 15-02-16</t>
  </si>
  <si>
    <t>Taxatierapport opstal 627200-2 d.d. 15-02-16</t>
  </si>
  <si>
    <t>Taxatierapport opstal 627200-14 d.d. 15-02-16</t>
  </si>
  <si>
    <t>Taxatierapport opstal 627200-19 d.d. 15-02-16</t>
  </si>
  <si>
    <t>Taxatierapport opstal 627200-15 d.d. 15-02-16</t>
  </si>
  <si>
    <t>Taxatierapport opstal 627200-9 d.d. 15-02-16</t>
  </si>
  <si>
    <t>Taxatierapport opstal 627200-10 d.d. 15-02-16</t>
  </si>
  <si>
    <t>Taxatierapport opstal 627200-6 d.d. 15-02-16</t>
  </si>
  <si>
    <t>Taxatierapport opstal 627200-4 d.d. 15-02-16</t>
  </si>
  <si>
    <t>Taxatierapport opstal 627200-16 d.d. 15-02-16</t>
  </si>
  <si>
    <t>Taxatierapport opstal 627200-1 d.d. 15-02-16</t>
  </si>
  <si>
    <t>Taxatierapport opstal 627200-13 d.d. 15-02-16</t>
  </si>
  <si>
    <t>Taxatierapport opstal 627200-12 d.d. 15-02-16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</si>
</sst>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164" fontId="2" fillId="0" borderId="1" xfId="0" applyNumberFormat="1" applyFont="1" applyBorder="1"/>
    <xf numFmtId="0" fontId="1" fillId="0" borderId="2" xfId="0" applyFont="1" applyBorder="1"/>
    <xf numFmtId="0" fontId="1" fillId="0" borderId="2" xfId="0" applyFont="1" applyFill="1" applyBorder="1"/>
    <xf numFmtId="164" fontId="1" fillId="0" borderId="2" xfId="0" applyNumberFormat="1" applyFont="1" applyBorder="1"/>
    <xf numFmtId="0" fontId="1" fillId="0" borderId="0" xfId="0" applyFont="1" applyFill="1"/>
    <xf numFmtId="0" fontId="1" fillId="0" borderId="0" xfId="0" applyFont="1" applyFill="1" applyBorder="1"/>
    <xf numFmtId="44" fontId="1" fillId="0" borderId="0" xfId="1" applyFont="1" applyFill="1"/>
    <xf numFmtId="44" fontId="1" fillId="0" borderId="0" xfId="1" applyFont="1" applyFill="1" applyBorder="1"/>
    <xf numFmtId="49" fontId="1" fillId="0" borderId="0" xfId="0" applyNumberFormat="1" applyFont="1" applyFill="1" applyBorder="1" applyAlignment="1">
      <alignment horizontal="left" vertical="top"/>
    </xf>
    <xf numFmtId="44" fontId="1" fillId="0" borderId="2" xfId="1" applyFont="1" applyBorder="1"/>
    <xf numFmtId="164" fontId="1" fillId="0" borderId="0" xfId="0" applyNumberFormat="1" applyFont="1"/>
    <xf numFmtId="49" fontId="1" fillId="0" borderId="2" xfId="0" applyNumberFormat="1" applyFont="1" applyBorder="1"/>
    <xf numFmtId="44" fontId="1" fillId="0" borderId="0" xfId="1" applyFont="1"/>
    <xf numFmtId="0" fontId="1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vertical="top" wrapText="1"/>
    </xf>
    <xf numFmtId="164" fontId="1" fillId="0" borderId="2" xfId="0" applyNumberFormat="1" applyFont="1" applyBorder="1" applyAlignment="1">
      <alignment vertical="top"/>
    </xf>
    <xf numFmtId="44" fontId="1" fillId="0" borderId="0" xfId="0" applyNumberFormat="1" applyFont="1"/>
    <xf numFmtId="0" fontId="2" fillId="0" borderId="0" xfId="0" applyFont="1"/>
    <xf numFmtId="164" fontId="1" fillId="0" borderId="0" xfId="0" applyNumberFormat="1" applyFont="1" applyFill="1"/>
    <xf numFmtId="44" fontId="1" fillId="0" borderId="0" xfId="0" applyNumberFormat="1" applyFont="1" applyFill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49" fontId="1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0" fillId="0" borderId="2" xfId="0" applyBorder="1"/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left" vertical="top"/>
    </xf>
    <xf numFmtId="0" fontId="0" fillId="0" borderId="2" xfId="0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5" fillId="0" borderId="0" xfId="0" applyFont="1"/>
    <xf numFmtId="49" fontId="5" fillId="0" borderId="2" xfId="0" applyNumberFormat="1" applyFont="1" applyBorder="1" applyAlignment="1">
      <alignment horizontal="left"/>
    </xf>
    <xf numFmtId="49" fontId="5" fillId="0" borderId="2" xfId="0" applyNumberFormat="1" applyFont="1" applyBorder="1"/>
    <xf numFmtId="0" fontId="0" fillId="0" borderId="2" xfId="0" applyBorder="1" applyAlignment="1">
      <alignment vertical="top"/>
    </xf>
    <xf numFmtId="0" fontId="5" fillId="2" borderId="0" xfId="0" applyFont="1" applyFill="1" applyAlignment="1">
      <alignment horizontal="left" vertical="top"/>
    </xf>
    <xf numFmtId="0" fontId="5" fillId="0" borderId="2" xfId="0" applyFont="1" applyBorder="1" applyAlignment="1">
      <alignment vertical="top"/>
    </xf>
    <xf numFmtId="16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17" fontId="1" fillId="0" borderId="2" xfId="0" applyNumberFormat="1" applyFont="1" applyBorder="1" applyAlignment="1">
      <alignment horizontal="left"/>
    </xf>
    <xf numFmtId="1" fontId="1" fillId="0" borderId="2" xfId="0" applyNumberFormat="1" applyFont="1" applyBorder="1" applyAlignment="1">
      <alignment horizontal="right"/>
    </xf>
    <xf numFmtId="0" fontId="1" fillId="0" borderId="4" xfId="0" applyFont="1" applyBorder="1"/>
    <xf numFmtId="0" fontId="1" fillId="0" borderId="4" xfId="0" applyFont="1" applyBorder="1" applyAlignment="1">
      <alignment vertical="top"/>
    </xf>
    <xf numFmtId="0" fontId="1" fillId="3" borderId="0" xfId="0" applyFont="1" applyFill="1"/>
    <xf numFmtId="0" fontId="2" fillId="3" borderId="0" xfId="0" applyNumberFormat="1" applyFont="1" applyFill="1"/>
    <xf numFmtId="0" fontId="2" fillId="3" borderId="0" xfId="0" applyNumberFormat="1" applyFont="1" applyFill="1" applyAlignment="1">
      <alignment horizontal="left"/>
    </xf>
    <xf numFmtId="0" fontId="2" fillId="3" borderId="0" xfId="0" applyNumberFormat="1" applyFont="1" applyFill="1" applyAlignment="1">
      <alignment horizontal="center" textRotation="90"/>
    </xf>
    <xf numFmtId="0" fontId="1" fillId="3" borderId="0" xfId="0" applyNumberFormat="1" applyFont="1" applyFill="1"/>
    <xf numFmtId="0" fontId="2" fillId="3" borderId="3" xfId="0" applyNumberFormat="1" applyFont="1" applyFill="1" applyBorder="1" applyAlignment="1">
      <alignment horizontal="center" textRotation="90"/>
    </xf>
  </cellXfs>
  <cellStyles count="5">
    <cellStyle name="Euro 2" xfId="4" xr:uid="{D289F7C8-ACFC-45B0-AA17-DFDE2C8005CD}"/>
    <cellStyle name="Standaard" xfId="0" builtinId="0"/>
    <cellStyle name="Standaard 2" xfId="2" xr:uid="{00000000-0005-0000-0000-000001000000}"/>
    <cellStyle name="Valuta" xfId="1" builtinId="4"/>
    <cellStyle name="Valuta 2" xfId="3" xr:uid="{00000000-0005-0000-0000-000003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7"/>
  <sheetViews>
    <sheetView tabSelected="1" zoomScaleNormal="100" zoomScaleSheetLayoutView="100" workbookViewId="0">
      <selection activeCell="C19" sqref="C19"/>
    </sheetView>
  </sheetViews>
  <sheetFormatPr defaultRowHeight="12.75" x14ac:dyDescent="0.2"/>
  <cols>
    <col min="1" max="1" width="4.140625" style="1" bestFit="1" customWidth="1"/>
    <col min="2" max="2" width="40.7109375" style="1" customWidth="1"/>
    <col min="3" max="3" width="7.5703125" style="1" bestFit="1" customWidth="1"/>
    <col min="4" max="4" width="8.140625" style="1" bestFit="1" customWidth="1"/>
    <col min="5" max="5" width="11.7109375" style="1" bestFit="1" customWidth="1"/>
    <col min="6" max="6" width="12.5703125" style="25" customWidth="1"/>
    <col min="7" max="7" width="48.85546875" style="1" customWidth="1"/>
    <col min="8" max="8" width="4.140625" style="1" bestFit="1" customWidth="1"/>
    <col min="9" max="9" width="20.85546875" style="1" hidden="1" customWidth="1"/>
    <col min="10" max="10" width="20.85546875" style="1" customWidth="1"/>
    <col min="11" max="11" width="21.85546875" style="1" bestFit="1" customWidth="1"/>
    <col min="12" max="12" width="21.42578125" style="1" bestFit="1" customWidth="1"/>
    <col min="13" max="13" width="9.85546875" style="1" bestFit="1" customWidth="1"/>
    <col min="14" max="16384" width="9.140625" style="1"/>
  </cols>
  <sheetData>
    <row r="1" spans="1:13" x14ac:dyDescent="0.2">
      <c r="A1" s="53"/>
      <c r="B1" s="53" t="s">
        <v>108</v>
      </c>
      <c r="C1" s="53" t="s">
        <v>178</v>
      </c>
      <c r="D1" s="53" t="s">
        <v>179</v>
      </c>
      <c r="E1" s="53" t="s">
        <v>19</v>
      </c>
      <c r="F1" s="54" t="s">
        <v>20</v>
      </c>
      <c r="G1" s="53" t="s">
        <v>12</v>
      </c>
      <c r="H1" s="55"/>
      <c r="I1" s="53" t="s">
        <v>13</v>
      </c>
      <c r="J1" s="53" t="s">
        <v>13</v>
      </c>
      <c r="K1" s="53" t="s">
        <v>13</v>
      </c>
      <c r="L1" s="52"/>
      <c r="M1" s="52"/>
    </row>
    <row r="2" spans="1:13" x14ac:dyDescent="0.2">
      <c r="A2" s="56"/>
      <c r="B2" s="53"/>
      <c r="C2" s="53"/>
      <c r="D2" s="53"/>
      <c r="E2" s="53"/>
      <c r="F2" s="54"/>
      <c r="G2" s="53"/>
      <c r="H2" s="55"/>
      <c r="I2" s="53" t="s">
        <v>14</v>
      </c>
      <c r="J2" s="53" t="s">
        <v>14</v>
      </c>
      <c r="K2" s="53" t="s">
        <v>15</v>
      </c>
      <c r="L2" s="52"/>
      <c r="M2" s="52"/>
    </row>
    <row r="3" spans="1:13" x14ac:dyDescent="0.2">
      <c r="A3" s="56"/>
      <c r="B3" s="53"/>
      <c r="C3" s="53"/>
      <c r="D3" s="53"/>
      <c r="E3" s="53"/>
      <c r="F3" s="54"/>
      <c r="G3" s="53"/>
      <c r="H3" s="55"/>
      <c r="I3" s="53" t="s">
        <v>52</v>
      </c>
      <c r="J3" s="53" t="s">
        <v>92</v>
      </c>
      <c r="K3" s="53"/>
      <c r="L3" s="52"/>
      <c r="M3" s="52"/>
    </row>
    <row r="4" spans="1:13" x14ac:dyDescent="0.2">
      <c r="A4" s="56"/>
      <c r="B4" s="53"/>
      <c r="C4" s="53"/>
      <c r="D4" s="53"/>
      <c r="E4" s="53"/>
      <c r="F4" s="54"/>
      <c r="G4" s="56"/>
      <c r="H4" s="57"/>
      <c r="I4" s="53" t="s">
        <v>53</v>
      </c>
      <c r="J4" s="53" t="s">
        <v>93</v>
      </c>
      <c r="K4" s="53"/>
      <c r="L4" s="52" t="s">
        <v>193</v>
      </c>
      <c r="M4" s="53" t="s">
        <v>194</v>
      </c>
    </row>
    <row r="5" spans="1:13" s="3" customFormat="1" x14ac:dyDescent="0.2">
      <c r="A5" s="3">
        <v>1</v>
      </c>
      <c r="B5" s="3" t="s">
        <v>129</v>
      </c>
      <c r="C5" s="3">
        <v>1</v>
      </c>
      <c r="E5" s="4" t="s">
        <v>219</v>
      </c>
      <c r="F5" s="22" t="s">
        <v>24</v>
      </c>
      <c r="G5" s="3" t="s">
        <v>0</v>
      </c>
      <c r="H5" s="13" t="s">
        <v>28</v>
      </c>
      <c r="I5" s="17">
        <v>3279545</v>
      </c>
      <c r="J5" s="17">
        <f>ROUND(I5/144.3*151.5,-2)</f>
        <v>3443200</v>
      </c>
      <c r="K5" s="5">
        <v>420000</v>
      </c>
      <c r="L5" s="4" t="s">
        <v>195</v>
      </c>
      <c r="M5" s="7"/>
    </row>
    <row r="6" spans="1:13" s="3" customFormat="1" x14ac:dyDescent="0.2">
      <c r="A6" s="3">
        <v>2</v>
      </c>
      <c r="B6" s="3" t="s">
        <v>129</v>
      </c>
      <c r="C6" s="3">
        <v>1</v>
      </c>
      <c r="E6" s="4" t="s">
        <v>219</v>
      </c>
      <c r="F6" s="22" t="s">
        <v>24</v>
      </c>
      <c r="G6" s="3" t="s">
        <v>1</v>
      </c>
      <c r="H6" s="13" t="s">
        <v>29</v>
      </c>
      <c r="I6" s="17">
        <v>834794</v>
      </c>
      <c r="J6" s="17">
        <f t="shared" ref="J6:J69" si="0">ROUND(I6/144.3*151.5,-2)</f>
        <v>876400</v>
      </c>
      <c r="K6" s="5"/>
      <c r="L6" s="4" t="s">
        <v>195</v>
      </c>
      <c r="M6" s="50"/>
    </row>
    <row r="7" spans="1:13" s="3" customFormat="1" x14ac:dyDescent="0.2">
      <c r="A7" s="3">
        <v>3</v>
      </c>
      <c r="B7" s="3" t="s">
        <v>130</v>
      </c>
      <c r="C7" s="3">
        <v>120</v>
      </c>
      <c r="E7" s="4" t="s">
        <v>220</v>
      </c>
      <c r="F7" s="22" t="s">
        <v>22</v>
      </c>
      <c r="G7" s="3" t="s">
        <v>2</v>
      </c>
      <c r="H7" s="13" t="s">
        <v>30</v>
      </c>
      <c r="I7" s="17">
        <v>4740433</v>
      </c>
      <c r="J7" s="17">
        <f t="shared" si="0"/>
        <v>4977000</v>
      </c>
      <c r="K7" s="5">
        <v>675000</v>
      </c>
      <c r="L7" s="4" t="s">
        <v>196</v>
      </c>
      <c r="M7" s="50"/>
    </row>
    <row r="8" spans="1:13" s="3" customFormat="1" x14ac:dyDescent="0.2">
      <c r="A8" s="3">
        <v>4</v>
      </c>
      <c r="B8" s="3" t="s">
        <v>131</v>
      </c>
      <c r="C8" s="3">
        <v>25</v>
      </c>
      <c r="E8" s="4" t="s">
        <v>163</v>
      </c>
      <c r="F8" s="22" t="s">
        <v>23</v>
      </c>
      <c r="G8" s="3" t="s">
        <v>3</v>
      </c>
      <c r="H8" s="13" t="s">
        <v>31</v>
      </c>
      <c r="I8" s="17">
        <v>4138191</v>
      </c>
      <c r="J8" s="17">
        <f t="shared" si="0"/>
        <v>4344700</v>
      </c>
      <c r="K8" s="5">
        <v>520000</v>
      </c>
      <c r="L8" s="4" t="s">
        <v>197</v>
      </c>
      <c r="M8" s="50"/>
    </row>
    <row r="9" spans="1:13" s="3" customFormat="1" x14ac:dyDescent="0.2">
      <c r="A9" s="3">
        <v>5</v>
      </c>
      <c r="B9" s="4" t="s">
        <v>127</v>
      </c>
      <c r="C9" s="4">
        <v>25</v>
      </c>
      <c r="D9" s="4"/>
      <c r="E9" s="4" t="s">
        <v>156</v>
      </c>
      <c r="F9" s="22" t="s">
        <v>25</v>
      </c>
      <c r="G9" s="3" t="s">
        <v>51</v>
      </c>
      <c r="H9" s="13" t="s">
        <v>32</v>
      </c>
      <c r="I9" s="17">
        <v>4698694</v>
      </c>
      <c r="J9" s="17">
        <f t="shared" si="0"/>
        <v>4933100</v>
      </c>
      <c r="K9" s="5">
        <v>490000</v>
      </c>
      <c r="L9" s="4" t="s">
        <v>198</v>
      </c>
      <c r="M9" s="50"/>
    </row>
    <row r="10" spans="1:13" s="3" customFormat="1" x14ac:dyDescent="0.2">
      <c r="A10" s="3">
        <v>6</v>
      </c>
      <c r="B10" s="3" t="s">
        <v>132</v>
      </c>
      <c r="C10" s="3">
        <v>1</v>
      </c>
      <c r="D10" s="3" t="s">
        <v>136</v>
      </c>
      <c r="E10" s="4" t="s">
        <v>221</v>
      </c>
      <c r="F10" s="22" t="s">
        <v>21</v>
      </c>
      <c r="G10" s="3" t="s">
        <v>4</v>
      </c>
      <c r="H10" s="13" t="s">
        <v>33</v>
      </c>
      <c r="I10" s="17">
        <v>2713078</v>
      </c>
      <c r="J10" s="17">
        <f t="shared" si="0"/>
        <v>2848400</v>
      </c>
      <c r="K10" s="5"/>
      <c r="L10" s="4" t="s">
        <v>199</v>
      </c>
      <c r="M10" s="50"/>
    </row>
    <row r="11" spans="1:13" s="3" customFormat="1" x14ac:dyDescent="0.2">
      <c r="A11" s="3">
        <v>7</v>
      </c>
      <c r="B11" s="3" t="s">
        <v>132</v>
      </c>
      <c r="C11" s="3">
        <v>9</v>
      </c>
      <c r="E11" s="4" t="s">
        <v>221</v>
      </c>
      <c r="F11" s="22" t="s">
        <v>21</v>
      </c>
      <c r="G11" s="3" t="s">
        <v>5</v>
      </c>
      <c r="H11" s="13" t="s">
        <v>34</v>
      </c>
      <c r="I11" s="17">
        <v>894422</v>
      </c>
      <c r="J11" s="17">
        <f t="shared" si="0"/>
        <v>939100</v>
      </c>
      <c r="K11" s="5"/>
      <c r="L11" s="4" t="s">
        <v>199</v>
      </c>
      <c r="M11" s="50"/>
    </row>
    <row r="12" spans="1:13" s="3" customFormat="1" x14ac:dyDescent="0.2">
      <c r="A12" s="3">
        <v>8</v>
      </c>
      <c r="B12" s="3" t="s">
        <v>132</v>
      </c>
      <c r="C12" s="3">
        <v>7</v>
      </c>
      <c r="D12" s="3" t="s">
        <v>137</v>
      </c>
      <c r="E12" s="4" t="s">
        <v>221</v>
      </c>
      <c r="F12" s="22" t="s">
        <v>21</v>
      </c>
      <c r="G12" s="3" t="s">
        <v>26</v>
      </c>
      <c r="H12" s="13"/>
      <c r="I12" s="17">
        <v>0</v>
      </c>
      <c r="J12" s="17">
        <f t="shared" si="0"/>
        <v>0</v>
      </c>
      <c r="K12" s="5">
        <v>420000</v>
      </c>
      <c r="L12" s="4" t="s">
        <v>200</v>
      </c>
      <c r="M12" s="50"/>
    </row>
    <row r="13" spans="1:13" s="3" customFormat="1" x14ac:dyDescent="0.2">
      <c r="A13" s="3">
        <v>9</v>
      </c>
      <c r="B13" s="3" t="s">
        <v>125</v>
      </c>
      <c r="C13" s="3">
        <v>14</v>
      </c>
      <c r="E13" s="4" t="s">
        <v>222</v>
      </c>
      <c r="F13" s="22" t="s">
        <v>24</v>
      </c>
      <c r="G13" s="3" t="s">
        <v>6</v>
      </c>
      <c r="H13" s="13" t="s">
        <v>45</v>
      </c>
      <c r="I13" s="17">
        <v>3732718</v>
      </c>
      <c r="J13" s="17">
        <f t="shared" si="0"/>
        <v>3919000</v>
      </c>
      <c r="K13" s="5">
        <v>425000</v>
      </c>
      <c r="L13" s="4" t="s">
        <v>201</v>
      </c>
      <c r="M13" s="50"/>
    </row>
    <row r="14" spans="1:13" s="3" customFormat="1" x14ac:dyDescent="0.2">
      <c r="A14" s="3">
        <v>10</v>
      </c>
      <c r="B14" s="3" t="s">
        <v>134</v>
      </c>
      <c r="C14" s="3">
        <v>89</v>
      </c>
      <c r="E14" s="4" t="s">
        <v>223</v>
      </c>
      <c r="F14" s="22" t="s">
        <v>21</v>
      </c>
      <c r="G14" s="3" t="s">
        <v>17</v>
      </c>
      <c r="H14" s="13" t="s">
        <v>35</v>
      </c>
      <c r="I14" s="17">
        <v>2862150</v>
      </c>
      <c r="J14" s="17">
        <f t="shared" si="0"/>
        <v>3005000</v>
      </c>
      <c r="K14" s="5">
        <v>450000</v>
      </c>
      <c r="L14" s="4" t="s">
        <v>202</v>
      </c>
      <c r="M14" s="50"/>
    </row>
    <row r="15" spans="1:13" s="3" customFormat="1" x14ac:dyDescent="0.2">
      <c r="A15" s="3">
        <v>11</v>
      </c>
      <c r="B15" s="3" t="s">
        <v>133</v>
      </c>
      <c r="C15" s="3">
        <v>17</v>
      </c>
      <c r="E15" s="4" t="s">
        <v>224</v>
      </c>
      <c r="F15" s="22" t="s">
        <v>24</v>
      </c>
      <c r="G15" s="3" t="s">
        <v>7</v>
      </c>
      <c r="H15" s="13" t="s">
        <v>46</v>
      </c>
      <c r="I15" s="17">
        <v>4233595</v>
      </c>
      <c r="J15" s="17">
        <f t="shared" si="0"/>
        <v>4444800</v>
      </c>
      <c r="K15" s="5">
        <v>490000</v>
      </c>
      <c r="L15" s="4" t="s">
        <v>203</v>
      </c>
      <c r="M15" s="50"/>
    </row>
    <row r="16" spans="1:13" s="3" customFormat="1" x14ac:dyDescent="0.2">
      <c r="A16" s="3">
        <v>12</v>
      </c>
      <c r="B16" s="3" t="s">
        <v>135</v>
      </c>
      <c r="C16" s="3">
        <v>31</v>
      </c>
      <c r="E16" s="4" t="s">
        <v>225</v>
      </c>
      <c r="F16" s="22" t="s">
        <v>24</v>
      </c>
      <c r="G16" s="3" t="s">
        <v>8</v>
      </c>
      <c r="H16" s="13" t="s">
        <v>36</v>
      </c>
      <c r="I16" s="17">
        <v>3577685</v>
      </c>
      <c r="J16" s="17">
        <f t="shared" si="0"/>
        <v>3756200</v>
      </c>
      <c r="K16" s="5">
        <v>430000</v>
      </c>
      <c r="L16" s="4" t="s">
        <v>204</v>
      </c>
      <c r="M16" s="50"/>
    </row>
    <row r="17" spans="1:14" s="3" customFormat="1" x14ac:dyDescent="0.2">
      <c r="A17" s="3">
        <v>13</v>
      </c>
      <c r="B17" s="3" t="s">
        <v>138</v>
      </c>
      <c r="C17" s="3">
        <v>114</v>
      </c>
      <c r="E17" s="4" t="s">
        <v>226</v>
      </c>
      <c r="F17" s="22" t="s">
        <v>22</v>
      </c>
      <c r="G17" s="3" t="s">
        <v>9</v>
      </c>
      <c r="H17" s="13" t="s">
        <v>37</v>
      </c>
      <c r="I17" s="17">
        <v>2814447</v>
      </c>
      <c r="J17" s="17">
        <f t="shared" si="0"/>
        <v>2954900</v>
      </c>
      <c r="K17" s="5">
        <v>360000</v>
      </c>
      <c r="L17" s="4" t="s">
        <v>205</v>
      </c>
      <c r="M17" s="50"/>
    </row>
    <row r="18" spans="1:14" s="3" customFormat="1" x14ac:dyDescent="0.2">
      <c r="A18" s="3">
        <v>14</v>
      </c>
      <c r="B18" s="3" t="s">
        <v>139</v>
      </c>
      <c r="C18" s="3">
        <v>8</v>
      </c>
      <c r="E18" s="4" t="s">
        <v>227</v>
      </c>
      <c r="F18" s="22" t="s">
        <v>22</v>
      </c>
      <c r="G18" s="3" t="s">
        <v>10</v>
      </c>
      <c r="H18" s="13" t="s">
        <v>38</v>
      </c>
      <c r="I18" s="17">
        <v>3136439</v>
      </c>
      <c r="J18" s="17">
        <f t="shared" si="0"/>
        <v>3292900</v>
      </c>
      <c r="K18" s="5">
        <v>460000</v>
      </c>
      <c r="L18" s="4" t="s">
        <v>206</v>
      </c>
      <c r="M18" s="50"/>
    </row>
    <row r="19" spans="1:14" s="3" customFormat="1" x14ac:dyDescent="0.2">
      <c r="A19" s="3">
        <v>15</v>
      </c>
      <c r="B19" s="3" t="s">
        <v>139</v>
      </c>
      <c r="C19" s="3">
        <v>20</v>
      </c>
      <c r="E19" s="4" t="s">
        <v>228</v>
      </c>
      <c r="F19" s="22" t="s">
        <v>23</v>
      </c>
      <c r="G19" s="3" t="s">
        <v>11</v>
      </c>
      <c r="H19" s="13" t="s">
        <v>39</v>
      </c>
      <c r="I19" s="17">
        <v>3911603</v>
      </c>
      <c r="J19" s="17">
        <f t="shared" si="0"/>
        <v>4106800</v>
      </c>
      <c r="K19" s="5">
        <v>400000</v>
      </c>
      <c r="L19" s="4" t="s">
        <v>207</v>
      </c>
      <c r="M19" s="50"/>
    </row>
    <row r="20" spans="1:14" s="3" customFormat="1" x14ac:dyDescent="0.2">
      <c r="A20" s="3">
        <v>16</v>
      </c>
      <c r="B20" s="3" t="s">
        <v>140</v>
      </c>
      <c r="C20" s="3">
        <v>22</v>
      </c>
      <c r="E20" s="4" t="s">
        <v>229</v>
      </c>
      <c r="F20" s="22" t="s">
        <v>23</v>
      </c>
      <c r="G20" s="3" t="s">
        <v>16</v>
      </c>
      <c r="H20" s="13" t="s">
        <v>47</v>
      </c>
      <c r="I20" s="17">
        <v>3321286</v>
      </c>
      <c r="J20" s="17">
        <f t="shared" si="0"/>
        <v>3487000</v>
      </c>
      <c r="K20" s="5">
        <v>390000</v>
      </c>
      <c r="L20" s="4" t="s">
        <v>208</v>
      </c>
      <c r="M20" s="50"/>
    </row>
    <row r="21" spans="1:14" s="3" customFormat="1" x14ac:dyDescent="0.2">
      <c r="A21" s="3">
        <v>17</v>
      </c>
      <c r="B21" s="3" t="s">
        <v>141</v>
      </c>
      <c r="C21" s="3">
        <v>2</v>
      </c>
      <c r="E21" s="4" t="s">
        <v>230</v>
      </c>
      <c r="F21" s="22" t="s">
        <v>23</v>
      </c>
      <c r="G21" s="3" t="s">
        <v>94</v>
      </c>
      <c r="H21" s="13" t="s">
        <v>40</v>
      </c>
      <c r="I21" s="17">
        <v>3529984</v>
      </c>
      <c r="J21" s="17">
        <f t="shared" si="0"/>
        <v>3706100</v>
      </c>
      <c r="K21" s="5">
        <v>480000</v>
      </c>
      <c r="L21" s="4" t="s">
        <v>209</v>
      </c>
      <c r="M21" s="50"/>
    </row>
    <row r="22" spans="1:14" s="3" customFormat="1" x14ac:dyDescent="0.2">
      <c r="A22" s="3">
        <v>18</v>
      </c>
      <c r="B22" s="4" t="s">
        <v>142</v>
      </c>
      <c r="C22" s="4">
        <v>31</v>
      </c>
      <c r="D22" s="4">
        <v>33</v>
      </c>
      <c r="E22" s="4" t="s">
        <v>218</v>
      </c>
      <c r="F22" s="22" t="s">
        <v>24</v>
      </c>
      <c r="G22" s="3" t="s">
        <v>18</v>
      </c>
      <c r="H22" s="13" t="s">
        <v>41</v>
      </c>
      <c r="I22" s="17">
        <v>6737975</v>
      </c>
      <c r="J22" s="17">
        <f t="shared" si="0"/>
        <v>7074200</v>
      </c>
      <c r="K22" s="5">
        <v>970000</v>
      </c>
      <c r="L22" s="4" t="s">
        <v>210</v>
      </c>
      <c r="M22" s="50"/>
    </row>
    <row r="23" spans="1:14" s="28" customFormat="1" ht="25.5" x14ac:dyDescent="0.2">
      <c r="A23" s="28">
        <v>19</v>
      </c>
      <c r="B23" s="46" t="s">
        <v>187</v>
      </c>
      <c r="C23" s="46" t="s">
        <v>186</v>
      </c>
      <c r="E23" s="16" t="s">
        <v>217</v>
      </c>
      <c r="F23" s="47" t="s">
        <v>188</v>
      </c>
      <c r="G23" s="28" t="s">
        <v>95</v>
      </c>
      <c r="H23" s="27" t="s">
        <v>42</v>
      </c>
      <c r="I23" s="17">
        <v>16516984</v>
      </c>
      <c r="J23" s="17">
        <f t="shared" si="0"/>
        <v>17341100</v>
      </c>
      <c r="K23" s="17">
        <v>2080000</v>
      </c>
      <c r="L23" s="15" t="s">
        <v>211</v>
      </c>
      <c r="M23" s="51"/>
    </row>
    <row r="24" spans="1:14" s="3" customFormat="1" x14ac:dyDescent="0.2">
      <c r="A24" s="3">
        <v>20</v>
      </c>
      <c r="E24" s="4"/>
      <c r="F24" s="22"/>
      <c r="G24" s="3" t="s">
        <v>49</v>
      </c>
      <c r="H24" s="13"/>
      <c r="I24" s="17">
        <v>0</v>
      </c>
      <c r="J24" s="17">
        <f t="shared" si="0"/>
        <v>0</v>
      </c>
      <c r="K24" s="5">
        <v>40000</v>
      </c>
    </row>
    <row r="25" spans="1:14" s="3" customFormat="1" x14ac:dyDescent="0.2">
      <c r="A25" s="3">
        <v>21</v>
      </c>
      <c r="E25" s="4"/>
      <c r="F25" s="22"/>
      <c r="G25" s="3" t="s">
        <v>50</v>
      </c>
      <c r="H25" s="13"/>
      <c r="I25" s="17">
        <v>0</v>
      </c>
      <c r="J25" s="17">
        <f t="shared" si="0"/>
        <v>0</v>
      </c>
      <c r="K25" s="5">
        <v>40000</v>
      </c>
    </row>
    <row r="26" spans="1:14" s="3" customFormat="1" x14ac:dyDescent="0.2">
      <c r="A26" s="3">
        <v>22</v>
      </c>
      <c r="B26" s="3" t="s">
        <v>143</v>
      </c>
      <c r="C26" s="3">
        <v>5</v>
      </c>
      <c r="E26" s="4" t="s">
        <v>216</v>
      </c>
      <c r="F26" s="22" t="s">
        <v>23</v>
      </c>
      <c r="G26" s="3" t="s">
        <v>96</v>
      </c>
      <c r="H26" s="13" t="s">
        <v>48</v>
      </c>
      <c r="I26" s="17">
        <v>5008761</v>
      </c>
      <c r="J26" s="17">
        <f t="shared" si="0"/>
        <v>5258700</v>
      </c>
      <c r="K26" s="5">
        <v>1060000</v>
      </c>
      <c r="L26" s="4" t="s">
        <v>212</v>
      </c>
    </row>
    <row r="27" spans="1:14" s="28" customFormat="1" ht="25.5" x14ac:dyDescent="0.2">
      <c r="A27" s="3">
        <v>23</v>
      </c>
      <c r="B27" s="15"/>
      <c r="C27" s="15"/>
      <c r="D27" s="15"/>
      <c r="E27" s="15" t="s">
        <v>165</v>
      </c>
      <c r="F27" s="23" t="s">
        <v>24</v>
      </c>
      <c r="G27" s="16" t="s">
        <v>97</v>
      </c>
      <c r="H27" s="27" t="s">
        <v>43</v>
      </c>
      <c r="I27" s="17">
        <v>5717769</v>
      </c>
      <c r="J27" s="17">
        <f t="shared" si="0"/>
        <v>6003100</v>
      </c>
      <c r="K27" s="17">
        <v>330000</v>
      </c>
      <c r="L27" s="35">
        <v>4008285</v>
      </c>
    </row>
    <row r="28" spans="1:14" s="3" customFormat="1" x14ac:dyDescent="0.2">
      <c r="A28" s="3">
        <v>24</v>
      </c>
      <c r="B28" s="4" t="s">
        <v>126</v>
      </c>
      <c r="C28" s="4">
        <v>12</v>
      </c>
      <c r="D28" s="4" t="s">
        <v>144</v>
      </c>
      <c r="E28" s="4" t="s">
        <v>215</v>
      </c>
      <c r="F28" s="22" t="s">
        <v>21</v>
      </c>
      <c r="G28" s="4" t="s">
        <v>27</v>
      </c>
      <c r="H28" s="13" t="s">
        <v>44</v>
      </c>
      <c r="I28" s="17">
        <v>2558045</v>
      </c>
      <c r="J28" s="17">
        <f t="shared" si="0"/>
        <v>2685700</v>
      </c>
      <c r="K28" s="11">
        <v>470000</v>
      </c>
      <c r="L28" s="4" t="s">
        <v>213</v>
      </c>
    </row>
    <row r="29" spans="1:14" s="3" customFormat="1" x14ac:dyDescent="0.2">
      <c r="A29" s="3">
        <v>25</v>
      </c>
      <c r="B29" s="29" t="s">
        <v>98</v>
      </c>
      <c r="C29" s="29">
        <v>78</v>
      </c>
      <c r="D29" s="29"/>
      <c r="E29" s="4" t="s">
        <v>146</v>
      </c>
      <c r="F29" s="24" t="s">
        <v>22</v>
      </c>
      <c r="G29" s="3" t="s">
        <v>55</v>
      </c>
      <c r="I29" s="17">
        <v>713900</v>
      </c>
      <c r="J29" s="17">
        <f t="shared" si="0"/>
        <v>749500</v>
      </c>
      <c r="K29" s="5">
        <v>45000</v>
      </c>
    </row>
    <row r="30" spans="1:14" s="3" customFormat="1" x14ac:dyDescent="0.2">
      <c r="A30" s="3">
        <v>26</v>
      </c>
      <c r="B30" s="29" t="s">
        <v>98</v>
      </c>
      <c r="C30" s="29">
        <v>78</v>
      </c>
      <c r="D30" s="29"/>
      <c r="E30" s="4" t="s">
        <v>146</v>
      </c>
      <c r="F30" s="24" t="s">
        <v>22</v>
      </c>
      <c r="G30" s="3" t="s">
        <v>56</v>
      </c>
      <c r="I30" s="17">
        <v>38200</v>
      </c>
      <c r="J30" s="17">
        <f t="shared" si="0"/>
        <v>40100</v>
      </c>
      <c r="K30" s="5">
        <v>5000</v>
      </c>
    </row>
    <row r="31" spans="1:14" s="28" customFormat="1" ht="25.5" x14ac:dyDescent="0.2">
      <c r="A31" s="28">
        <v>27</v>
      </c>
      <c r="B31" s="40" t="s">
        <v>99</v>
      </c>
      <c r="C31" s="40">
        <v>2</v>
      </c>
      <c r="D31" s="40"/>
      <c r="E31" s="15" t="s">
        <v>148</v>
      </c>
      <c r="F31" s="36" t="s">
        <v>22</v>
      </c>
      <c r="G31" s="31" t="s">
        <v>57</v>
      </c>
      <c r="I31" s="17">
        <v>4233200</v>
      </c>
      <c r="J31" s="17">
        <f t="shared" si="0"/>
        <v>4444400</v>
      </c>
      <c r="K31" s="32">
        <v>1173700</v>
      </c>
      <c r="L31" s="41" t="s">
        <v>184</v>
      </c>
      <c r="N31" s="42" t="s">
        <v>185</v>
      </c>
    </row>
    <row r="32" spans="1:14" s="3" customFormat="1" x14ac:dyDescent="0.2">
      <c r="A32" s="3">
        <v>28</v>
      </c>
      <c r="B32" s="29" t="s">
        <v>100</v>
      </c>
      <c r="C32" s="33">
        <v>2</v>
      </c>
      <c r="D32" s="34" t="s">
        <v>106</v>
      </c>
      <c r="E32" s="4" t="s">
        <v>147</v>
      </c>
      <c r="F32" s="24" t="s">
        <v>21</v>
      </c>
      <c r="G32" s="3" t="s">
        <v>66</v>
      </c>
      <c r="I32" s="17">
        <v>712600</v>
      </c>
      <c r="J32" s="17">
        <f t="shared" si="0"/>
        <v>748200</v>
      </c>
      <c r="K32" s="5">
        <v>57000</v>
      </c>
    </row>
    <row r="33" spans="1:11" s="3" customFormat="1" x14ac:dyDescent="0.2">
      <c r="A33" s="3">
        <v>29</v>
      </c>
      <c r="B33" s="29" t="s">
        <v>101</v>
      </c>
      <c r="C33" s="33">
        <v>7</v>
      </c>
      <c r="D33" s="33"/>
      <c r="E33" s="4" t="s">
        <v>149</v>
      </c>
      <c r="F33" s="24" t="s">
        <v>21</v>
      </c>
      <c r="G33" s="3" t="s">
        <v>58</v>
      </c>
      <c r="I33" s="17">
        <v>1929200</v>
      </c>
      <c r="J33" s="17">
        <f t="shared" si="0"/>
        <v>2025500</v>
      </c>
      <c r="K33" s="5">
        <v>91000</v>
      </c>
    </row>
    <row r="34" spans="1:11" s="3" customFormat="1" x14ac:dyDescent="0.2">
      <c r="A34" s="3">
        <v>30</v>
      </c>
      <c r="B34" s="29" t="s">
        <v>102</v>
      </c>
      <c r="C34" s="49">
        <v>11</v>
      </c>
      <c r="D34" s="48" t="s">
        <v>189</v>
      </c>
      <c r="E34" s="4" t="s">
        <v>150</v>
      </c>
      <c r="F34" s="24" t="s">
        <v>24</v>
      </c>
      <c r="G34" s="3" t="s">
        <v>59</v>
      </c>
      <c r="I34" s="17">
        <v>116900</v>
      </c>
      <c r="J34" s="17">
        <f t="shared" si="0"/>
        <v>122700</v>
      </c>
      <c r="K34" s="5"/>
    </row>
    <row r="35" spans="1:11" s="3" customFormat="1" x14ac:dyDescent="0.2">
      <c r="A35" s="3">
        <v>31</v>
      </c>
      <c r="B35" s="29" t="s">
        <v>102</v>
      </c>
      <c r="C35" s="49">
        <v>11</v>
      </c>
      <c r="D35" s="48" t="s">
        <v>189</v>
      </c>
      <c r="E35" s="4" t="s">
        <v>150</v>
      </c>
      <c r="F35" s="24" t="s">
        <v>24</v>
      </c>
      <c r="G35" s="3" t="s">
        <v>60</v>
      </c>
      <c r="I35" s="17">
        <v>102900</v>
      </c>
      <c r="J35" s="17">
        <f t="shared" si="0"/>
        <v>108000</v>
      </c>
      <c r="K35" s="5"/>
    </row>
    <row r="36" spans="1:11" s="3" customFormat="1" x14ac:dyDescent="0.2">
      <c r="A36" s="3">
        <v>32</v>
      </c>
      <c r="B36" s="29" t="s">
        <v>103</v>
      </c>
      <c r="C36" s="33">
        <v>64</v>
      </c>
      <c r="D36" s="33"/>
      <c r="E36" s="4" t="s">
        <v>151</v>
      </c>
      <c r="F36" s="24" t="s">
        <v>24</v>
      </c>
      <c r="G36" s="3" t="s">
        <v>61</v>
      </c>
      <c r="I36" s="17">
        <v>941800</v>
      </c>
      <c r="J36" s="17">
        <f t="shared" si="0"/>
        <v>988800</v>
      </c>
      <c r="K36" s="5">
        <v>56000</v>
      </c>
    </row>
    <row r="37" spans="1:11" s="3" customFormat="1" x14ac:dyDescent="0.2">
      <c r="A37" s="3">
        <v>33</v>
      </c>
      <c r="B37" s="29" t="s">
        <v>103</v>
      </c>
      <c r="C37" s="33">
        <v>62</v>
      </c>
      <c r="D37" s="33"/>
      <c r="E37" s="4" t="s">
        <v>151</v>
      </c>
      <c r="F37" s="24" t="s">
        <v>24</v>
      </c>
      <c r="G37" s="3" t="s">
        <v>62</v>
      </c>
      <c r="I37" s="17">
        <v>205700</v>
      </c>
      <c r="J37" s="17">
        <f t="shared" si="0"/>
        <v>216000</v>
      </c>
      <c r="K37" s="5">
        <v>13000</v>
      </c>
    </row>
    <row r="38" spans="1:11" s="3" customFormat="1" x14ac:dyDescent="0.2">
      <c r="A38" s="3">
        <v>34</v>
      </c>
      <c r="B38" s="29" t="s">
        <v>103</v>
      </c>
      <c r="C38" s="33">
        <v>60</v>
      </c>
      <c r="D38" s="33"/>
      <c r="E38" s="4" t="s">
        <v>151</v>
      </c>
      <c r="F38" s="24" t="s">
        <v>24</v>
      </c>
      <c r="G38" s="3" t="s">
        <v>63</v>
      </c>
      <c r="I38" s="17">
        <v>19200</v>
      </c>
      <c r="J38" s="17">
        <f t="shared" si="0"/>
        <v>20200</v>
      </c>
      <c r="K38" s="5"/>
    </row>
    <row r="39" spans="1:11" s="3" customFormat="1" x14ac:dyDescent="0.2">
      <c r="A39" s="3">
        <v>35</v>
      </c>
      <c r="B39" s="29" t="s">
        <v>104</v>
      </c>
      <c r="C39" s="33">
        <v>158</v>
      </c>
      <c r="D39" s="33"/>
      <c r="E39" s="4" t="s">
        <v>152</v>
      </c>
      <c r="F39" s="24" t="s">
        <v>22</v>
      </c>
      <c r="G39" s="28" t="s">
        <v>64</v>
      </c>
      <c r="I39" s="17">
        <v>8103300</v>
      </c>
      <c r="J39" s="17">
        <f t="shared" si="0"/>
        <v>8507600</v>
      </c>
      <c r="K39" s="17"/>
    </row>
    <row r="40" spans="1:11" s="3" customFormat="1" x14ac:dyDescent="0.2">
      <c r="A40" s="3">
        <v>36</v>
      </c>
      <c r="C40" s="34"/>
      <c r="D40" s="34"/>
      <c r="E40" s="4"/>
      <c r="F40" s="24"/>
      <c r="G40" s="3" t="s">
        <v>65</v>
      </c>
      <c r="I40" s="17">
        <v>38700</v>
      </c>
      <c r="J40" s="17">
        <f t="shared" si="0"/>
        <v>40600</v>
      </c>
      <c r="K40" s="5"/>
    </row>
    <row r="41" spans="1:11" s="3" customFormat="1" x14ac:dyDescent="0.2">
      <c r="A41" s="3">
        <v>37</v>
      </c>
      <c r="B41" s="29" t="s">
        <v>104</v>
      </c>
      <c r="C41" s="33">
        <v>160</v>
      </c>
      <c r="D41" s="33"/>
      <c r="E41" s="4" t="s">
        <v>152</v>
      </c>
      <c r="F41" s="24" t="s">
        <v>22</v>
      </c>
      <c r="G41" s="3" t="s">
        <v>66</v>
      </c>
      <c r="I41" s="17">
        <v>498900</v>
      </c>
      <c r="J41" s="17">
        <f t="shared" si="0"/>
        <v>523800</v>
      </c>
      <c r="K41" s="5">
        <v>38000</v>
      </c>
    </row>
    <row r="42" spans="1:11" s="3" customFormat="1" x14ac:dyDescent="0.2">
      <c r="A42" s="3">
        <v>38</v>
      </c>
      <c r="B42" s="29" t="s">
        <v>155</v>
      </c>
      <c r="C42" s="34">
        <v>2</v>
      </c>
      <c r="D42" s="34" t="s">
        <v>106</v>
      </c>
      <c r="E42" s="4" t="s">
        <v>156</v>
      </c>
      <c r="F42" s="24" t="s">
        <v>54</v>
      </c>
      <c r="G42" s="3" t="s">
        <v>67</v>
      </c>
      <c r="I42" s="17">
        <v>1761500</v>
      </c>
      <c r="J42" s="17">
        <f t="shared" si="0"/>
        <v>1849400</v>
      </c>
      <c r="K42" s="5"/>
    </row>
    <row r="43" spans="1:11" s="3" customFormat="1" x14ac:dyDescent="0.2">
      <c r="A43" s="3">
        <v>39</v>
      </c>
      <c r="B43" s="29" t="s">
        <v>105</v>
      </c>
      <c r="C43" s="34">
        <v>2</v>
      </c>
      <c r="D43" s="34" t="s">
        <v>107</v>
      </c>
      <c r="E43" s="4" t="s">
        <v>154</v>
      </c>
      <c r="F43" s="24" t="s">
        <v>24</v>
      </c>
      <c r="G43" s="3" t="s">
        <v>68</v>
      </c>
      <c r="I43" s="17">
        <v>578600</v>
      </c>
      <c r="J43" s="17">
        <f t="shared" si="0"/>
        <v>607500</v>
      </c>
      <c r="K43" s="5"/>
    </row>
    <row r="44" spans="1:11" s="3" customFormat="1" x14ac:dyDescent="0.2">
      <c r="A44" s="3">
        <v>40</v>
      </c>
      <c r="B44" s="29" t="s">
        <v>105</v>
      </c>
      <c r="C44" s="34">
        <v>2</v>
      </c>
      <c r="D44" s="34" t="s">
        <v>106</v>
      </c>
      <c r="E44" s="4" t="s">
        <v>154</v>
      </c>
      <c r="F44" s="24" t="s">
        <v>24</v>
      </c>
      <c r="G44" s="3" t="s">
        <v>69</v>
      </c>
      <c r="I44" s="17">
        <v>61700</v>
      </c>
      <c r="J44" s="17">
        <f t="shared" si="0"/>
        <v>64800</v>
      </c>
      <c r="K44" s="5"/>
    </row>
    <row r="45" spans="1:11" s="3" customFormat="1" x14ac:dyDescent="0.2">
      <c r="A45" s="3">
        <v>41</v>
      </c>
      <c r="B45" s="29" t="s">
        <v>105</v>
      </c>
      <c r="C45" s="34">
        <v>2</v>
      </c>
      <c r="D45" s="34" t="s">
        <v>106</v>
      </c>
      <c r="E45" s="4" t="s">
        <v>154</v>
      </c>
      <c r="F45" s="24" t="s">
        <v>24</v>
      </c>
      <c r="G45" s="3" t="s">
        <v>70</v>
      </c>
      <c r="I45" s="17">
        <v>326800</v>
      </c>
      <c r="J45" s="17">
        <f t="shared" si="0"/>
        <v>343100</v>
      </c>
      <c r="K45" s="5"/>
    </row>
    <row r="46" spans="1:11" s="3" customFormat="1" x14ac:dyDescent="0.2">
      <c r="A46" s="3">
        <v>42</v>
      </c>
      <c r="B46" s="29" t="s">
        <v>105</v>
      </c>
      <c r="C46" s="29">
        <v>4</v>
      </c>
      <c r="D46" s="29"/>
      <c r="E46" s="4" t="s">
        <v>154</v>
      </c>
      <c r="F46" s="24" t="s">
        <v>24</v>
      </c>
      <c r="G46" s="3" t="s">
        <v>71</v>
      </c>
      <c r="I46" s="17">
        <v>200600</v>
      </c>
      <c r="J46" s="17">
        <f t="shared" si="0"/>
        <v>210600</v>
      </c>
      <c r="K46" s="5"/>
    </row>
    <row r="47" spans="1:11" s="3" customFormat="1" x14ac:dyDescent="0.2">
      <c r="A47" s="3">
        <v>43</v>
      </c>
      <c r="B47" s="29" t="s">
        <v>103</v>
      </c>
      <c r="C47" s="29">
        <v>3</v>
      </c>
      <c r="D47" s="29"/>
      <c r="E47" s="4" t="s">
        <v>151</v>
      </c>
      <c r="F47" s="24" t="s">
        <v>24</v>
      </c>
      <c r="G47" s="3" t="s">
        <v>72</v>
      </c>
      <c r="I47" s="17">
        <v>64200</v>
      </c>
      <c r="J47" s="17">
        <f t="shared" si="0"/>
        <v>67400</v>
      </c>
      <c r="K47" s="5"/>
    </row>
    <row r="48" spans="1:11" s="3" customFormat="1" x14ac:dyDescent="0.2">
      <c r="A48" s="3">
        <v>44</v>
      </c>
      <c r="B48" s="29" t="s">
        <v>103</v>
      </c>
      <c r="C48" s="34">
        <v>3</v>
      </c>
      <c r="D48" s="24" t="s">
        <v>190</v>
      </c>
      <c r="E48" s="4" t="s">
        <v>151</v>
      </c>
      <c r="F48" s="24" t="s">
        <v>24</v>
      </c>
      <c r="G48" s="3" t="s">
        <v>73</v>
      </c>
      <c r="I48" s="17">
        <v>508000</v>
      </c>
      <c r="J48" s="17">
        <f t="shared" si="0"/>
        <v>533300</v>
      </c>
      <c r="K48" s="5"/>
    </row>
    <row r="49" spans="1:13" s="3" customFormat="1" x14ac:dyDescent="0.2">
      <c r="A49" s="3">
        <v>45</v>
      </c>
      <c r="B49" s="30" t="s">
        <v>128</v>
      </c>
      <c r="C49" s="30"/>
      <c r="D49" s="30"/>
      <c r="E49" s="45" t="s">
        <v>153</v>
      </c>
      <c r="F49" s="44" t="s">
        <v>24</v>
      </c>
      <c r="G49" s="3" t="s">
        <v>74</v>
      </c>
      <c r="I49" s="17">
        <v>306100</v>
      </c>
      <c r="J49" s="17">
        <f t="shared" si="0"/>
        <v>321400</v>
      </c>
      <c r="K49" s="43">
        <v>3083</v>
      </c>
    </row>
    <row r="50" spans="1:13" s="3" customFormat="1" x14ac:dyDescent="0.2">
      <c r="A50" s="3">
        <v>46</v>
      </c>
      <c r="B50" s="36" t="s">
        <v>128</v>
      </c>
      <c r="C50" s="30"/>
      <c r="D50" s="30"/>
      <c r="E50" s="45"/>
      <c r="F50" s="44"/>
      <c r="G50" s="3" t="s">
        <v>75</v>
      </c>
      <c r="I50" s="17">
        <v>0</v>
      </c>
      <c r="J50" s="17">
        <f t="shared" si="0"/>
        <v>0</v>
      </c>
      <c r="K50" s="43"/>
    </row>
    <row r="51" spans="1:13" s="3" customFormat="1" x14ac:dyDescent="0.2">
      <c r="A51" s="3">
        <v>47</v>
      </c>
      <c r="B51" s="36" t="s">
        <v>128</v>
      </c>
      <c r="C51" s="30"/>
      <c r="D51" s="30"/>
      <c r="E51" s="45"/>
      <c r="F51" s="44"/>
      <c r="G51" s="3" t="s">
        <v>76</v>
      </c>
      <c r="I51" s="17">
        <v>0</v>
      </c>
      <c r="J51" s="17">
        <f t="shared" si="0"/>
        <v>0</v>
      </c>
      <c r="K51" s="43"/>
    </row>
    <row r="52" spans="1:13" s="3" customFormat="1" x14ac:dyDescent="0.2">
      <c r="A52" s="3">
        <v>48</v>
      </c>
      <c r="B52" s="29" t="s">
        <v>109</v>
      </c>
      <c r="C52" s="29">
        <v>9</v>
      </c>
      <c r="D52" s="29" t="s">
        <v>107</v>
      </c>
      <c r="E52" s="4" t="s">
        <v>158</v>
      </c>
      <c r="F52" s="24" t="s">
        <v>22</v>
      </c>
      <c r="G52" s="3" t="s">
        <v>77</v>
      </c>
      <c r="I52" s="17">
        <v>720300</v>
      </c>
      <c r="J52" s="17">
        <f t="shared" si="0"/>
        <v>756200</v>
      </c>
    </row>
    <row r="53" spans="1:13" s="3" customFormat="1" x14ac:dyDescent="0.2">
      <c r="A53" s="3">
        <v>49</v>
      </c>
      <c r="B53" s="29" t="s">
        <v>98</v>
      </c>
      <c r="C53" s="29">
        <v>53</v>
      </c>
      <c r="D53" s="29"/>
      <c r="E53" s="4" t="s">
        <v>157</v>
      </c>
      <c r="F53" s="24" t="s">
        <v>22</v>
      </c>
      <c r="G53" s="3" t="s">
        <v>78</v>
      </c>
      <c r="I53" s="17">
        <v>1142100</v>
      </c>
      <c r="J53" s="17">
        <f t="shared" si="0"/>
        <v>1199100</v>
      </c>
      <c r="K53" s="5"/>
    </row>
    <row r="54" spans="1:13" s="3" customFormat="1" x14ac:dyDescent="0.2">
      <c r="A54" s="3">
        <v>50</v>
      </c>
      <c r="B54" s="29" t="s">
        <v>98</v>
      </c>
      <c r="C54" s="29">
        <v>51</v>
      </c>
      <c r="D54" s="29"/>
      <c r="E54" s="4" t="s">
        <v>157</v>
      </c>
      <c r="F54" s="24" t="s">
        <v>22</v>
      </c>
      <c r="G54" s="3" t="s">
        <v>79</v>
      </c>
      <c r="I54" s="17">
        <v>159500</v>
      </c>
      <c r="J54" s="17">
        <f t="shared" si="0"/>
        <v>167500</v>
      </c>
      <c r="K54" s="5"/>
    </row>
    <row r="55" spans="1:13" s="3" customFormat="1" x14ac:dyDescent="0.2">
      <c r="A55" s="3">
        <v>51</v>
      </c>
      <c r="B55" s="29" t="s">
        <v>98</v>
      </c>
      <c r="C55" s="29">
        <v>51</v>
      </c>
      <c r="D55" s="29"/>
      <c r="E55" s="4" t="s">
        <v>157</v>
      </c>
      <c r="F55" s="24" t="s">
        <v>22</v>
      </c>
      <c r="G55" s="3" t="s">
        <v>80</v>
      </c>
      <c r="I55" s="17">
        <v>35800</v>
      </c>
      <c r="J55" s="17">
        <f t="shared" si="0"/>
        <v>37600</v>
      </c>
      <c r="K55" s="5">
        <v>1361</v>
      </c>
    </row>
    <row r="56" spans="1:13" s="3" customFormat="1" x14ac:dyDescent="0.2">
      <c r="A56" s="3">
        <v>52</v>
      </c>
      <c r="B56" s="29" t="s">
        <v>110</v>
      </c>
      <c r="C56" s="29">
        <v>5</v>
      </c>
      <c r="D56" s="29"/>
      <c r="E56" s="4" t="s">
        <v>159</v>
      </c>
      <c r="F56" s="24" t="s">
        <v>24</v>
      </c>
      <c r="G56" s="3" t="s">
        <v>81</v>
      </c>
      <c r="I56" s="17">
        <v>498900</v>
      </c>
      <c r="J56" s="17">
        <f t="shared" si="0"/>
        <v>523800</v>
      </c>
      <c r="K56" s="5"/>
    </row>
    <row r="57" spans="1:13" s="3" customFormat="1" x14ac:dyDescent="0.2">
      <c r="A57" s="3">
        <v>53</v>
      </c>
      <c r="B57" s="29" t="s">
        <v>111</v>
      </c>
      <c r="C57" s="29">
        <v>6</v>
      </c>
      <c r="D57" s="29"/>
      <c r="E57" s="4" t="s">
        <v>160</v>
      </c>
      <c r="F57" s="24" t="s">
        <v>24</v>
      </c>
      <c r="G57" s="3" t="s">
        <v>82</v>
      </c>
      <c r="I57" s="17">
        <v>177400</v>
      </c>
      <c r="J57" s="17">
        <f t="shared" si="0"/>
        <v>186300</v>
      </c>
      <c r="K57" s="5"/>
    </row>
    <row r="58" spans="1:13" s="3" customFormat="1" x14ac:dyDescent="0.2">
      <c r="A58" s="3">
        <v>54</v>
      </c>
      <c r="B58" s="29" t="s">
        <v>112</v>
      </c>
      <c r="C58" s="3">
        <v>44</v>
      </c>
      <c r="D58" s="29" t="s">
        <v>191</v>
      </c>
      <c r="E58" s="4" t="s">
        <v>161</v>
      </c>
      <c r="F58" s="24" t="s">
        <v>24</v>
      </c>
      <c r="G58" s="3" t="s">
        <v>83</v>
      </c>
      <c r="I58" s="17">
        <v>318900</v>
      </c>
      <c r="J58" s="17">
        <f t="shared" si="0"/>
        <v>334800</v>
      </c>
      <c r="K58" s="5"/>
    </row>
    <row r="59" spans="1:13" s="3" customFormat="1" x14ac:dyDescent="0.2">
      <c r="A59" s="3">
        <v>55</v>
      </c>
      <c r="B59" s="29" t="s">
        <v>162</v>
      </c>
      <c r="C59" s="29">
        <v>27</v>
      </c>
      <c r="D59" s="3" t="s">
        <v>182</v>
      </c>
      <c r="E59" s="4" t="s">
        <v>163</v>
      </c>
      <c r="F59" s="24" t="s">
        <v>23</v>
      </c>
      <c r="G59" s="3" t="s">
        <v>183</v>
      </c>
      <c r="I59" s="17">
        <v>815500</v>
      </c>
      <c r="J59" s="17">
        <f t="shared" si="0"/>
        <v>856200</v>
      </c>
      <c r="M59" s="39"/>
    </row>
    <row r="60" spans="1:13" s="3" customFormat="1" x14ac:dyDescent="0.2">
      <c r="A60" s="3">
        <v>56</v>
      </c>
      <c r="B60" s="29" t="s">
        <v>113</v>
      </c>
      <c r="C60" s="3">
        <v>17</v>
      </c>
      <c r="D60" s="3" t="s">
        <v>192</v>
      </c>
      <c r="E60" s="4" t="s">
        <v>164</v>
      </c>
      <c r="F60" s="24" t="s">
        <v>22</v>
      </c>
      <c r="G60" s="3" t="s">
        <v>84</v>
      </c>
      <c r="I60" s="17">
        <v>720300</v>
      </c>
      <c r="J60" s="17">
        <f t="shared" si="0"/>
        <v>756200</v>
      </c>
      <c r="K60" s="5"/>
    </row>
    <row r="61" spans="1:13" s="3" customFormat="1" x14ac:dyDescent="0.2">
      <c r="A61" s="3">
        <v>57</v>
      </c>
      <c r="B61" s="29" t="s">
        <v>114</v>
      </c>
      <c r="C61" s="29">
        <v>5</v>
      </c>
      <c r="E61" s="4" t="s">
        <v>165</v>
      </c>
      <c r="F61" s="24" t="s">
        <v>24</v>
      </c>
      <c r="G61" s="3" t="s">
        <v>85</v>
      </c>
      <c r="I61" s="17">
        <v>349800</v>
      </c>
      <c r="J61" s="17">
        <f t="shared" si="0"/>
        <v>367300</v>
      </c>
      <c r="K61" s="5"/>
    </row>
    <row r="62" spans="1:13" s="3" customFormat="1" x14ac:dyDescent="0.2">
      <c r="A62" s="3">
        <v>58</v>
      </c>
      <c r="B62" s="29" t="s">
        <v>114</v>
      </c>
      <c r="C62" s="29">
        <v>9</v>
      </c>
      <c r="E62" s="4" t="s">
        <v>165</v>
      </c>
      <c r="F62" s="24" t="s">
        <v>24</v>
      </c>
      <c r="G62" s="3" t="s">
        <v>85</v>
      </c>
      <c r="I62" s="17">
        <v>356600</v>
      </c>
      <c r="J62" s="17">
        <f t="shared" si="0"/>
        <v>374400</v>
      </c>
      <c r="K62" s="5"/>
    </row>
    <row r="63" spans="1:13" s="3" customFormat="1" x14ac:dyDescent="0.2">
      <c r="A63" s="3">
        <v>59</v>
      </c>
      <c r="B63" s="29" t="s">
        <v>114</v>
      </c>
      <c r="C63" s="29">
        <v>9</v>
      </c>
      <c r="D63" s="3" t="s">
        <v>106</v>
      </c>
      <c r="E63" s="4" t="s">
        <v>165</v>
      </c>
      <c r="F63" s="24" t="s">
        <v>24</v>
      </c>
      <c r="G63" s="3" t="s">
        <v>85</v>
      </c>
      <c r="I63" s="17">
        <v>385800</v>
      </c>
      <c r="J63" s="17">
        <f t="shared" si="0"/>
        <v>405000</v>
      </c>
      <c r="K63" s="5"/>
    </row>
    <row r="64" spans="1:13" s="3" customFormat="1" x14ac:dyDescent="0.2">
      <c r="A64" s="3">
        <v>60</v>
      </c>
      <c r="B64" s="29" t="s">
        <v>114</v>
      </c>
      <c r="C64" s="29">
        <v>19</v>
      </c>
      <c r="E64" s="4" t="s">
        <v>165</v>
      </c>
      <c r="F64" s="24" t="s">
        <v>24</v>
      </c>
      <c r="G64" s="3" t="s">
        <v>85</v>
      </c>
      <c r="I64" s="17">
        <v>334500</v>
      </c>
      <c r="J64" s="17">
        <f t="shared" si="0"/>
        <v>351200</v>
      </c>
      <c r="K64" s="5"/>
    </row>
    <row r="65" spans="1:13" s="3" customFormat="1" x14ac:dyDescent="0.2">
      <c r="A65" s="3">
        <v>61</v>
      </c>
      <c r="B65" s="29" t="s">
        <v>114</v>
      </c>
      <c r="C65" s="29">
        <v>21</v>
      </c>
      <c r="E65" s="4" t="s">
        <v>165</v>
      </c>
      <c r="F65" s="24" t="s">
        <v>24</v>
      </c>
      <c r="G65" s="3" t="s">
        <v>85</v>
      </c>
      <c r="I65" s="17">
        <v>334500</v>
      </c>
      <c r="J65" s="17">
        <f t="shared" si="0"/>
        <v>351200</v>
      </c>
      <c r="K65" s="5"/>
    </row>
    <row r="66" spans="1:13" s="3" customFormat="1" x14ac:dyDescent="0.2">
      <c r="A66" s="3">
        <v>62</v>
      </c>
      <c r="B66" s="29" t="s">
        <v>115</v>
      </c>
      <c r="C66" s="29">
        <v>5</v>
      </c>
      <c r="E66" s="4" t="s">
        <v>166</v>
      </c>
      <c r="F66" s="24" t="s">
        <v>24</v>
      </c>
      <c r="G66" s="3" t="s">
        <v>85</v>
      </c>
      <c r="I66" s="17">
        <v>349800</v>
      </c>
      <c r="J66" s="17">
        <f t="shared" si="0"/>
        <v>367300</v>
      </c>
      <c r="K66" s="5"/>
    </row>
    <row r="67" spans="1:13" s="3" customFormat="1" x14ac:dyDescent="0.2">
      <c r="A67" s="3">
        <v>63</v>
      </c>
      <c r="B67" s="29" t="s">
        <v>115</v>
      </c>
      <c r="C67" s="29">
        <v>13</v>
      </c>
      <c r="E67" s="4" t="s">
        <v>166</v>
      </c>
      <c r="F67" s="24" t="s">
        <v>24</v>
      </c>
      <c r="G67" s="3" t="s">
        <v>85</v>
      </c>
      <c r="I67" s="17">
        <v>316400</v>
      </c>
      <c r="J67" s="17">
        <f t="shared" si="0"/>
        <v>332200</v>
      </c>
      <c r="K67" s="5"/>
    </row>
    <row r="68" spans="1:13" s="3" customFormat="1" x14ac:dyDescent="0.2">
      <c r="A68" s="3">
        <v>64</v>
      </c>
      <c r="B68" s="29" t="s">
        <v>115</v>
      </c>
      <c r="C68" s="29">
        <v>4</v>
      </c>
      <c r="E68" s="4" t="s">
        <v>167</v>
      </c>
      <c r="F68" s="24" t="s">
        <v>24</v>
      </c>
      <c r="G68" s="3" t="s">
        <v>85</v>
      </c>
      <c r="I68" s="17">
        <v>334500</v>
      </c>
      <c r="J68" s="17">
        <f t="shared" si="0"/>
        <v>351200</v>
      </c>
      <c r="K68" s="5"/>
    </row>
    <row r="69" spans="1:13" s="3" customFormat="1" x14ac:dyDescent="0.2">
      <c r="A69" s="3">
        <v>65</v>
      </c>
      <c r="B69" s="29" t="s">
        <v>115</v>
      </c>
      <c r="C69" s="29">
        <v>10</v>
      </c>
      <c r="E69" s="4" t="s">
        <v>167</v>
      </c>
      <c r="F69" s="24" t="s">
        <v>24</v>
      </c>
      <c r="G69" s="3" t="s">
        <v>85</v>
      </c>
      <c r="I69" s="17">
        <v>356600</v>
      </c>
      <c r="J69" s="17">
        <f t="shared" si="0"/>
        <v>374400</v>
      </c>
      <c r="K69" s="5"/>
    </row>
    <row r="70" spans="1:13" s="3" customFormat="1" x14ac:dyDescent="0.2">
      <c r="A70" s="3">
        <v>66</v>
      </c>
      <c r="B70" s="29" t="s">
        <v>115</v>
      </c>
      <c r="C70" s="29">
        <v>14</v>
      </c>
      <c r="E70" s="4" t="s">
        <v>167</v>
      </c>
      <c r="F70" s="24" t="s">
        <v>24</v>
      </c>
      <c r="G70" s="3" t="s">
        <v>85</v>
      </c>
      <c r="I70" s="17">
        <v>349800</v>
      </c>
      <c r="J70" s="17">
        <f t="shared" ref="J70:J89" si="1">ROUND(I70/144.3*151.5,-2)</f>
        <v>367300</v>
      </c>
      <c r="K70" s="5"/>
    </row>
    <row r="71" spans="1:13" s="3" customFormat="1" x14ac:dyDescent="0.2">
      <c r="A71" s="3">
        <v>67</v>
      </c>
      <c r="B71" s="29" t="s">
        <v>115</v>
      </c>
      <c r="C71" s="29">
        <v>18</v>
      </c>
      <c r="E71" s="4" t="s">
        <v>167</v>
      </c>
      <c r="F71" s="24" t="s">
        <v>24</v>
      </c>
      <c r="G71" s="3" t="s">
        <v>85</v>
      </c>
      <c r="I71" s="17">
        <v>334500</v>
      </c>
      <c r="J71" s="17">
        <f t="shared" si="1"/>
        <v>351200</v>
      </c>
      <c r="K71" s="5"/>
    </row>
    <row r="72" spans="1:13" s="3" customFormat="1" x14ac:dyDescent="0.2">
      <c r="A72" s="3">
        <v>68</v>
      </c>
      <c r="B72" s="29" t="s">
        <v>116</v>
      </c>
      <c r="C72" s="29">
        <v>9</v>
      </c>
      <c r="E72" s="4" t="s">
        <v>171</v>
      </c>
      <c r="F72" s="24" t="s">
        <v>21</v>
      </c>
      <c r="G72" s="3" t="s">
        <v>85</v>
      </c>
      <c r="I72" s="17">
        <v>188800</v>
      </c>
      <c r="J72" s="17">
        <f t="shared" si="1"/>
        <v>198200</v>
      </c>
      <c r="K72" s="5"/>
    </row>
    <row r="73" spans="1:13" s="3" customFormat="1" x14ac:dyDescent="0.2">
      <c r="A73" s="3">
        <v>69</v>
      </c>
      <c r="B73" s="29" t="s">
        <v>117</v>
      </c>
      <c r="C73" s="29">
        <v>82</v>
      </c>
      <c r="E73" s="4" t="s">
        <v>168</v>
      </c>
      <c r="F73" s="24" t="s">
        <v>21</v>
      </c>
      <c r="G73" s="3" t="s">
        <v>85</v>
      </c>
      <c r="I73" s="17">
        <v>174800</v>
      </c>
      <c r="J73" s="17">
        <f t="shared" si="1"/>
        <v>183500</v>
      </c>
      <c r="K73" s="5"/>
    </row>
    <row r="74" spans="1:13" s="3" customFormat="1" x14ac:dyDescent="0.2">
      <c r="A74" s="3">
        <v>70</v>
      </c>
      <c r="B74" s="29" t="s">
        <v>169</v>
      </c>
      <c r="C74" s="29">
        <v>34</v>
      </c>
      <c r="E74" s="4" t="s">
        <v>170</v>
      </c>
      <c r="F74" s="24" t="s">
        <v>54</v>
      </c>
      <c r="G74" s="3" t="s">
        <v>85</v>
      </c>
      <c r="I74" s="17">
        <v>197000</v>
      </c>
      <c r="J74" s="17">
        <f t="shared" si="1"/>
        <v>206800</v>
      </c>
      <c r="K74" s="5"/>
    </row>
    <row r="75" spans="1:13" s="3" customFormat="1" x14ac:dyDescent="0.2">
      <c r="A75" s="3">
        <v>71</v>
      </c>
      <c r="B75" s="29" t="s">
        <v>118</v>
      </c>
      <c r="C75" s="29">
        <v>35</v>
      </c>
      <c r="E75" s="4" t="s">
        <v>172</v>
      </c>
      <c r="F75" s="24" t="s">
        <v>24</v>
      </c>
      <c r="G75" s="3" t="s">
        <v>85</v>
      </c>
      <c r="I75" s="17">
        <v>208300</v>
      </c>
      <c r="J75" s="17">
        <f t="shared" si="1"/>
        <v>218700</v>
      </c>
      <c r="K75" s="5"/>
    </row>
    <row r="76" spans="1:13" s="3" customFormat="1" x14ac:dyDescent="0.2">
      <c r="A76" s="3">
        <v>72</v>
      </c>
      <c r="B76" s="29" t="s">
        <v>103</v>
      </c>
      <c r="C76" s="29">
        <v>60</v>
      </c>
      <c r="E76" s="4" t="s">
        <v>154</v>
      </c>
      <c r="F76" s="24" t="s">
        <v>24</v>
      </c>
      <c r="G76" s="3" t="s">
        <v>180</v>
      </c>
      <c r="I76" s="17">
        <v>311200</v>
      </c>
      <c r="J76" s="17">
        <f t="shared" si="1"/>
        <v>326700</v>
      </c>
      <c r="M76" s="38"/>
    </row>
    <row r="77" spans="1:13" s="3" customFormat="1" x14ac:dyDescent="0.2">
      <c r="A77" s="3">
        <v>73</v>
      </c>
      <c r="B77" s="29" t="s">
        <v>119</v>
      </c>
      <c r="C77" s="29">
        <v>2</v>
      </c>
      <c r="E77" s="4" t="s">
        <v>173</v>
      </c>
      <c r="F77" s="24" t="s">
        <v>24</v>
      </c>
      <c r="G77" s="3" t="s">
        <v>85</v>
      </c>
      <c r="I77" s="17">
        <v>210900</v>
      </c>
      <c r="J77" s="17">
        <f t="shared" si="1"/>
        <v>221400</v>
      </c>
      <c r="K77" s="5"/>
    </row>
    <row r="78" spans="1:13" s="3" customFormat="1" x14ac:dyDescent="0.2">
      <c r="A78" s="3">
        <v>74</v>
      </c>
      <c r="B78" s="29" t="s">
        <v>120</v>
      </c>
      <c r="C78" s="29">
        <v>1</v>
      </c>
      <c r="E78" s="4" t="s">
        <v>174</v>
      </c>
      <c r="F78" s="24" t="s">
        <v>24</v>
      </c>
      <c r="G78" s="3" t="s">
        <v>85</v>
      </c>
      <c r="I78" s="17">
        <v>439800</v>
      </c>
      <c r="J78" s="17">
        <f t="shared" si="1"/>
        <v>461700</v>
      </c>
      <c r="K78" s="5"/>
    </row>
    <row r="79" spans="1:13" s="3" customFormat="1" x14ac:dyDescent="0.2">
      <c r="A79" s="3">
        <v>75</v>
      </c>
      <c r="B79" s="29" t="s">
        <v>121</v>
      </c>
      <c r="C79" s="29">
        <v>19</v>
      </c>
      <c r="E79" s="4" t="s">
        <v>174</v>
      </c>
      <c r="F79" s="24" t="s">
        <v>24</v>
      </c>
      <c r="G79" s="3" t="s">
        <v>85</v>
      </c>
      <c r="I79" s="17">
        <v>266300</v>
      </c>
      <c r="J79" s="17">
        <f t="shared" si="1"/>
        <v>279600</v>
      </c>
      <c r="K79" s="5"/>
    </row>
    <row r="80" spans="1:13" s="3" customFormat="1" x14ac:dyDescent="0.2">
      <c r="A80" s="3">
        <v>76</v>
      </c>
      <c r="B80" s="29" t="s">
        <v>121</v>
      </c>
      <c r="C80" s="29">
        <v>21</v>
      </c>
      <c r="E80" s="4" t="s">
        <v>174</v>
      </c>
      <c r="F80" s="24" t="s">
        <v>24</v>
      </c>
      <c r="G80" s="3" t="s">
        <v>85</v>
      </c>
      <c r="I80" s="17">
        <v>266300</v>
      </c>
      <c r="J80" s="17">
        <f t="shared" si="1"/>
        <v>279600</v>
      </c>
      <c r="K80" s="5"/>
    </row>
    <row r="81" spans="1:14" s="3" customFormat="1" x14ac:dyDescent="0.2">
      <c r="A81" s="3">
        <v>77</v>
      </c>
      <c r="B81" s="29" t="s">
        <v>122</v>
      </c>
      <c r="C81" s="29">
        <v>28</v>
      </c>
      <c r="E81" s="4" t="s">
        <v>175</v>
      </c>
      <c r="F81" s="24" t="s">
        <v>22</v>
      </c>
      <c r="G81" s="3" t="s">
        <v>85</v>
      </c>
      <c r="I81" s="17">
        <v>228800</v>
      </c>
      <c r="J81" s="17">
        <f t="shared" si="1"/>
        <v>240200</v>
      </c>
      <c r="K81" s="5"/>
    </row>
    <row r="82" spans="1:14" s="3" customFormat="1" x14ac:dyDescent="0.2">
      <c r="A82" s="3">
        <v>78</v>
      </c>
      <c r="B82" s="29" t="s">
        <v>122</v>
      </c>
      <c r="C82" s="29">
        <v>32</v>
      </c>
      <c r="E82" s="4" t="s">
        <v>175</v>
      </c>
      <c r="F82" s="24" t="s">
        <v>22</v>
      </c>
      <c r="G82" s="3" t="s">
        <v>85</v>
      </c>
      <c r="I82" s="17">
        <v>228800</v>
      </c>
      <c r="J82" s="17">
        <f t="shared" si="1"/>
        <v>240200</v>
      </c>
      <c r="K82" s="5"/>
    </row>
    <row r="83" spans="1:14" s="3" customFormat="1" x14ac:dyDescent="0.2">
      <c r="A83" s="3">
        <v>79</v>
      </c>
      <c r="B83" s="29" t="s">
        <v>122</v>
      </c>
      <c r="C83" s="29">
        <v>36</v>
      </c>
      <c r="E83" s="4" t="s">
        <v>175</v>
      </c>
      <c r="F83" s="24" t="s">
        <v>22</v>
      </c>
      <c r="G83" s="3" t="s">
        <v>85</v>
      </c>
      <c r="I83" s="17">
        <v>213500</v>
      </c>
      <c r="J83" s="17">
        <f t="shared" si="1"/>
        <v>224200</v>
      </c>
      <c r="K83" s="5"/>
    </row>
    <row r="84" spans="1:14" s="3" customFormat="1" x14ac:dyDescent="0.2">
      <c r="A84" s="3">
        <v>80</v>
      </c>
      <c r="B84" s="29" t="s">
        <v>123</v>
      </c>
      <c r="C84" s="29">
        <v>20</v>
      </c>
      <c r="E84" s="4" t="s">
        <v>176</v>
      </c>
      <c r="F84" s="24" t="s">
        <v>23</v>
      </c>
      <c r="G84" s="3" t="s">
        <v>86</v>
      </c>
      <c r="I84" s="17">
        <v>545200</v>
      </c>
      <c r="J84" s="17">
        <f t="shared" si="1"/>
        <v>572400</v>
      </c>
      <c r="K84" s="5"/>
    </row>
    <row r="85" spans="1:14" s="3" customFormat="1" x14ac:dyDescent="0.2">
      <c r="A85" s="3">
        <v>81</v>
      </c>
      <c r="B85" s="29" t="s">
        <v>124</v>
      </c>
      <c r="C85" s="29">
        <v>21</v>
      </c>
      <c r="E85" s="4" t="s">
        <v>173</v>
      </c>
      <c r="F85" s="24" t="s">
        <v>24</v>
      </c>
      <c r="G85" s="3" t="s">
        <v>87</v>
      </c>
      <c r="I85" s="17">
        <v>48800</v>
      </c>
      <c r="J85" s="17">
        <f t="shared" si="1"/>
        <v>51200</v>
      </c>
      <c r="N85" s="37" t="s">
        <v>181</v>
      </c>
    </row>
    <row r="86" spans="1:14" s="3" customFormat="1" x14ac:dyDescent="0.2">
      <c r="A86" s="3">
        <v>82</v>
      </c>
      <c r="B86" s="29" t="s">
        <v>125</v>
      </c>
      <c r="C86" s="29">
        <v>15</v>
      </c>
      <c r="E86" s="4" t="s">
        <v>177</v>
      </c>
      <c r="F86" s="24" t="s">
        <v>24</v>
      </c>
      <c r="G86" s="3" t="s">
        <v>88</v>
      </c>
      <c r="I86" s="17">
        <v>2842500</v>
      </c>
      <c r="J86" s="17">
        <f t="shared" si="1"/>
        <v>2984300</v>
      </c>
      <c r="K86" s="5">
        <v>195000</v>
      </c>
    </row>
    <row r="87" spans="1:14" s="3" customFormat="1" x14ac:dyDescent="0.2">
      <c r="A87" s="3">
        <v>83</v>
      </c>
      <c r="B87" s="29" t="s">
        <v>98</v>
      </c>
      <c r="C87" s="29">
        <v>72</v>
      </c>
      <c r="E87" s="4" t="s">
        <v>146</v>
      </c>
      <c r="F87" s="24" t="s">
        <v>22</v>
      </c>
      <c r="G87" s="3" t="s">
        <v>89</v>
      </c>
      <c r="I87" s="17">
        <v>186600</v>
      </c>
      <c r="J87" s="17">
        <f t="shared" si="1"/>
        <v>195900</v>
      </c>
      <c r="K87" s="5"/>
    </row>
    <row r="88" spans="1:14" s="3" customFormat="1" x14ac:dyDescent="0.2">
      <c r="A88" s="3">
        <v>84</v>
      </c>
      <c r="B88" s="29" t="s">
        <v>126</v>
      </c>
      <c r="C88" s="29">
        <v>6</v>
      </c>
      <c r="E88" s="4" t="s">
        <v>215</v>
      </c>
      <c r="F88" s="22" t="s">
        <v>21</v>
      </c>
      <c r="G88" s="3" t="s">
        <v>90</v>
      </c>
      <c r="I88" s="17">
        <v>3441200</v>
      </c>
      <c r="J88" s="17">
        <f t="shared" si="1"/>
        <v>3612900</v>
      </c>
      <c r="K88" s="5">
        <v>647000</v>
      </c>
    </row>
    <row r="89" spans="1:14" s="3" customFormat="1" x14ac:dyDescent="0.2">
      <c r="A89" s="3">
        <v>85</v>
      </c>
      <c r="B89" s="29" t="s">
        <v>127</v>
      </c>
      <c r="C89" s="29">
        <v>2</v>
      </c>
      <c r="D89" s="3" t="s">
        <v>107</v>
      </c>
      <c r="E89" s="4" t="s">
        <v>145</v>
      </c>
      <c r="F89" s="3" t="s">
        <v>54</v>
      </c>
      <c r="G89" s="3" t="s">
        <v>91</v>
      </c>
      <c r="I89" s="17">
        <v>103200</v>
      </c>
      <c r="J89" s="17">
        <f t="shared" si="1"/>
        <v>108300</v>
      </c>
      <c r="K89" s="5"/>
    </row>
    <row r="90" spans="1:14" x14ac:dyDescent="0.2">
      <c r="H90" s="12"/>
      <c r="I90" s="12"/>
      <c r="J90" s="12"/>
      <c r="K90" s="12"/>
    </row>
    <row r="91" spans="1:14" ht="13.5" thickBot="1" x14ac:dyDescent="0.25">
      <c r="I91" s="2">
        <v>128914098</v>
      </c>
      <c r="J91" s="2">
        <f t="shared" ref="J91:K91" si="2">SUM(J5:J90)</f>
        <v>135346500</v>
      </c>
      <c r="K91" s="2">
        <f t="shared" si="2"/>
        <v>13725144</v>
      </c>
      <c r="L91" s="18"/>
    </row>
    <row r="92" spans="1:14" ht="13.5" thickTop="1" x14ac:dyDescent="0.2"/>
    <row r="93" spans="1:14" ht="13.5" thickBot="1" x14ac:dyDescent="0.25">
      <c r="K93" s="2">
        <f>J91+K91</f>
        <v>149071644</v>
      </c>
      <c r="L93" s="14"/>
    </row>
    <row r="94" spans="1:14" s="6" customFormat="1" ht="13.5" thickTop="1" x14ac:dyDescent="0.2">
      <c r="A94" s="10" t="s">
        <v>28</v>
      </c>
      <c r="B94" s="7" t="s">
        <v>231</v>
      </c>
      <c r="C94" s="7"/>
      <c r="D94" s="7"/>
      <c r="E94" s="7"/>
      <c r="F94" s="26"/>
    </row>
    <row r="95" spans="1:14" s="6" customFormat="1" x14ac:dyDescent="0.2">
      <c r="A95" s="10" t="s">
        <v>29</v>
      </c>
      <c r="B95" s="7" t="s">
        <v>231</v>
      </c>
      <c r="C95" s="7"/>
      <c r="D95" s="7"/>
      <c r="E95" s="7"/>
      <c r="F95" s="26"/>
    </row>
    <row r="96" spans="1:14" s="6" customFormat="1" x14ac:dyDescent="0.2">
      <c r="A96" s="10" t="s">
        <v>30</v>
      </c>
      <c r="B96" s="7" t="s">
        <v>232</v>
      </c>
      <c r="C96" s="7"/>
      <c r="D96" s="7"/>
      <c r="E96" s="9"/>
      <c r="F96" s="26"/>
      <c r="K96" s="21"/>
    </row>
    <row r="97" spans="1:11" s="6" customFormat="1" x14ac:dyDescent="0.2">
      <c r="A97" s="10" t="s">
        <v>31</v>
      </c>
      <c r="B97" s="7" t="s">
        <v>233</v>
      </c>
      <c r="C97" s="7"/>
      <c r="D97" s="7"/>
      <c r="E97" s="7"/>
      <c r="F97" s="26"/>
    </row>
    <row r="98" spans="1:11" s="6" customFormat="1" x14ac:dyDescent="0.2">
      <c r="A98" s="10" t="s">
        <v>32</v>
      </c>
      <c r="B98" s="7" t="s">
        <v>234</v>
      </c>
      <c r="C98" s="7"/>
      <c r="D98" s="7"/>
      <c r="E98" s="7"/>
      <c r="F98" s="26"/>
    </row>
    <row r="99" spans="1:11" s="6" customFormat="1" x14ac:dyDescent="0.2">
      <c r="A99" s="10" t="s">
        <v>33</v>
      </c>
      <c r="B99" s="7" t="s">
        <v>235</v>
      </c>
      <c r="C99" s="7"/>
      <c r="D99" s="7"/>
      <c r="E99" s="9"/>
      <c r="F99" s="26"/>
    </row>
    <row r="100" spans="1:11" s="6" customFormat="1" x14ac:dyDescent="0.2">
      <c r="A100" s="10" t="s">
        <v>34</v>
      </c>
      <c r="B100" s="7" t="s">
        <v>235</v>
      </c>
      <c r="C100" s="7"/>
      <c r="D100" s="7"/>
      <c r="E100" s="7"/>
      <c r="F100" s="26"/>
    </row>
    <row r="101" spans="1:11" s="6" customFormat="1" x14ac:dyDescent="0.2">
      <c r="A101" s="10" t="s">
        <v>45</v>
      </c>
      <c r="B101" s="7" t="s">
        <v>236</v>
      </c>
      <c r="C101" s="7"/>
      <c r="D101" s="7"/>
      <c r="E101" s="7"/>
      <c r="F101" s="26"/>
    </row>
    <row r="102" spans="1:11" s="6" customFormat="1" x14ac:dyDescent="0.2">
      <c r="A102" s="10" t="s">
        <v>35</v>
      </c>
      <c r="B102" s="7" t="s">
        <v>237</v>
      </c>
      <c r="C102" s="7"/>
      <c r="D102" s="7"/>
      <c r="E102" s="9"/>
      <c r="F102" s="26"/>
    </row>
    <row r="103" spans="1:11" s="6" customFormat="1" x14ac:dyDescent="0.2">
      <c r="A103" s="10" t="s">
        <v>46</v>
      </c>
      <c r="B103" s="7" t="s">
        <v>238</v>
      </c>
      <c r="C103" s="7"/>
      <c r="D103" s="7"/>
      <c r="E103" s="7"/>
      <c r="F103" s="26"/>
    </row>
    <row r="104" spans="1:11" s="6" customFormat="1" x14ac:dyDescent="0.2">
      <c r="A104" s="10" t="s">
        <v>36</v>
      </c>
      <c r="B104" s="7" t="s">
        <v>239</v>
      </c>
      <c r="C104" s="7"/>
      <c r="D104" s="7"/>
      <c r="E104" s="7"/>
      <c r="F104" s="26"/>
      <c r="K104" s="20"/>
    </row>
    <row r="105" spans="1:11" s="6" customFormat="1" x14ac:dyDescent="0.2">
      <c r="A105" s="10" t="s">
        <v>37</v>
      </c>
      <c r="B105" s="7" t="s">
        <v>240</v>
      </c>
      <c r="C105" s="7"/>
      <c r="D105" s="7"/>
      <c r="E105" s="7"/>
      <c r="F105" s="26"/>
    </row>
    <row r="106" spans="1:11" s="6" customFormat="1" x14ac:dyDescent="0.2">
      <c r="A106" s="10" t="s">
        <v>38</v>
      </c>
      <c r="B106" s="7" t="s">
        <v>241</v>
      </c>
      <c r="C106" s="7"/>
      <c r="D106" s="7"/>
      <c r="E106" s="7"/>
      <c r="F106" s="26"/>
    </row>
    <row r="107" spans="1:11" s="6" customFormat="1" x14ac:dyDescent="0.2">
      <c r="A107" s="10" t="s">
        <v>39</v>
      </c>
      <c r="B107" s="7" t="s">
        <v>242</v>
      </c>
      <c r="C107" s="7"/>
      <c r="D107" s="7"/>
      <c r="E107" s="7"/>
      <c r="F107" s="26"/>
      <c r="K107" s="21"/>
    </row>
    <row r="108" spans="1:11" s="6" customFormat="1" x14ac:dyDescent="0.2">
      <c r="A108" s="10" t="s">
        <v>47</v>
      </c>
      <c r="B108" s="7" t="s">
        <v>243</v>
      </c>
      <c r="C108" s="7"/>
      <c r="D108" s="7"/>
      <c r="E108" s="7"/>
      <c r="F108" s="26"/>
    </row>
    <row r="109" spans="1:11" s="6" customFormat="1" x14ac:dyDescent="0.2">
      <c r="A109" s="10" t="s">
        <v>40</v>
      </c>
      <c r="B109" s="7" t="s">
        <v>244</v>
      </c>
      <c r="C109" s="7"/>
      <c r="D109" s="7"/>
      <c r="E109" s="9"/>
      <c r="F109" s="26"/>
    </row>
    <row r="110" spans="1:11" s="6" customFormat="1" x14ac:dyDescent="0.2">
      <c r="A110" s="10" t="s">
        <v>41</v>
      </c>
      <c r="B110" s="7" t="s">
        <v>245</v>
      </c>
      <c r="C110" s="7"/>
      <c r="D110" s="7"/>
      <c r="E110" s="7"/>
      <c r="F110" s="26"/>
      <c r="K110" s="8"/>
    </row>
    <row r="111" spans="1:11" s="6" customFormat="1" x14ac:dyDescent="0.2">
      <c r="A111" s="10" t="s">
        <v>42</v>
      </c>
      <c r="B111" s="7" t="s">
        <v>246</v>
      </c>
      <c r="C111" s="7"/>
      <c r="D111" s="7"/>
      <c r="E111" s="9"/>
      <c r="F111" s="26"/>
      <c r="K111" s="8"/>
    </row>
    <row r="112" spans="1:11" s="6" customFormat="1" x14ac:dyDescent="0.2">
      <c r="A112" s="10" t="s">
        <v>48</v>
      </c>
      <c r="B112" s="7" t="s">
        <v>247</v>
      </c>
      <c r="C112" s="7"/>
      <c r="D112" s="7"/>
      <c r="E112" s="7"/>
      <c r="F112" s="26"/>
      <c r="K112" s="8"/>
    </row>
    <row r="113" spans="1:11" x14ac:dyDescent="0.2">
      <c r="A113" s="10" t="s">
        <v>43</v>
      </c>
      <c r="B113" s="7" t="s">
        <v>214</v>
      </c>
      <c r="C113" s="7"/>
      <c r="D113" s="7"/>
      <c r="E113" s="7"/>
      <c r="F113" s="26"/>
      <c r="K113" s="14"/>
    </row>
    <row r="114" spans="1:11" x14ac:dyDescent="0.2">
      <c r="A114" s="10" t="s">
        <v>44</v>
      </c>
      <c r="B114" s="7" t="s">
        <v>248</v>
      </c>
      <c r="C114" s="7"/>
      <c r="D114" s="7"/>
      <c r="E114" s="7"/>
      <c r="F114" s="26"/>
    </row>
    <row r="115" spans="1:11" x14ac:dyDescent="0.2">
      <c r="A115" s="10"/>
      <c r="E115" s="7"/>
      <c r="F115" s="26"/>
    </row>
    <row r="116" spans="1:11" x14ac:dyDescent="0.2">
      <c r="B116" s="19"/>
      <c r="C116" s="19"/>
      <c r="D116" s="19"/>
      <c r="E116" s="7"/>
      <c r="F116" s="26"/>
      <c r="G116" s="19"/>
    </row>
    <row r="117" spans="1:11" x14ac:dyDescent="0.2">
      <c r="I117" s="14"/>
      <c r="J117" s="14"/>
      <c r="K117" s="14"/>
    </row>
  </sheetData>
  <mergeCells count="4">
    <mergeCell ref="H1:H4"/>
    <mergeCell ref="K49:K51"/>
    <mergeCell ref="E49:E51"/>
    <mergeCell ref="F49:F51"/>
  </mergeCells>
  <phoneticPr fontId="3" type="noConversion"/>
  <pageMargins left="0.74803149606299213" right="0.74803149606299213" top="1.7716535433070868" bottom="0.98425196850393704" header="0.51181102362204722" footer="0.51181102362204722"/>
  <pageSetup paperSize="9" scale="73" fitToHeight="3" orientation="landscape" r:id="rId1"/>
  <headerFooter alignWithMargins="0">
    <oddFooter>&amp;L&amp;F&amp;C&amp;P</oddFooter>
  </headerFooter>
  <rowBreaks count="1" manualBreakCount="1">
    <brk id="9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specificatie</vt:lpstr>
      <vt:lpstr>specificatie!Afdrukbereik</vt:lpstr>
      <vt:lpstr>specificatie!Afdruktitels</vt:lpstr>
    </vt:vector>
  </TitlesOfParts>
  <Company>Gemeente Bloemendaal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nst</dc:creator>
  <cp:lastModifiedBy>Petra Cornelisse</cp:lastModifiedBy>
  <cp:lastPrinted>2021-10-25T09:52:28Z</cp:lastPrinted>
  <dcterms:created xsi:type="dcterms:W3CDTF">2011-06-07T10:58:33Z</dcterms:created>
  <dcterms:modified xsi:type="dcterms:W3CDTF">2021-10-25T09:57:33Z</dcterms:modified>
</cp:coreProperties>
</file>