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66925"/>
  <mc:AlternateContent xmlns:mc="http://schemas.openxmlformats.org/markup-compatibility/2006">
    <mc:Choice Requires="x15">
      <x15ac:absPath xmlns:x15ac="http://schemas.microsoft.com/office/spreadsheetml/2010/11/ac" url="https://deinkoopadviesgroep.sharepoint.com/sites/Team/Shared Documents/Projecten/2021.31 Gem Groningen EA Repro/3. Nota van Inlichtingen/"/>
    </mc:Choice>
  </mc:AlternateContent>
  <xr:revisionPtr revIDLastSave="21" documentId="8_{F6333251-A2CF-479B-B11B-952D152DF00C}" xr6:coauthVersionLast="47" xr6:coauthVersionMax="47" xr10:uidLastSave="{424267A3-15BA-4C04-B9C8-701A8C009FEF}"/>
  <bookViews>
    <workbookView xWindow="22932" yWindow="-108" windowWidth="30936" windowHeight="16896" xr2:uid="{00000000-000D-0000-FFFF-FFFF00000000}"/>
  </bookViews>
  <sheets>
    <sheet name="Scenario 1" sheetId="2" r:id="rId1"/>
  </sheets>
  <definedNames>
    <definedName name="_xlnm.Print_Area" localSheetId="0">'Scenario 1'!$1:$62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2" l="1"/>
  <c r="G45" i="2" l="1"/>
  <c r="G46" i="2"/>
  <c r="G44" i="2"/>
  <c r="G43" i="2"/>
  <c r="G40" i="2" l="1"/>
  <c r="G39" i="2"/>
  <c r="G38" i="2"/>
  <c r="G37" i="2"/>
  <c r="G36" i="2"/>
  <c r="G35" i="2"/>
  <c r="G23" i="2"/>
  <c r="G13" i="2"/>
  <c r="G11" i="2"/>
  <c r="G22" i="2"/>
  <c r="G14" i="2" l="1"/>
  <c r="G12" i="2"/>
  <c r="G32" i="2" l="1"/>
  <c r="G31" i="2"/>
  <c r="G25" i="2"/>
  <c r="G24" i="2"/>
  <c r="G50" i="2" l="1"/>
  <c r="J50" i="2" s="1"/>
</calcChain>
</file>

<file path=xl/sharedStrings.xml><?xml version="1.0" encoding="utf-8"?>
<sst xmlns="http://schemas.openxmlformats.org/spreadsheetml/2006/main" count="97" uniqueCount="63">
  <si>
    <t>TOELICHTING</t>
  </si>
  <si>
    <t>AANBIEDING</t>
  </si>
  <si>
    <t>OMSCHRIJVING</t>
  </si>
  <si>
    <t>per maand</t>
  </si>
  <si>
    <t>per tik</t>
  </si>
  <si>
    <t>Huurprijs grootformaat repromachine*</t>
  </si>
  <si>
    <t>Huurprijs hoogvolume repromachine*</t>
  </si>
  <si>
    <t>Huurprijs Optioneel af te nemen hoogvolume repromachine*</t>
  </si>
  <si>
    <t>Periode</t>
  </si>
  <si>
    <t>Aantal</t>
  </si>
  <si>
    <t>stuks per doos</t>
  </si>
  <si>
    <t>Totaal</t>
  </si>
  <si>
    <t>Laagste totale aanbieding</t>
  </si>
  <si>
    <t>Uw punten</t>
  </si>
  <si>
    <t>Aantal dozen
per jaar</t>
  </si>
  <si>
    <t>Grootformaat repromachine prijs per vierkante meter kleur, enkelzijdig**</t>
  </si>
  <si>
    <t>Grootformaat repromachine prijs per vierkante meter zwartwit, enkelzijdig**</t>
  </si>
  <si>
    <t>per vierkante meter</t>
  </si>
  <si>
    <t>training repromedewerker Web to Print tool</t>
  </si>
  <si>
    <t>training repromedewerker Repro tool</t>
  </si>
  <si>
    <t>Lamineer hoezen A3</t>
  </si>
  <si>
    <t xml:space="preserve">Lamineer hoezen A4 </t>
  </si>
  <si>
    <t>Lamineer hoezen A5</t>
  </si>
  <si>
    <t xml:space="preserve">Prijs opgeven per </t>
  </si>
  <si>
    <t>kalendermaand</t>
  </si>
  <si>
    <t xml:space="preserve">BIJLAGE 3 - PRIJZENBLAD </t>
  </si>
  <si>
    <t>Prijs (per stuk)</t>
  </si>
  <si>
    <t>Prijs (per doos)</t>
  </si>
  <si>
    <t>Prijs (per medewerker)</t>
  </si>
  <si>
    <t>Aantal medewerkers</t>
  </si>
  <si>
    <t>Eenheid per doos</t>
  </si>
  <si>
    <t>* De huur kan voor maximaal 5 jaar in rekening gebracht worden. Voor de optionele verlengingsjaren kan geen huur in rekening gebracht worden. De aangeboden huurpijzen zijn all-in. Er kunnen geen extra kosten in rekening gebracht worden. In de huurprijs is tevens alle kosten opgenomen voor de levering, installatie en oplevering van werkende reproapparatuur.</t>
  </si>
  <si>
    <t>Huurprijs hoogvolume repromachine incl bookletmaker*</t>
  </si>
  <si>
    <t>Prijs (per maand)</t>
  </si>
  <si>
    <t>Uw totale inschrijfprijs</t>
  </si>
  <si>
    <t>Max. te behalen punten</t>
  </si>
  <si>
    <t>Inschrijver vult in kolom E (in lichtgroene cellen) haar prijs/tarief voor de opgegeven omschrijvingen in. Deze prijzen worden doorgerekend naar een totaal (kolom G), dat conform de beschreven procedure in de offerteaanvraag wordt vergeleken met de laagste aanbieding (kolom H) en wordt doorgerekend naar een totaal aantal punten in kolom J.</t>
  </si>
  <si>
    <t>Naam Inschrijver</t>
  </si>
  <si>
    <t>Datum</t>
  </si>
  <si>
    <t>Naam tekenbevoegde</t>
  </si>
  <si>
    <t>Functie tekenbevoegde</t>
  </si>
  <si>
    <t>Handtekening</t>
  </si>
  <si>
    <t>Leveren repromachines</t>
  </si>
  <si>
    <r>
      <t>Kapa Fix (foamboard 140 x 100 cm</t>
    </r>
    <r>
      <rPr>
        <sz val="10"/>
        <rFont val="Verdana"/>
        <family val="2"/>
      </rPr>
      <t xml:space="preserve"> dikte 10 mm</t>
    </r>
    <r>
      <rPr>
        <sz val="10"/>
        <color theme="1"/>
        <rFont val="Verdana"/>
        <family val="2"/>
      </rPr>
      <t>)</t>
    </r>
  </si>
  <si>
    <t>Wire-O (ringband) (maatvoeringen 5,6,7,8,9 in de kleur zilver)</t>
  </si>
  <si>
    <t>Fast back superstrip (Narrow Medium Wide)</t>
  </si>
  <si>
    <t>Duur (huur) in kalendermaanden*</t>
  </si>
  <si>
    <t>Duur (aantal afdrukken) in kalendermaanden**</t>
  </si>
  <si>
    <t>Aantal jaren</t>
  </si>
  <si>
    <t xml:space="preserve">Toner t.b.v. grootformaat repromachine </t>
  </si>
  <si>
    <t>Hoogvolume repromachine prijs per tik kleur, enkelzijdig***</t>
  </si>
  <si>
    <t>Hoogvolume repromachine prijs per tik zwartwit, enkelzijdig***</t>
  </si>
  <si>
    <t>Prijs (stuks)</t>
  </si>
  <si>
    <r>
      <t xml:space="preserve">*** Tikprijs voor zowel A3- als A4-afdrukken. Tikprijzen staan vast voor de gehele looptijd van de overeenkomst, inclusief optiejaren. In de tikprijs zijn alle overige kosten opgenomen zoals vermeld in </t>
    </r>
    <r>
      <rPr>
        <b/>
        <i/>
        <sz val="10"/>
        <color theme="1"/>
        <rFont val="Verdana"/>
        <family val="2"/>
      </rPr>
      <t>Eis 35</t>
    </r>
    <r>
      <rPr>
        <i/>
        <sz val="10"/>
        <color theme="1"/>
        <rFont val="Verdana"/>
        <family val="2"/>
      </rPr>
      <t>.</t>
    </r>
  </si>
  <si>
    <t>Zwart</t>
  </si>
  <si>
    <t>Magenta</t>
  </si>
  <si>
    <t>Cyaan</t>
  </si>
  <si>
    <t>Yellow</t>
  </si>
  <si>
    <t xml:space="preserve">Aantal stuks
</t>
  </si>
  <si>
    <t>Kleur</t>
  </si>
  <si>
    <r>
      <t xml:space="preserve">** Tikprijs voor zowel A3- als A4-afdrukken. Tikprijzen staan vast voor de gehele looptijd van de overeenkomst, inclusief optiejaren. In de tikprijs is niet opgenomen de prijs voor de toner, deze dient u apart in het Prijzenblad in cel </t>
    </r>
    <r>
      <rPr>
        <b/>
        <i/>
        <sz val="10"/>
        <color theme="1"/>
        <rFont val="Verdana"/>
        <family val="2"/>
      </rPr>
      <t>E40 t/m E43</t>
    </r>
    <r>
      <rPr>
        <i/>
        <sz val="10"/>
        <color theme="1"/>
        <rFont val="Verdana"/>
        <family val="2"/>
      </rPr>
      <t xml:space="preserve"> op te geven</t>
    </r>
  </si>
  <si>
    <t>Grootformaat repromachine vaste onderhoudskosten</t>
  </si>
  <si>
    <t>Duur in kalendermaanden*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</si>
</sst>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quot;€&quot;\ * #,##0.000_ ;_ &quot;€&quot;\ * \-#,##0.000_ ;_ &quot;€&quot;\ * &quot;-&quot;??_ ;_ @_ "/>
  </numFmts>
  <fonts count="13"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0"/>
      <color rgb="FF2B4985"/>
      <name val="Verdana"/>
      <family val="2"/>
    </font>
    <font>
      <sz val="10"/>
      <color rgb="FF2B4985"/>
      <name val="Verdana"/>
      <family val="2"/>
    </font>
    <font>
      <sz val="10"/>
      <color theme="0"/>
      <name val="Verdana"/>
      <family val="2"/>
    </font>
    <font>
      <i/>
      <sz val="10"/>
      <color theme="0"/>
      <name val="Verdana"/>
      <family val="2"/>
    </font>
    <font>
      <i/>
      <sz val="10"/>
      <color theme="1"/>
      <name val="Verdana"/>
      <family val="2"/>
    </font>
    <font>
      <i/>
      <sz val="10"/>
      <name val="Verdana"/>
      <family val="2"/>
    </font>
    <font>
      <sz val="8"/>
      <name val="Calibri"/>
      <family val="2"/>
      <scheme val="minor"/>
    </font>
    <font>
      <sz val="10"/>
      <name val="Verdana"/>
      <family val="2"/>
    </font>
    <font>
      <b/>
      <i/>
      <sz val="10"/>
      <color theme="1"/>
      <name val="Verdana"/>
      <family val="2"/>
    </font>
  </fonts>
  <fills count="7">
    <fill>
      <patternFill patternType="none"/>
    </fill>
    <fill>
      <patternFill patternType="gray125"/>
    </fill>
    <fill>
      <patternFill patternType="solid">
        <fgColor rgb="FFE4EEA8"/>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09">
    <xf numFmtId="0" fontId="0" fillId="0" borderId="0" xfId="0"/>
    <xf numFmtId="44" fontId="2" fillId="2" borderId="1" xfId="1" applyFont="1" applyFill="1" applyBorder="1" applyAlignment="1" applyProtection="1">
      <alignment horizontal="center" vertical="top"/>
      <protection locked="0"/>
    </xf>
    <xf numFmtId="44" fontId="2" fillId="2" borderId="1" xfId="1" applyFont="1" applyFill="1" applyBorder="1" applyAlignment="1" applyProtection="1">
      <alignment horizontal="center"/>
      <protection locked="0"/>
    </xf>
    <xf numFmtId="0" fontId="4" fillId="0" borderId="0" xfId="0" applyFont="1" applyAlignment="1" applyProtection="1">
      <alignment horizontal="justify"/>
    </xf>
    <xf numFmtId="0" fontId="2" fillId="0" borderId="0" xfId="0" applyFont="1" applyAlignment="1" applyProtection="1">
      <alignment horizontal="center"/>
    </xf>
    <xf numFmtId="0" fontId="2" fillId="0" borderId="0" xfId="0" applyFont="1" applyAlignment="1" applyProtection="1">
      <alignment horizontal="left"/>
    </xf>
    <xf numFmtId="0" fontId="2" fillId="0" borderId="0" xfId="0" applyFont="1" applyProtection="1"/>
    <xf numFmtId="0" fontId="5" fillId="0" borderId="0" xfId="0" applyFont="1" applyAlignment="1" applyProtection="1">
      <alignment horizontal="justify" vertical="top"/>
    </xf>
    <xf numFmtId="0" fontId="2" fillId="0" borderId="3" xfId="0" applyFont="1" applyBorder="1" applyProtection="1"/>
    <xf numFmtId="0" fontId="2" fillId="0" borderId="3" xfId="0" applyFont="1" applyBorder="1" applyAlignment="1" applyProtection="1">
      <alignment horizontal="center"/>
    </xf>
    <xf numFmtId="0" fontId="2" fillId="0" borderId="3" xfId="0" applyFont="1" applyBorder="1" applyAlignment="1" applyProtection="1">
      <alignment horizontal="left"/>
    </xf>
    <xf numFmtId="0" fontId="2" fillId="0" borderId="0" xfId="0" applyFont="1" applyAlignment="1" applyProtection="1">
      <alignment wrapText="1"/>
    </xf>
    <xf numFmtId="0" fontId="6" fillId="3" borderId="1" xfId="0" applyFont="1" applyFill="1" applyBorder="1" applyAlignment="1" applyProtection="1">
      <alignment vertical="center" wrapText="1"/>
    </xf>
    <xf numFmtId="0" fontId="6"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2" fillId="0" borderId="0" xfId="0" applyFont="1" applyAlignment="1" applyProtection="1">
      <alignment vertical="center"/>
    </xf>
    <xf numFmtId="3" fontId="2" fillId="0" borderId="1" xfId="0" applyNumberFormat="1" applyFont="1" applyBorder="1" applyAlignment="1" applyProtection="1">
      <alignment horizontal="center"/>
    </xf>
    <xf numFmtId="3" fontId="8" fillId="0" borderId="1" xfId="0" applyNumberFormat="1" applyFont="1" applyBorder="1" applyAlignment="1" applyProtection="1">
      <alignment horizontal="center"/>
    </xf>
    <xf numFmtId="44" fontId="2" fillId="0" borderId="1" xfId="1" applyFont="1" applyBorder="1" applyAlignment="1" applyProtection="1">
      <alignment horizontal="center"/>
    </xf>
    <xf numFmtId="2" fontId="2" fillId="4" borderId="1" xfId="1" applyNumberFormat="1" applyFont="1" applyFill="1" applyBorder="1" applyAlignment="1" applyProtection="1">
      <alignment horizontal="center"/>
    </xf>
    <xf numFmtId="3" fontId="2" fillId="0" borderId="2" xfId="0" applyNumberFormat="1" applyFont="1" applyFill="1" applyBorder="1" applyAlignment="1" applyProtection="1">
      <alignment horizontal="left"/>
    </xf>
    <xf numFmtId="3" fontId="2" fillId="0" borderId="1" xfId="0" applyNumberFormat="1" applyFont="1" applyFill="1" applyBorder="1" applyAlignment="1" applyProtection="1">
      <alignment horizontal="center"/>
    </xf>
    <xf numFmtId="3" fontId="8" fillId="0" borderId="1" xfId="0" applyNumberFormat="1" applyFont="1" applyFill="1" applyBorder="1" applyAlignment="1" applyProtection="1">
      <alignment horizontal="center"/>
    </xf>
    <xf numFmtId="3" fontId="2" fillId="0" borderId="0" xfId="0" applyNumberFormat="1" applyFont="1" applyAlignment="1" applyProtection="1">
      <alignment horizontal="center"/>
    </xf>
    <xf numFmtId="0" fontId="2" fillId="0" borderId="1" xfId="0" applyFont="1" applyBorder="1" applyAlignment="1" applyProtection="1">
      <alignment vertical="top" wrapText="1"/>
    </xf>
    <xf numFmtId="0" fontId="2" fillId="0" borderId="1" xfId="0" applyFont="1" applyFill="1" applyBorder="1" applyAlignment="1" applyProtection="1">
      <alignment horizontal="center" vertical="top"/>
    </xf>
    <xf numFmtId="0" fontId="2" fillId="0" borderId="1" xfId="1" applyNumberFormat="1" applyFont="1" applyBorder="1" applyAlignment="1" applyProtection="1">
      <alignment horizontal="center" vertical="top"/>
    </xf>
    <xf numFmtId="44" fontId="2" fillId="0" borderId="1" xfId="1" applyFont="1" applyBorder="1" applyAlignment="1" applyProtection="1">
      <alignment horizontal="center" vertical="top"/>
    </xf>
    <xf numFmtId="0" fontId="2" fillId="0" borderId="0" xfId="0" applyFont="1" applyAlignment="1" applyProtection="1">
      <alignment vertical="top"/>
    </xf>
    <xf numFmtId="0" fontId="3" fillId="0" borderId="0" xfId="0" applyFont="1" applyProtection="1"/>
    <xf numFmtId="0" fontId="9" fillId="0" borderId="0" xfId="0" applyFont="1" applyFill="1" applyBorder="1" applyAlignment="1" applyProtection="1">
      <alignment horizontal="right" vertical="center" wrapText="1"/>
    </xf>
    <xf numFmtId="0" fontId="6" fillId="3" borderId="4" xfId="0" applyFont="1" applyFill="1" applyBorder="1" applyAlignment="1" applyProtection="1">
      <alignment vertical="center" wrapText="1"/>
    </xf>
    <xf numFmtId="0" fontId="6" fillId="3" borderId="2" xfId="0" applyFont="1" applyFill="1" applyBorder="1" applyAlignment="1" applyProtection="1">
      <alignment vertical="center" wrapText="1"/>
    </xf>
    <xf numFmtId="0" fontId="2" fillId="0" borderId="1" xfId="0" applyFont="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4" xfId="0" applyFont="1" applyFill="1" applyBorder="1" applyAlignment="1" applyProtection="1">
      <alignment horizontal="center" vertical="top"/>
    </xf>
    <xf numFmtId="0" fontId="2" fillId="0" borderId="2" xfId="0" applyFont="1" applyFill="1" applyBorder="1" applyAlignment="1" applyProtection="1">
      <alignment horizontal="center" vertical="top"/>
    </xf>
    <xf numFmtId="0" fontId="2" fillId="0" borderId="2" xfId="0" applyFont="1" applyFill="1" applyBorder="1" applyAlignment="1" applyProtection="1">
      <alignment vertical="top"/>
    </xf>
    <xf numFmtId="165" fontId="2" fillId="2" borderId="1" xfId="1" applyNumberFormat="1" applyFont="1" applyFill="1" applyBorder="1" applyAlignment="1" applyProtection="1">
      <alignment horizontal="center"/>
      <protection locked="0"/>
    </xf>
    <xf numFmtId="0" fontId="2" fillId="0" borderId="6" xfId="0" applyFont="1" applyFill="1" applyBorder="1" applyAlignment="1" applyProtection="1">
      <alignment horizontal="left" vertical="center" wrapText="1"/>
    </xf>
    <xf numFmtId="0" fontId="2" fillId="0" borderId="6" xfId="0" applyFont="1" applyFill="1" applyBorder="1" applyAlignment="1" applyProtection="1">
      <alignment horizontal="left"/>
    </xf>
    <xf numFmtId="3" fontId="2" fillId="0" borderId="6" xfId="0" applyNumberFormat="1" applyFont="1" applyFill="1" applyBorder="1" applyAlignment="1" applyProtection="1">
      <alignment horizontal="center"/>
    </xf>
    <xf numFmtId="3" fontId="8" fillId="0" borderId="6" xfId="0" applyNumberFormat="1" applyFont="1" applyFill="1" applyBorder="1" applyAlignment="1" applyProtection="1">
      <alignment horizontal="center"/>
    </xf>
    <xf numFmtId="44" fontId="2" fillId="0" borderId="6" xfId="1" applyFont="1" applyFill="1" applyBorder="1" applyAlignment="1" applyProtection="1">
      <alignment horizontal="center"/>
    </xf>
    <xf numFmtId="0" fontId="2" fillId="0" borderId="4" xfId="0" applyFont="1" applyFill="1" applyBorder="1" applyAlignment="1" applyProtection="1">
      <alignment vertical="top" wrapText="1"/>
    </xf>
    <xf numFmtId="0" fontId="2" fillId="0" borderId="5" xfId="0" applyFont="1" applyFill="1" applyBorder="1" applyAlignment="1" applyProtection="1">
      <alignment horizontal="center" vertical="top"/>
    </xf>
    <xf numFmtId="0" fontId="2" fillId="0" borderId="5" xfId="0" applyFont="1" applyFill="1" applyBorder="1" applyAlignment="1" applyProtection="1">
      <alignment vertical="top"/>
    </xf>
    <xf numFmtId="0" fontId="2" fillId="0" borderId="5" xfId="1" applyNumberFormat="1" applyFont="1" applyFill="1" applyBorder="1" applyAlignment="1" applyProtection="1">
      <alignment horizontal="center" vertical="top"/>
    </xf>
    <xf numFmtId="44" fontId="2" fillId="0" borderId="5" xfId="1" applyFont="1" applyFill="1" applyBorder="1" applyAlignment="1" applyProtection="1">
      <alignment horizontal="center" vertical="top"/>
    </xf>
    <xf numFmtId="4" fontId="6" fillId="0" borderId="0" xfId="1" applyNumberFormat="1" applyFont="1" applyFill="1" applyBorder="1" applyAlignment="1" applyProtection="1">
      <alignment horizontal="center"/>
    </xf>
    <xf numFmtId="0" fontId="2" fillId="5" borderId="0" xfId="0" applyFont="1" applyFill="1" applyProtection="1"/>
    <xf numFmtId="3" fontId="2" fillId="6" borderId="4" xfId="0" applyNumberFormat="1" applyFont="1" applyFill="1" applyBorder="1" applyAlignment="1" applyProtection="1">
      <alignment horizontal="left"/>
    </xf>
    <xf numFmtId="0" fontId="2" fillId="6" borderId="7" xfId="0" applyFont="1" applyFill="1" applyBorder="1" applyAlignment="1" applyProtection="1">
      <alignment horizontal="center" vertical="top"/>
    </xf>
    <xf numFmtId="0" fontId="2" fillId="6" borderId="7" xfId="1" applyNumberFormat="1" applyFont="1" applyFill="1" applyBorder="1" applyAlignment="1" applyProtection="1">
      <alignment horizontal="center" vertical="top"/>
    </xf>
    <xf numFmtId="44" fontId="2" fillId="6" borderId="7" xfId="1" applyFont="1" applyFill="1" applyBorder="1" applyAlignment="1" applyProtection="1">
      <alignment horizontal="center" vertical="top"/>
    </xf>
    <xf numFmtId="0" fontId="2" fillId="0" borderId="8" xfId="0" applyFont="1" applyFill="1" applyBorder="1" applyAlignment="1" applyProtection="1">
      <alignment vertical="top" wrapText="1"/>
    </xf>
    <xf numFmtId="0" fontId="2" fillId="0" borderId="0" xfId="1" applyNumberFormat="1" applyFont="1" applyFill="1" applyBorder="1" applyAlignment="1" applyProtection="1">
      <alignment horizontal="center" vertical="top"/>
    </xf>
    <xf numFmtId="0" fontId="2" fillId="6" borderId="7" xfId="0" applyFont="1" applyFill="1" applyBorder="1" applyAlignment="1" applyProtection="1">
      <alignment vertical="top" wrapText="1"/>
    </xf>
    <xf numFmtId="0" fontId="2" fillId="6" borderId="0" xfId="0" applyFont="1" applyFill="1" applyBorder="1" applyAlignment="1" applyProtection="1">
      <alignment vertical="top"/>
    </xf>
    <xf numFmtId="0" fontId="2" fillId="6" borderId="0" xfId="0" applyFont="1" applyFill="1" applyBorder="1" applyAlignment="1" applyProtection="1">
      <alignment vertical="top" wrapText="1"/>
    </xf>
    <xf numFmtId="0" fontId="2" fillId="6" borderId="0" xfId="0" applyFont="1" applyFill="1" applyBorder="1" applyAlignment="1" applyProtection="1">
      <alignment horizontal="center" vertical="top"/>
    </xf>
    <xf numFmtId="0" fontId="2" fillId="6" borderId="0" xfId="1" applyNumberFormat="1" applyFont="1" applyFill="1" applyBorder="1" applyAlignment="1" applyProtection="1">
      <alignment horizontal="center" vertical="top"/>
    </xf>
    <xf numFmtId="44" fontId="2" fillId="6" borderId="0" xfId="1" applyFont="1" applyFill="1" applyBorder="1" applyAlignment="1" applyProtection="1">
      <alignment horizontal="center" vertical="top"/>
    </xf>
    <xf numFmtId="164" fontId="2" fillId="6" borderId="0" xfId="1" applyNumberFormat="1" applyFont="1" applyFill="1" applyBorder="1" applyAlignment="1" applyProtection="1">
      <alignment horizontal="center"/>
    </xf>
    <xf numFmtId="2" fontId="2" fillId="6" borderId="0" xfId="1" applyNumberFormat="1" applyFont="1" applyFill="1" applyBorder="1" applyAlignment="1" applyProtection="1">
      <alignment horizontal="center"/>
    </xf>
    <xf numFmtId="164" fontId="6" fillId="0" borderId="9" xfId="1" applyNumberFormat="1" applyFont="1" applyFill="1" applyBorder="1" applyAlignment="1" applyProtection="1">
      <alignment horizontal="center"/>
    </xf>
    <xf numFmtId="44" fontId="2" fillId="0" borderId="1" xfId="0" applyNumberFormat="1" applyFont="1" applyBorder="1" applyAlignment="1" applyProtection="1">
      <alignment horizontal="center"/>
    </xf>
    <xf numFmtId="164" fontId="2" fillId="0" borderId="1" xfId="1" applyNumberFormat="1" applyFont="1" applyFill="1" applyBorder="1" applyAlignment="1" applyProtection="1">
      <alignment horizontal="center"/>
    </xf>
    <xf numFmtId="164" fontId="6" fillId="0" borderId="0" xfId="1" applyNumberFormat="1" applyFont="1" applyFill="1" applyBorder="1" applyAlignment="1" applyProtection="1">
      <alignment horizontal="center"/>
    </xf>
    <xf numFmtId="164" fontId="2" fillId="0" borderId="0" xfId="1" applyNumberFormat="1" applyFont="1" applyFill="1" applyBorder="1" applyAlignment="1" applyProtection="1">
      <alignment horizontal="center"/>
    </xf>
    <xf numFmtId="2" fontId="2" fillId="0" borderId="0" xfId="1" applyNumberFormat="1" applyFont="1" applyFill="1" applyBorder="1" applyAlignment="1" applyProtection="1">
      <alignment horizontal="center"/>
    </xf>
    <xf numFmtId="0" fontId="7" fillId="0" borderId="8"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2" fontId="6" fillId="0" borderId="0" xfId="1" applyNumberFormat="1" applyFont="1" applyFill="1" applyBorder="1" applyAlignment="1" applyProtection="1">
      <alignment horizontal="center"/>
    </xf>
    <xf numFmtId="0" fontId="2" fillId="0" borderId="0" xfId="0" applyFont="1" applyFill="1" applyBorder="1" applyProtection="1"/>
    <xf numFmtId="0" fontId="2" fillId="0" borderId="1" xfId="0" applyFont="1" applyBorder="1" applyAlignment="1" applyProtection="1">
      <alignment wrapText="1"/>
    </xf>
    <xf numFmtId="0" fontId="2" fillId="0" borderId="4" xfId="0" applyFont="1" applyBorder="1" applyAlignment="1" applyProtection="1">
      <alignment horizontal="left"/>
    </xf>
    <xf numFmtId="0" fontId="2" fillId="0" borderId="2" xfId="0" applyFont="1" applyBorder="1" applyAlignment="1" applyProtection="1">
      <alignment horizontal="left"/>
    </xf>
    <xf numFmtId="0" fontId="2" fillId="0" borderId="0" xfId="0" applyFont="1" applyFill="1" applyBorder="1" applyAlignment="1" applyProtection="1">
      <alignment horizontal="center" vertical="top"/>
    </xf>
    <xf numFmtId="44" fontId="8" fillId="0" borderId="8" xfId="1" applyFont="1" applyFill="1" applyBorder="1" applyAlignment="1" applyProtection="1">
      <alignment horizontal="center"/>
    </xf>
    <xf numFmtId="44" fontId="8" fillId="0" borderId="0" xfId="1" applyFont="1" applyFill="1" applyBorder="1" applyAlignment="1" applyProtection="1">
      <alignment horizontal="center"/>
    </xf>
    <xf numFmtId="44" fontId="8" fillId="6" borderId="0" xfId="1" applyFont="1" applyFill="1" applyBorder="1" applyAlignment="1" applyProtection="1">
      <alignment horizontal="center"/>
    </xf>
    <xf numFmtId="44" fontId="2" fillId="0" borderId="0" xfId="1" applyFont="1" applyFill="1" applyBorder="1" applyAlignment="1" applyProtection="1">
      <alignment horizontal="center" vertical="top"/>
    </xf>
    <xf numFmtId="44" fontId="8" fillId="0" borderId="1" xfId="1" applyFont="1" applyFill="1" applyBorder="1" applyAlignment="1" applyProtection="1">
      <alignment horizontal="center"/>
    </xf>
    <xf numFmtId="0" fontId="11" fillId="0" borderId="1" xfId="0" applyFont="1" applyFill="1" applyBorder="1" applyAlignment="1" applyProtection="1">
      <alignment vertical="center" wrapText="1"/>
    </xf>
    <xf numFmtId="0" fontId="11" fillId="0" borderId="2" xfId="0" applyFont="1" applyFill="1" applyBorder="1" applyAlignment="1" applyProtection="1">
      <alignment vertical="center" wrapText="1"/>
    </xf>
    <xf numFmtId="0" fontId="11"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11" fillId="0" borderId="4"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44" fontId="2" fillId="0" borderId="0" xfId="1" applyFont="1" applyFill="1" applyBorder="1" applyAlignment="1" applyProtection="1">
      <alignment horizontal="center" vertical="top"/>
      <protection locked="0"/>
    </xf>
    <xf numFmtId="44" fontId="2" fillId="0" borderId="1" xfId="1" applyFont="1" applyFill="1" applyBorder="1" applyAlignment="1" applyProtection="1">
      <alignment horizontal="center"/>
    </xf>
    <xf numFmtId="0" fontId="2" fillId="0" borderId="4"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8" fillId="0" borderId="0" xfId="0" applyFont="1" applyAlignment="1" applyProtection="1">
      <alignment horizontal="left" vertical="top" wrapText="1"/>
    </xf>
    <xf numFmtId="0" fontId="6" fillId="3" borderId="4" xfId="0" applyFont="1" applyFill="1" applyBorder="1" applyAlignment="1" applyProtection="1">
      <alignment horizontal="left" vertical="center" wrapText="1"/>
    </xf>
    <xf numFmtId="0" fontId="6" fillId="3" borderId="2" xfId="0" applyFont="1" applyFill="1" applyBorder="1" applyAlignment="1" applyProtection="1">
      <alignment horizontal="left" vertical="center" wrapText="1"/>
    </xf>
    <xf numFmtId="0" fontId="2" fillId="0" borderId="0" xfId="0" applyFont="1" applyFill="1" applyBorder="1" applyAlignment="1" applyProtection="1">
      <alignment horizontal="center" vertical="top"/>
    </xf>
    <xf numFmtId="0" fontId="8" fillId="0" borderId="0" xfId="0" applyFont="1" applyAlignment="1" applyProtection="1">
      <alignment horizontal="left" wrapText="1"/>
    </xf>
    <xf numFmtId="0" fontId="8" fillId="0" borderId="0" xfId="0" applyFont="1" applyAlignment="1" applyProtection="1">
      <alignment horizontal="left"/>
    </xf>
    <xf numFmtId="0" fontId="2" fillId="0" borderId="5" xfId="0" applyFont="1" applyBorder="1" applyAlignment="1" applyProtection="1">
      <alignment horizontal="left" vertical="center" wrapText="1"/>
    </xf>
    <xf numFmtId="0" fontId="2" fillId="0" borderId="5" xfId="0" applyFont="1" applyBorder="1" applyAlignment="1" applyProtection="1">
      <alignment horizontal="left"/>
    </xf>
    <xf numFmtId="3" fontId="2" fillId="0" borderId="5" xfId="0" applyNumberFormat="1" applyFont="1" applyBorder="1" applyAlignment="1" applyProtection="1">
      <alignment horizontal="center"/>
    </xf>
    <xf numFmtId="44" fontId="2" fillId="2" borderId="5" xfId="1" applyFont="1" applyFill="1" applyBorder="1" applyAlignment="1" applyProtection="1">
      <alignment horizontal="center"/>
      <protection locked="0"/>
    </xf>
    <xf numFmtId="3" fontId="8" fillId="0" borderId="5" xfId="0" applyNumberFormat="1" applyFont="1" applyBorder="1" applyAlignment="1" applyProtection="1">
      <alignment horizontal="center"/>
    </xf>
    <xf numFmtId="44" fontId="2" fillId="0" borderId="5" xfId="1" applyFont="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DA1B22"/>
      <color rgb="FFE4EEA8"/>
      <color rgb="FFC0D72D"/>
      <color rgb="FF0071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70"/>
  <sheetViews>
    <sheetView showGridLines="0" tabSelected="1" topLeftCell="A4" zoomScale="85" zoomScaleNormal="85" workbookViewId="0">
      <selection activeCell="A19" sqref="A19"/>
    </sheetView>
  </sheetViews>
  <sheetFormatPr defaultColWidth="0" defaultRowHeight="12.75" zeroHeight="1" x14ac:dyDescent="0.2"/>
  <cols>
    <col min="1" max="1" width="52.28515625" style="11" customWidth="1"/>
    <col min="2" max="2" width="9.28515625" style="4" bestFit="1" customWidth="1"/>
    <col min="3" max="3" width="17.42578125" style="5" customWidth="1"/>
    <col min="4" max="5" width="20.7109375" style="4" customWidth="1"/>
    <col min="6" max="6" width="23.140625" style="4" customWidth="1"/>
    <col min="7" max="7" width="20.7109375" style="4" customWidth="1"/>
    <col min="8" max="8" width="20.7109375" style="6" customWidth="1"/>
    <col min="9" max="9" width="12.5703125" style="6" customWidth="1"/>
    <col min="10" max="10" width="12.42578125" style="6" customWidth="1"/>
    <col min="11" max="16384" width="9.140625" style="6" hidden="1"/>
  </cols>
  <sheetData>
    <row r="1" spans="1:10" x14ac:dyDescent="0.2">
      <c r="A1" s="3" t="s">
        <v>25</v>
      </c>
    </row>
    <row r="2" spans="1:10" x14ac:dyDescent="0.2">
      <c r="A2" s="7" t="s">
        <v>42</v>
      </c>
    </row>
    <row r="3" spans="1:10" x14ac:dyDescent="0.2">
      <c r="A3" s="7"/>
    </row>
    <row r="4" spans="1:10" x14ac:dyDescent="0.2">
      <c r="A4" s="8"/>
      <c r="B4" s="9"/>
      <c r="C4" s="10"/>
      <c r="D4" s="9"/>
      <c r="E4" s="9"/>
      <c r="F4" s="9"/>
      <c r="G4" s="9"/>
      <c r="H4" s="9"/>
      <c r="I4" s="9"/>
      <c r="J4" s="9"/>
    </row>
    <row r="5" spans="1:10" x14ac:dyDescent="0.2"/>
    <row r="6" spans="1:10" x14ac:dyDescent="0.2">
      <c r="A6" s="3" t="s">
        <v>0</v>
      </c>
    </row>
    <row r="7" spans="1:10" ht="31.5" customHeight="1" x14ac:dyDescent="0.2">
      <c r="A7" s="97" t="s">
        <v>36</v>
      </c>
      <c r="B7" s="97"/>
      <c r="C7" s="97"/>
      <c r="D7" s="97"/>
      <c r="E7" s="97"/>
      <c r="F7" s="97"/>
      <c r="G7" s="97"/>
      <c r="H7" s="97"/>
      <c r="I7" s="97"/>
      <c r="J7" s="97"/>
    </row>
    <row r="8" spans="1:10" x14ac:dyDescent="0.2"/>
    <row r="9" spans="1:10" x14ac:dyDescent="0.2">
      <c r="A9" s="3" t="s">
        <v>1</v>
      </c>
    </row>
    <row r="10" spans="1:10" s="15" customFormat="1" ht="42" customHeight="1" x14ac:dyDescent="0.25">
      <c r="A10" s="12" t="s">
        <v>2</v>
      </c>
      <c r="B10" s="31" t="s">
        <v>9</v>
      </c>
      <c r="C10" s="32"/>
      <c r="D10" s="13" t="s">
        <v>23</v>
      </c>
      <c r="E10" s="13" t="s">
        <v>33</v>
      </c>
      <c r="F10" s="14" t="s">
        <v>46</v>
      </c>
      <c r="G10" s="13" t="s">
        <v>11</v>
      </c>
      <c r="H10" s="71"/>
      <c r="I10" s="72"/>
      <c r="J10" s="72"/>
    </row>
    <row r="11" spans="1:10" ht="18.75" customHeight="1" x14ac:dyDescent="0.2">
      <c r="A11" s="33" t="s">
        <v>5</v>
      </c>
      <c r="B11" s="77">
        <v>1</v>
      </c>
      <c r="C11" s="78"/>
      <c r="D11" s="16" t="s">
        <v>24</v>
      </c>
      <c r="E11" s="2">
        <v>0</v>
      </c>
      <c r="F11" s="17">
        <v>60</v>
      </c>
      <c r="G11" s="18">
        <f t="shared" ref="G11:G23" si="0">B11*E11*F11</f>
        <v>0</v>
      </c>
      <c r="H11" s="80"/>
      <c r="I11" s="69"/>
      <c r="J11" s="70"/>
    </row>
    <row r="12" spans="1:10" ht="22.5" customHeight="1" x14ac:dyDescent="0.2">
      <c r="A12" s="33" t="s">
        <v>6</v>
      </c>
      <c r="B12" s="77">
        <v>1</v>
      </c>
      <c r="C12" s="78"/>
      <c r="D12" s="16" t="s">
        <v>24</v>
      </c>
      <c r="E12" s="2">
        <v>0</v>
      </c>
      <c r="F12" s="17">
        <v>60</v>
      </c>
      <c r="G12" s="18">
        <f t="shared" si="0"/>
        <v>0</v>
      </c>
      <c r="H12" s="80"/>
      <c r="I12" s="69"/>
      <c r="J12" s="70"/>
    </row>
    <row r="13" spans="1:10" ht="27" customHeight="1" x14ac:dyDescent="0.2">
      <c r="A13" s="33" t="s">
        <v>32</v>
      </c>
      <c r="B13" s="77">
        <v>1</v>
      </c>
      <c r="C13" s="78"/>
      <c r="D13" s="16" t="s">
        <v>24</v>
      </c>
      <c r="E13" s="2">
        <v>0</v>
      </c>
      <c r="F13" s="17">
        <v>60</v>
      </c>
      <c r="G13" s="18">
        <f t="shared" ref="G13" si="1">B13*E13*F13</f>
        <v>0</v>
      </c>
      <c r="H13" s="80"/>
      <c r="I13" s="69"/>
      <c r="J13" s="70"/>
    </row>
    <row r="14" spans="1:10" ht="25.5" x14ac:dyDescent="0.2">
      <c r="A14" s="33" t="s">
        <v>7</v>
      </c>
      <c r="B14" s="77">
        <v>1</v>
      </c>
      <c r="C14" s="78"/>
      <c r="D14" s="16" t="s">
        <v>24</v>
      </c>
      <c r="E14" s="2">
        <v>0</v>
      </c>
      <c r="F14" s="17">
        <v>60</v>
      </c>
      <c r="G14" s="18">
        <f t="shared" si="0"/>
        <v>0</v>
      </c>
      <c r="H14" s="80"/>
      <c r="I14" s="69"/>
      <c r="J14" s="70"/>
    </row>
    <row r="15" spans="1:10" x14ac:dyDescent="0.2">
      <c r="A15" s="6"/>
      <c r="D15" s="6"/>
      <c r="E15" s="6"/>
      <c r="F15" s="6"/>
      <c r="G15" s="6"/>
      <c r="H15" s="73"/>
      <c r="I15" s="68"/>
      <c r="J15" s="74"/>
    </row>
    <row r="16" spans="1:10" s="97" customFormat="1" ht="32.25" customHeight="1" x14ac:dyDescent="0.25">
      <c r="A16" s="97" t="s">
        <v>31</v>
      </c>
    </row>
    <row r="17" spans="1:10" x14ac:dyDescent="0.2">
      <c r="A17" s="39"/>
      <c r="B17" s="40"/>
      <c r="C17" s="40"/>
      <c r="D17" s="41"/>
      <c r="E17" s="43"/>
      <c r="F17" s="42"/>
      <c r="G17" s="43"/>
      <c r="H17" s="81"/>
      <c r="I17" s="69"/>
      <c r="J17" s="70"/>
    </row>
    <row r="18" spans="1:10" s="15" customFormat="1" ht="42" customHeight="1" x14ac:dyDescent="0.25">
      <c r="A18" s="12" t="s">
        <v>2</v>
      </c>
      <c r="B18" s="31" t="s">
        <v>9</v>
      </c>
      <c r="C18" s="32"/>
      <c r="D18" s="13" t="s">
        <v>23</v>
      </c>
      <c r="E18" s="13" t="s">
        <v>33</v>
      </c>
      <c r="F18" s="14" t="s">
        <v>62</v>
      </c>
      <c r="G18" s="13" t="s">
        <v>11</v>
      </c>
      <c r="H18" s="71"/>
      <c r="I18" s="72"/>
      <c r="J18" s="72"/>
    </row>
    <row r="19" spans="1:10" ht="18.75" customHeight="1" x14ac:dyDescent="0.2">
      <c r="A19" s="33" t="s">
        <v>61</v>
      </c>
      <c r="B19" s="77">
        <v>1</v>
      </c>
      <c r="C19" s="78"/>
      <c r="D19" s="16" t="s">
        <v>24</v>
      </c>
      <c r="E19" s="2">
        <v>0</v>
      </c>
      <c r="F19" s="17">
        <v>84</v>
      </c>
      <c r="G19" s="18">
        <f t="shared" ref="G19" si="2">B19*E19*F19</f>
        <v>0</v>
      </c>
      <c r="H19" s="80"/>
      <c r="I19" s="69"/>
      <c r="J19" s="70"/>
    </row>
    <row r="20" spans="1:10" ht="18.75" customHeight="1" x14ac:dyDescent="0.2">
      <c r="A20" s="103"/>
      <c r="B20" s="104"/>
      <c r="C20" s="104"/>
      <c r="D20" s="105"/>
      <c r="E20" s="106"/>
      <c r="F20" s="107"/>
      <c r="G20" s="108"/>
      <c r="H20" s="81"/>
      <c r="I20" s="69"/>
      <c r="J20" s="70"/>
    </row>
    <row r="21" spans="1:10" ht="52.5" customHeight="1" x14ac:dyDescent="0.2">
      <c r="A21" s="12" t="s">
        <v>2</v>
      </c>
      <c r="B21" s="31" t="s">
        <v>9</v>
      </c>
      <c r="C21" s="32" t="s">
        <v>8</v>
      </c>
      <c r="D21" s="13" t="s">
        <v>23</v>
      </c>
      <c r="E21" s="13" t="s">
        <v>26</v>
      </c>
      <c r="F21" s="14" t="s">
        <v>47</v>
      </c>
      <c r="G21" s="13" t="s">
        <v>11</v>
      </c>
      <c r="H21" s="71"/>
      <c r="I21" s="72"/>
      <c r="J21" s="72"/>
    </row>
    <row r="22" spans="1:10" ht="25.5" x14ac:dyDescent="0.2">
      <c r="A22" s="33" t="s">
        <v>15</v>
      </c>
      <c r="B22" s="51">
        <v>1600</v>
      </c>
      <c r="C22" s="20" t="s">
        <v>3</v>
      </c>
      <c r="D22" s="16" t="s">
        <v>17</v>
      </c>
      <c r="E22" s="38">
        <v>0</v>
      </c>
      <c r="F22" s="17">
        <v>84</v>
      </c>
      <c r="G22" s="18">
        <f t="shared" si="0"/>
        <v>0</v>
      </c>
      <c r="H22" s="80"/>
      <c r="I22" s="69"/>
      <c r="J22" s="70"/>
    </row>
    <row r="23" spans="1:10" s="50" customFormat="1" ht="25.5" x14ac:dyDescent="0.2">
      <c r="A23" s="33" t="s">
        <v>16</v>
      </c>
      <c r="B23" s="51">
        <v>325</v>
      </c>
      <c r="C23" s="20" t="s">
        <v>3</v>
      </c>
      <c r="D23" s="16" t="s">
        <v>17</v>
      </c>
      <c r="E23" s="38">
        <v>0</v>
      </c>
      <c r="F23" s="17">
        <v>84</v>
      </c>
      <c r="G23" s="18">
        <f t="shared" si="0"/>
        <v>0</v>
      </c>
      <c r="H23" s="80"/>
      <c r="I23" s="69"/>
      <c r="J23" s="70"/>
    </row>
    <row r="24" spans="1:10" ht="25.5" x14ac:dyDescent="0.2">
      <c r="A24" s="34" t="s">
        <v>50</v>
      </c>
      <c r="B24" s="51">
        <v>208000</v>
      </c>
      <c r="C24" s="20" t="s">
        <v>3</v>
      </c>
      <c r="D24" s="21" t="s">
        <v>4</v>
      </c>
      <c r="E24" s="38">
        <v>0</v>
      </c>
      <c r="F24" s="22">
        <v>84</v>
      </c>
      <c r="G24" s="18">
        <f t="shared" ref="G24:G25" si="3">B24*E24*F24</f>
        <v>0</v>
      </c>
      <c r="H24" s="80"/>
      <c r="I24" s="69"/>
      <c r="J24" s="70"/>
    </row>
    <row r="25" spans="1:10" ht="25.5" x14ac:dyDescent="0.2">
      <c r="A25" s="34" t="s">
        <v>51</v>
      </c>
      <c r="B25" s="51">
        <v>63000</v>
      </c>
      <c r="C25" s="20" t="s">
        <v>3</v>
      </c>
      <c r="D25" s="21" t="s">
        <v>4</v>
      </c>
      <c r="E25" s="38">
        <v>0</v>
      </c>
      <c r="F25" s="22">
        <v>84</v>
      </c>
      <c r="G25" s="18">
        <f t="shared" si="3"/>
        <v>0</v>
      </c>
      <c r="H25" s="80"/>
      <c r="I25" s="69"/>
      <c r="J25" s="70"/>
    </row>
    <row r="26" spans="1:10" x14ac:dyDescent="0.2">
      <c r="A26" s="6"/>
      <c r="D26" s="6"/>
      <c r="E26" s="6"/>
      <c r="F26" s="6"/>
      <c r="G26" s="6"/>
      <c r="H26" s="73"/>
      <c r="I26" s="68"/>
      <c r="J26" s="74"/>
    </row>
    <row r="27" spans="1:10" ht="31.5" customHeight="1" x14ac:dyDescent="0.2">
      <c r="A27" s="101" t="s">
        <v>60</v>
      </c>
      <c r="B27" s="101"/>
      <c r="C27" s="101"/>
      <c r="D27" s="101"/>
      <c r="E27" s="101"/>
      <c r="F27" s="101"/>
      <c r="G27" s="101"/>
      <c r="H27" s="101"/>
      <c r="I27" s="101"/>
      <c r="J27" s="101"/>
    </row>
    <row r="28" spans="1:10" ht="15.75" customHeight="1" x14ac:dyDescent="0.2">
      <c r="A28" s="102" t="s">
        <v>53</v>
      </c>
      <c r="B28" s="102"/>
      <c r="C28" s="102"/>
      <c r="D28" s="102"/>
      <c r="E28" s="102"/>
      <c r="F28" s="102"/>
      <c r="G28" s="102"/>
      <c r="H28" s="102"/>
      <c r="I28" s="102"/>
      <c r="J28" s="102"/>
    </row>
    <row r="29" spans="1:10" x14ac:dyDescent="0.2">
      <c r="A29" s="3"/>
      <c r="C29" s="4"/>
      <c r="E29" s="23"/>
      <c r="H29" s="75"/>
      <c r="I29" s="75"/>
      <c r="J29" s="75"/>
    </row>
    <row r="30" spans="1:10" s="15" customFormat="1" ht="31.5" customHeight="1" x14ac:dyDescent="0.25">
      <c r="A30" s="12" t="s">
        <v>2</v>
      </c>
      <c r="B30" s="98" t="s">
        <v>29</v>
      </c>
      <c r="C30" s="99"/>
      <c r="D30" s="13"/>
      <c r="E30" s="13" t="s">
        <v>28</v>
      </c>
      <c r="F30" s="13"/>
      <c r="G30" s="13" t="s">
        <v>11</v>
      </c>
      <c r="H30" s="71"/>
      <c r="I30" s="72"/>
      <c r="J30" s="72"/>
    </row>
    <row r="31" spans="1:10" s="28" customFormat="1" x14ac:dyDescent="0.2">
      <c r="A31" s="24" t="s">
        <v>18</v>
      </c>
      <c r="B31" s="35">
        <v>3</v>
      </c>
      <c r="C31" s="37"/>
      <c r="D31" s="25"/>
      <c r="E31" s="1">
        <v>0</v>
      </c>
      <c r="F31" s="26"/>
      <c r="G31" s="27">
        <f>E31*B31</f>
        <v>0</v>
      </c>
      <c r="H31" s="80"/>
      <c r="I31" s="69"/>
      <c r="J31" s="70"/>
    </row>
    <row r="32" spans="1:10" s="28" customFormat="1" x14ac:dyDescent="0.2">
      <c r="A32" s="24" t="s">
        <v>19</v>
      </c>
      <c r="B32" s="35">
        <v>3</v>
      </c>
      <c r="C32" s="37"/>
      <c r="D32" s="25"/>
      <c r="E32" s="1">
        <v>0</v>
      </c>
      <c r="F32" s="26"/>
      <c r="G32" s="27">
        <f t="shared" ref="G32" si="4">E32*B32</f>
        <v>0</v>
      </c>
      <c r="H32" s="80"/>
      <c r="I32" s="69"/>
      <c r="J32" s="70"/>
    </row>
    <row r="33" spans="1:10" s="28" customFormat="1" x14ac:dyDescent="0.2">
      <c r="A33" s="44"/>
      <c r="B33" s="45"/>
      <c r="C33" s="46"/>
      <c r="D33" s="45"/>
      <c r="E33" s="48"/>
      <c r="F33" s="47"/>
      <c r="G33" s="48"/>
      <c r="H33" s="81"/>
      <c r="I33" s="69"/>
      <c r="J33" s="70"/>
    </row>
    <row r="34" spans="1:10" s="28" customFormat="1" ht="25.5" x14ac:dyDescent="0.25">
      <c r="A34" s="12" t="s">
        <v>2</v>
      </c>
      <c r="B34" s="31" t="s">
        <v>9</v>
      </c>
      <c r="C34" s="32" t="s">
        <v>30</v>
      </c>
      <c r="D34" s="13" t="s">
        <v>14</v>
      </c>
      <c r="E34" s="13" t="s">
        <v>27</v>
      </c>
      <c r="F34" s="13" t="s">
        <v>48</v>
      </c>
      <c r="G34" s="13" t="s">
        <v>11</v>
      </c>
      <c r="H34" s="71"/>
      <c r="I34" s="72"/>
      <c r="J34" s="72"/>
    </row>
    <row r="35" spans="1:10" s="28" customFormat="1" x14ac:dyDescent="0.2">
      <c r="A35" s="24" t="s">
        <v>43</v>
      </c>
      <c r="B35" s="35">
        <v>12</v>
      </c>
      <c r="C35" s="36" t="s">
        <v>10</v>
      </c>
      <c r="D35" s="25">
        <v>30</v>
      </c>
      <c r="E35" s="1">
        <v>0</v>
      </c>
      <c r="F35" s="26">
        <v>7</v>
      </c>
      <c r="G35" s="27">
        <f>D35*E35*F35</f>
        <v>0</v>
      </c>
      <c r="H35" s="80"/>
      <c r="I35" s="69"/>
      <c r="J35" s="70"/>
    </row>
    <row r="36" spans="1:10" s="28" customFormat="1" x14ac:dyDescent="0.2">
      <c r="A36" s="24" t="s">
        <v>20</v>
      </c>
      <c r="B36" s="35">
        <v>50</v>
      </c>
      <c r="C36" s="36" t="s">
        <v>10</v>
      </c>
      <c r="D36" s="25">
        <v>60</v>
      </c>
      <c r="E36" s="1">
        <v>0</v>
      </c>
      <c r="F36" s="26">
        <v>7</v>
      </c>
      <c r="G36" s="27">
        <f t="shared" ref="G36:G40" si="5">D36*E36*F36</f>
        <v>0</v>
      </c>
      <c r="H36" s="80"/>
      <c r="I36" s="69"/>
      <c r="J36" s="70"/>
    </row>
    <row r="37" spans="1:10" s="28" customFormat="1" x14ac:dyDescent="0.2">
      <c r="A37" s="24" t="s">
        <v>21</v>
      </c>
      <c r="B37" s="35">
        <v>250</v>
      </c>
      <c r="C37" s="36" t="s">
        <v>10</v>
      </c>
      <c r="D37" s="25">
        <v>20</v>
      </c>
      <c r="E37" s="1">
        <v>0</v>
      </c>
      <c r="F37" s="26">
        <v>7</v>
      </c>
      <c r="G37" s="27">
        <f t="shared" si="5"/>
        <v>0</v>
      </c>
      <c r="H37" s="80"/>
      <c r="I37" s="69"/>
      <c r="J37" s="70"/>
    </row>
    <row r="38" spans="1:10" s="28" customFormat="1" x14ac:dyDescent="0.2">
      <c r="A38" s="24" t="s">
        <v>22</v>
      </c>
      <c r="B38" s="35">
        <v>250</v>
      </c>
      <c r="C38" s="36" t="s">
        <v>10</v>
      </c>
      <c r="D38" s="25">
        <v>8</v>
      </c>
      <c r="E38" s="1">
        <v>0</v>
      </c>
      <c r="F38" s="26">
        <v>7</v>
      </c>
      <c r="G38" s="27">
        <f t="shared" si="5"/>
        <v>0</v>
      </c>
      <c r="H38" s="80"/>
      <c r="I38" s="69"/>
      <c r="J38" s="70"/>
    </row>
    <row r="39" spans="1:10" s="28" customFormat="1" ht="25.5" x14ac:dyDescent="0.2">
      <c r="A39" s="24" t="s">
        <v>44</v>
      </c>
      <c r="B39" s="35">
        <v>100</v>
      </c>
      <c r="C39" s="36" t="s">
        <v>10</v>
      </c>
      <c r="D39" s="25">
        <v>15</v>
      </c>
      <c r="E39" s="1">
        <v>0</v>
      </c>
      <c r="F39" s="26">
        <v>7</v>
      </c>
      <c r="G39" s="27">
        <f t="shared" si="5"/>
        <v>0</v>
      </c>
      <c r="H39" s="80"/>
      <c r="I39" s="69"/>
      <c r="J39" s="70"/>
    </row>
    <row r="40" spans="1:10" s="28" customFormat="1" x14ac:dyDescent="0.2">
      <c r="A40" s="24" t="s">
        <v>45</v>
      </c>
      <c r="B40" s="35">
        <v>100</v>
      </c>
      <c r="C40" s="36" t="s">
        <v>10</v>
      </c>
      <c r="D40" s="25">
        <v>10</v>
      </c>
      <c r="E40" s="1">
        <v>0</v>
      </c>
      <c r="F40" s="26">
        <v>7</v>
      </c>
      <c r="G40" s="27">
        <f t="shared" si="5"/>
        <v>0</v>
      </c>
      <c r="H40" s="80"/>
      <c r="I40" s="69"/>
      <c r="J40" s="70"/>
    </row>
    <row r="41" spans="1:10" s="58" customFormat="1" x14ac:dyDescent="0.2">
      <c r="A41" s="57"/>
      <c r="B41" s="52"/>
      <c r="C41" s="52"/>
      <c r="D41" s="52"/>
      <c r="E41" s="54"/>
      <c r="F41" s="53"/>
      <c r="G41" s="54"/>
      <c r="H41" s="82"/>
      <c r="I41" s="63"/>
      <c r="J41" s="64"/>
    </row>
    <row r="42" spans="1:10" s="28" customFormat="1" ht="25.5" x14ac:dyDescent="0.25">
      <c r="A42" s="12" t="s">
        <v>2</v>
      </c>
      <c r="B42" s="31" t="s">
        <v>59</v>
      </c>
      <c r="C42" s="32"/>
      <c r="D42" s="13" t="s">
        <v>58</v>
      </c>
      <c r="E42" s="13" t="s">
        <v>52</v>
      </c>
      <c r="F42" s="13" t="s">
        <v>48</v>
      </c>
      <c r="G42" s="13" t="s">
        <v>11</v>
      </c>
      <c r="H42" s="71"/>
      <c r="I42" s="72"/>
      <c r="J42" s="72"/>
    </row>
    <row r="43" spans="1:10" x14ac:dyDescent="0.2">
      <c r="A43" s="85" t="s">
        <v>49</v>
      </c>
      <c r="B43" s="89" t="s">
        <v>54</v>
      </c>
      <c r="C43" s="86"/>
      <c r="D43" s="87">
        <v>1</v>
      </c>
      <c r="E43" s="1">
        <v>0</v>
      </c>
      <c r="F43" s="88">
        <v>7</v>
      </c>
      <c r="G43" s="18">
        <f t="shared" ref="G43" si="6">D43*E43*F43</f>
        <v>0</v>
      </c>
      <c r="H43" s="71"/>
      <c r="I43" s="72"/>
      <c r="J43" s="72"/>
    </row>
    <row r="44" spans="1:10" x14ac:dyDescent="0.2">
      <c r="A44" s="85" t="s">
        <v>49</v>
      </c>
      <c r="B44" s="89" t="s">
        <v>55</v>
      </c>
      <c r="C44" s="86"/>
      <c r="D44" s="87">
        <v>1</v>
      </c>
      <c r="E44" s="1">
        <v>0</v>
      </c>
      <c r="F44" s="88">
        <v>7</v>
      </c>
      <c r="G44" s="18">
        <f t="shared" ref="G44:G46" si="7">D44*E44*F44</f>
        <v>0</v>
      </c>
      <c r="H44" s="71"/>
      <c r="I44" s="72"/>
      <c r="J44" s="72"/>
    </row>
    <row r="45" spans="1:10" x14ac:dyDescent="0.2">
      <c r="A45" s="85" t="s">
        <v>49</v>
      </c>
      <c r="B45" s="89" t="s">
        <v>56</v>
      </c>
      <c r="C45" s="86"/>
      <c r="D45" s="87">
        <v>1</v>
      </c>
      <c r="E45" s="1">
        <v>0</v>
      </c>
      <c r="F45" s="88">
        <v>7</v>
      </c>
      <c r="G45" s="18">
        <f t="shared" ref="G45" si="8">D45*E45*F45</f>
        <v>0</v>
      </c>
      <c r="H45" s="71"/>
      <c r="I45" s="72"/>
      <c r="J45" s="72"/>
    </row>
    <row r="46" spans="1:10" x14ac:dyDescent="0.2">
      <c r="A46" s="85" t="s">
        <v>49</v>
      </c>
      <c r="B46" s="89" t="s">
        <v>57</v>
      </c>
      <c r="C46" s="86"/>
      <c r="D46" s="87">
        <v>1</v>
      </c>
      <c r="E46" s="1">
        <v>0</v>
      </c>
      <c r="F46" s="88">
        <v>7</v>
      </c>
      <c r="G46" s="18">
        <f t="shared" si="7"/>
        <v>0</v>
      </c>
      <c r="H46" s="71"/>
      <c r="I46" s="72"/>
      <c r="J46" s="72"/>
    </row>
    <row r="47" spans="1:10" x14ac:dyDescent="0.2">
      <c r="A47" s="90"/>
      <c r="B47" s="90"/>
      <c r="C47" s="90"/>
      <c r="D47" s="91"/>
      <c r="E47" s="93"/>
      <c r="F47" s="92"/>
      <c r="G47" s="94"/>
      <c r="H47" s="71"/>
      <c r="I47" s="72"/>
      <c r="J47" s="72"/>
    </row>
    <row r="48" spans="1:10" s="58" customFormat="1" ht="38.25" x14ac:dyDescent="0.25">
      <c r="A48" s="59"/>
      <c r="B48" s="60"/>
      <c r="C48" s="60"/>
      <c r="D48" s="60"/>
      <c r="E48" s="62"/>
      <c r="F48" s="61"/>
      <c r="G48" s="13" t="s">
        <v>34</v>
      </c>
      <c r="H48" s="14" t="s">
        <v>12</v>
      </c>
      <c r="I48" s="13" t="s">
        <v>35</v>
      </c>
      <c r="J48" s="13" t="s">
        <v>13</v>
      </c>
    </row>
    <row r="49" spans="1:10" s="58" customFormat="1" x14ac:dyDescent="0.2">
      <c r="A49" s="59"/>
      <c r="B49" s="60"/>
      <c r="C49" s="60"/>
      <c r="D49" s="60"/>
      <c r="E49" s="62"/>
      <c r="F49" s="61"/>
      <c r="G49" s="62"/>
      <c r="H49" s="82"/>
      <c r="I49" s="63"/>
      <c r="J49" s="64"/>
    </row>
    <row r="50" spans="1:10" s="28" customFormat="1" x14ac:dyDescent="0.2">
      <c r="A50" s="55"/>
      <c r="B50" s="100"/>
      <c r="C50" s="100"/>
      <c r="D50" s="79"/>
      <c r="E50" s="83"/>
      <c r="F50" s="56"/>
      <c r="G50" s="66">
        <f>SUM(G11:G46)</f>
        <v>0</v>
      </c>
      <c r="H50" s="84">
        <v>0</v>
      </c>
      <c r="I50" s="67">
        <v>30</v>
      </c>
      <c r="J50" s="19">
        <f t="shared" ref="J50" si="9">IFERROR(MAX(0,(1-((G50-H50)/H50))*$I50),0)</f>
        <v>0</v>
      </c>
    </row>
    <row r="51" spans="1:10" x14ac:dyDescent="0.2">
      <c r="A51" s="4"/>
      <c r="H51" s="4"/>
      <c r="I51" s="68"/>
      <c r="J51" s="65"/>
    </row>
    <row r="52" spans="1:10" ht="12.75" customHeight="1" x14ac:dyDescent="0.2">
      <c r="A52" s="29"/>
      <c r="B52" s="29"/>
      <c r="C52" s="29"/>
      <c r="D52" s="29"/>
      <c r="E52" s="29"/>
      <c r="F52" s="29"/>
      <c r="G52" s="30"/>
      <c r="H52" s="30"/>
      <c r="I52" s="49"/>
      <c r="J52" s="49"/>
    </row>
    <row r="53" spans="1:10" x14ac:dyDescent="0.2"/>
    <row r="54" spans="1:10" ht="24.95" customHeight="1" x14ac:dyDescent="0.2">
      <c r="A54" s="76" t="s">
        <v>38</v>
      </c>
      <c r="B54" s="95"/>
      <c r="C54" s="96"/>
    </row>
    <row r="55" spans="1:10" ht="24.95" customHeight="1" x14ac:dyDescent="0.2">
      <c r="A55" s="76" t="s">
        <v>37</v>
      </c>
      <c r="B55" s="95"/>
      <c r="C55" s="96"/>
    </row>
    <row r="56" spans="1:10" ht="24.95" customHeight="1" x14ac:dyDescent="0.2">
      <c r="A56" s="76" t="s">
        <v>39</v>
      </c>
      <c r="B56" s="95"/>
      <c r="C56" s="96"/>
    </row>
    <row r="57" spans="1:10" ht="24.95" customHeight="1" x14ac:dyDescent="0.2">
      <c r="A57" s="76" t="s">
        <v>40</v>
      </c>
      <c r="B57" s="95"/>
      <c r="C57" s="96"/>
    </row>
    <row r="58" spans="1:10" ht="64.5" customHeight="1" x14ac:dyDescent="0.2">
      <c r="A58" s="76" t="s">
        <v>41</v>
      </c>
      <c r="B58" s="95"/>
      <c r="C58" s="96"/>
    </row>
    <row r="59" spans="1:10" x14ac:dyDescent="0.2"/>
    <row r="60" spans="1:10" x14ac:dyDescent="0.2"/>
    <row r="61" spans="1:10" x14ac:dyDescent="0.2"/>
    <row r="62" spans="1:10" x14ac:dyDescent="0.2"/>
    <row r="63" spans="1:10" x14ac:dyDescent="0.2"/>
    <row r="64" spans="1:10" x14ac:dyDescent="0.2"/>
    <row r="65" x14ac:dyDescent="0.2"/>
    <row r="66" x14ac:dyDescent="0.2"/>
    <row r="67" x14ac:dyDescent="0.2"/>
    <row r="68" x14ac:dyDescent="0.2"/>
    <row r="69" x14ac:dyDescent="0.2"/>
    <row r="70" x14ac:dyDescent="0.2"/>
  </sheetData>
  <sheetProtection algorithmName="SHA-512" hashValue="5WyRWLH5JLNt094azS3SEhmqzWf+0TKcHt29/3cRbucHdq50CFDAPzaPkUeZ5W5YecT57k+3XQ7AMBnTJtJ79A==" saltValue="o455cG6q1ZDJ5vPJd6ks0A==" spinCount="100000" sheet="1" objects="1" scenarios="1"/>
  <mergeCells count="11">
    <mergeCell ref="A7:J7"/>
    <mergeCell ref="B30:C30"/>
    <mergeCell ref="B50:C50"/>
    <mergeCell ref="A16:XFD16"/>
    <mergeCell ref="A27:J27"/>
    <mergeCell ref="A28:J28"/>
    <mergeCell ref="B54:C54"/>
    <mergeCell ref="B55:C55"/>
    <mergeCell ref="B56:C56"/>
    <mergeCell ref="B57:C57"/>
    <mergeCell ref="B58:C58"/>
  </mergeCells>
  <phoneticPr fontId="10" type="noConversion"/>
  <pageMargins left="0.7" right="0.7" top="0.4" bottom="0.41" header="0.3" footer="0.3"/>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FB5B0B-F35C-499F-AC41-09E097C96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3E5B3E-DDA8-4446-A0DD-B3413C0BCAF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8E41DA-35E0-440A-AB62-B46E79D468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Scenario 1</vt:lpstr>
      <vt:lpstr>'Scenario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Henk Vrieling - De Inkoop Adviesgroep</cp:lastModifiedBy>
  <cp:lastPrinted>2021-04-29T16:54:03Z</cp:lastPrinted>
  <dcterms:created xsi:type="dcterms:W3CDTF">2017-03-07T14:00:07Z</dcterms:created>
  <dcterms:modified xsi:type="dcterms:W3CDTF">2021-06-05T14:17:38Z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