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xr:revisionPtr revIDLastSave="0" documentId="13_ncr:1_{FFCB0026-9FCB-47E3-94FF-4D1FDF7F0F43}" xr6:coauthVersionLast="46" xr6:coauthVersionMax="46" xr10:uidLastSave="{00000000-0000-0000-0000-000000000000}"/>
  <bookViews>
    <workbookView xWindow="13845" yWindow="135" windowWidth="14910" windowHeight="15465" xr2:uid="{00000000-000D-0000-FFFF-FFFF00000000}"/>
  </bookViews>
  <sheets>
    <sheet name="specificatie" sheetId="1" r:id="rId1"/>
    <sheet name="Blad3" sheetId="3" r:id="rId2"/>
  </sheets>
  <definedNames>
    <definedName name="_xlnm.Print_Area" localSheetId="0">specificatie!$A$1:$H$15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H6" i="1"/>
  <c r="H13" i="1" l="1"/>
  <c r="G3" i="1"/>
  <c r="G2" i="1" l="1"/>
  <c r="G13" i="1" s="1"/>
  <c r="H15" i="1" s="1"/>
</calcChain>
</file>

<file path=xl/sharedStrings.xml><?xml version="1.0" encoding="utf-8"?>
<sst xmlns="http://schemas.openxmlformats.org/spreadsheetml/2006/main" count="58" uniqueCount="40">
  <si>
    <t>inventaris/
overige dekkingen</t>
  </si>
  <si>
    <t>Straat</t>
  </si>
  <si>
    <t>postcode</t>
  </si>
  <si>
    <t>plaats</t>
  </si>
  <si>
    <t>Zernikedreef 11</t>
  </si>
  <si>
    <t>Leiden</t>
  </si>
  <si>
    <t>Zernikedreef 10</t>
  </si>
  <si>
    <t>DUWO II</t>
  </si>
  <si>
    <t>Hildebrandpad 2</t>
  </si>
  <si>
    <t>J.H. Oortweg 21</t>
  </si>
  <si>
    <t>2333 CH</t>
  </si>
  <si>
    <t>2333 CK</t>
  </si>
  <si>
    <t>2333 CL</t>
  </si>
  <si>
    <t>2333 DE</t>
  </si>
  <si>
    <t>2333 DA</t>
  </si>
  <si>
    <t>Omschrijving</t>
  </si>
  <si>
    <t>Le Carrefour</t>
  </si>
  <si>
    <t>2316 WZ</t>
  </si>
  <si>
    <t>SL-Plaza/Fieldlab</t>
  </si>
  <si>
    <t>Darwinweg 24</t>
  </si>
  <si>
    <t>2333 CR</t>
  </si>
  <si>
    <t>Foodlab</t>
  </si>
  <si>
    <t>Gebouwen
per 01-01-2020
indexcijfer 144,3</t>
  </si>
  <si>
    <t>Gebouwen
per 01-01-2021
indexcijfer 151,5</t>
  </si>
  <si>
    <t>2332 AA</t>
  </si>
  <si>
    <t>taxatierapport Lengkeek d.d. 10-01-2020, rapportnummer 4042239-7</t>
  </si>
  <si>
    <t>taxatierapport Lengkeek d.d. 12-07-2019, rapportnummer 4042239-6</t>
  </si>
  <si>
    <t>Hildebrandpad 7</t>
  </si>
  <si>
    <t>Hildebrandpad 2 en 7</t>
  </si>
  <si>
    <t>niet op vast taxatie</t>
  </si>
  <si>
    <t>taxatierapport Lengkeek d.d. 09-07-2019, rapportnummer 4042239-3</t>
  </si>
  <si>
    <t>taxatierapport Lengkeek d.d. 10-07-2019, rapportnummer 4042239-4</t>
  </si>
  <si>
    <t>taxatierapport Lengkeek d.d. 09-10-2019, rapportnummer 4042239-2</t>
  </si>
  <si>
    <t>Dellaertweg 1 (7F)</t>
  </si>
  <si>
    <t>taxatierapport Lengkeek d.d. 11-07-2019, rapportnummer 4042239-5</t>
  </si>
  <si>
    <t>taxatierapport Lengkeek d.d. 08-07-2019, rapportnummer 4042239-1</t>
  </si>
  <si>
    <t>Hoofdgebouw</t>
  </si>
  <si>
    <t>taxatierapport Lengkeek d.d. 08-07-2019, rapportnummer 4042239</t>
  </si>
  <si>
    <t>Terreinvoorzieningen/infrastructuur/
overige bouwwerken</t>
  </si>
  <si>
    <t>Vondellaan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</si>
</sst>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9">
    <xf numFmtId="0" fontId="0" fillId="0" borderId="0" xfId="0"/>
    <xf numFmtId="44" fontId="0" fillId="0" borderId="0" xfId="1" applyFont="1"/>
    <xf numFmtId="44" fontId="2" fillId="0" borderId="1" xfId="0" applyNumberFormat="1" applyFont="1" applyBorder="1"/>
    <xf numFmtId="44" fontId="0" fillId="0" borderId="3" xfId="1" applyFont="1" applyBorder="1"/>
    <xf numFmtId="0" fontId="0" fillId="0" borderId="2" xfId="0" applyBorder="1"/>
    <xf numFmtId="44" fontId="0" fillId="0" borderId="2" xfId="1" applyFont="1" applyBorder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44" fontId="2" fillId="2" borderId="0" xfId="1" applyFont="1" applyFill="1" applyAlignment="1">
      <alignment vertical="top" wrapText="1"/>
    </xf>
    <xf numFmtId="44" fontId="0" fillId="0" borderId="0" xfId="0" applyNumberFormat="1"/>
    <xf numFmtId="0" fontId="0" fillId="0" borderId="4" xfId="0" applyBorder="1"/>
    <xf numFmtId="44" fontId="0" fillId="0" borderId="4" xfId="1" applyFont="1" applyBorder="1"/>
    <xf numFmtId="44" fontId="4" fillId="0" borderId="2" xfId="1" applyFont="1" applyBorder="1"/>
    <xf numFmtId="44" fontId="4" fillId="0" borderId="4" xfId="1" applyFont="1" applyBorder="1"/>
    <xf numFmtId="0" fontId="0" fillId="0" borderId="0" xfId="0" applyBorder="1"/>
    <xf numFmtId="0" fontId="4" fillId="0" borderId="0" xfId="0" applyFont="1"/>
    <xf numFmtId="0" fontId="0" fillId="2" borderId="0" xfId="0" applyFill="1" applyAlignment="1">
      <alignment vertical="top"/>
    </xf>
  </cellXfs>
  <cellStyles count="3">
    <cellStyle name="Euro" xfId="2" xr:uid="{00000000-0005-0000-0000-000000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abSelected="1" topLeftCell="D1" zoomScaleNormal="100" workbookViewId="0">
      <selection activeCell="J3" sqref="J3"/>
    </sheetView>
  </sheetViews>
  <sheetFormatPr defaultRowHeight="15" x14ac:dyDescent="0.25"/>
  <cols>
    <col min="1" max="1" width="3" bestFit="1" customWidth="1"/>
    <col min="2" max="2" width="40.7109375" style="9" customWidth="1"/>
    <col min="3" max="3" width="22.28515625" bestFit="1" customWidth="1"/>
    <col min="4" max="4" width="13.42578125" bestFit="1" customWidth="1"/>
    <col min="5" max="5" width="7" bestFit="1" customWidth="1"/>
    <col min="6" max="6" width="17" style="1" hidden="1" customWidth="1"/>
    <col min="7" max="7" width="17" style="1" customWidth="1"/>
    <col min="8" max="8" width="24.42578125" bestFit="1" customWidth="1"/>
    <col min="9" max="9" width="62.28515625" bestFit="1" customWidth="1"/>
    <col min="11" max="11" width="12.42578125" bestFit="1" customWidth="1"/>
    <col min="12" max="12" width="12.42578125" customWidth="1"/>
    <col min="13" max="13" width="12.42578125" style="1" bestFit="1" customWidth="1"/>
    <col min="14" max="14" width="12.42578125" style="1" customWidth="1"/>
    <col min="15" max="15" width="14.140625" bestFit="1" customWidth="1"/>
    <col min="16" max="16" width="12.42578125" bestFit="1" customWidth="1"/>
  </cols>
  <sheetData>
    <row r="1" spans="1:9" ht="45" x14ac:dyDescent="0.25">
      <c r="A1" s="18"/>
      <c r="B1" s="7" t="s">
        <v>15</v>
      </c>
      <c r="C1" s="6" t="s">
        <v>1</v>
      </c>
      <c r="D1" s="6" t="s">
        <v>2</v>
      </c>
      <c r="E1" s="6" t="s">
        <v>3</v>
      </c>
      <c r="F1" s="10" t="s">
        <v>22</v>
      </c>
      <c r="G1" s="10" t="s">
        <v>23</v>
      </c>
      <c r="H1" s="7" t="s">
        <v>0</v>
      </c>
    </row>
    <row r="2" spans="1:9" x14ac:dyDescent="0.25">
      <c r="A2" s="4">
        <v>1</v>
      </c>
      <c r="B2" s="8" t="s">
        <v>36</v>
      </c>
      <c r="C2" s="4" t="s">
        <v>4</v>
      </c>
      <c r="D2" s="4" t="s">
        <v>11</v>
      </c>
      <c r="E2" s="4" t="s">
        <v>5</v>
      </c>
      <c r="F2" s="5">
        <v>84928800</v>
      </c>
      <c r="G2" s="5">
        <f>ROUND(F2/144.3*151.5,-2)</f>
        <v>89166400</v>
      </c>
      <c r="H2" s="4"/>
      <c r="I2" s="17" t="s">
        <v>37</v>
      </c>
    </row>
    <row r="3" spans="1:9" ht="30" x14ac:dyDescent="0.25">
      <c r="A3" s="4">
        <v>2</v>
      </c>
      <c r="B3" s="8" t="s">
        <v>38</v>
      </c>
      <c r="C3" s="4" t="s">
        <v>4</v>
      </c>
      <c r="D3" s="4" t="s">
        <v>11</v>
      </c>
      <c r="E3" s="4" t="s">
        <v>5</v>
      </c>
      <c r="F3" s="5">
        <v>657300</v>
      </c>
      <c r="G3" s="5">
        <f>ROUND(F3/144.3*151.5,-2)</f>
        <v>690100</v>
      </c>
      <c r="H3" s="4"/>
      <c r="I3" s="17" t="s">
        <v>37</v>
      </c>
    </row>
    <row r="4" spans="1:9" x14ac:dyDescent="0.25">
      <c r="A4" s="4">
        <v>3</v>
      </c>
      <c r="B4" s="8"/>
      <c r="C4" s="4" t="s">
        <v>4</v>
      </c>
      <c r="D4" s="4" t="s">
        <v>11</v>
      </c>
      <c r="E4" s="4" t="s">
        <v>5</v>
      </c>
      <c r="F4" s="5"/>
      <c r="G4" s="5"/>
      <c r="H4" s="14">
        <v>29020000</v>
      </c>
      <c r="I4" s="17" t="s">
        <v>35</v>
      </c>
    </row>
    <row r="5" spans="1:9" x14ac:dyDescent="0.25">
      <c r="A5" s="4">
        <v>4</v>
      </c>
      <c r="B5" s="8"/>
      <c r="C5" s="4" t="s">
        <v>6</v>
      </c>
      <c r="D5" s="4" t="s">
        <v>12</v>
      </c>
      <c r="E5" s="4" t="s">
        <v>5</v>
      </c>
      <c r="F5" s="5"/>
      <c r="G5" s="5"/>
      <c r="H5" s="14">
        <v>800000</v>
      </c>
      <c r="I5" s="17" t="s">
        <v>32</v>
      </c>
    </row>
    <row r="6" spans="1:9" x14ac:dyDescent="0.25">
      <c r="A6" s="4">
        <v>5</v>
      </c>
      <c r="B6" s="8" t="s">
        <v>7</v>
      </c>
      <c r="C6" s="4" t="s">
        <v>27</v>
      </c>
      <c r="D6" s="4" t="s">
        <v>13</v>
      </c>
      <c r="E6" s="4" t="s">
        <v>5</v>
      </c>
      <c r="F6" s="5"/>
      <c r="G6" s="5"/>
      <c r="H6" s="14">
        <f>82280+285000+54450</f>
        <v>421730</v>
      </c>
      <c r="I6" s="17" t="s">
        <v>30</v>
      </c>
    </row>
    <row r="7" spans="1:9" x14ac:dyDescent="0.25">
      <c r="A7" s="4">
        <v>6</v>
      </c>
      <c r="B7" s="8" t="s">
        <v>29</v>
      </c>
      <c r="C7" s="4" t="s">
        <v>28</v>
      </c>
      <c r="D7" s="4" t="s">
        <v>13</v>
      </c>
      <c r="E7" s="4" t="s">
        <v>5</v>
      </c>
      <c r="F7" s="5"/>
      <c r="G7" s="5"/>
      <c r="H7" s="14">
        <v>141113</v>
      </c>
      <c r="I7" s="17" t="s">
        <v>30</v>
      </c>
    </row>
    <row r="8" spans="1:9" x14ac:dyDescent="0.25">
      <c r="A8" s="4">
        <v>7</v>
      </c>
      <c r="B8" s="8"/>
      <c r="C8" s="4" t="s">
        <v>8</v>
      </c>
      <c r="D8" s="4" t="s">
        <v>14</v>
      </c>
      <c r="E8" s="4" t="s">
        <v>5</v>
      </c>
      <c r="F8" s="5"/>
      <c r="G8" s="5"/>
      <c r="H8" s="14">
        <f>85607+455000+66550</f>
        <v>607157</v>
      </c>
      <c r="I8" s="17" t="s">
        <v>30</v>
      </c>
    </row>
    <row r="9" spans="1:9" x14ac:dyDescent="0.25">
      <c r="A9" s="4">
        <v>8</v>
      </c>
      <c r="B9" s="8" t="s">
        <v>21</v>
      </c>
      <c r="C9" s="4" t="s">
        <v>9</v>
      </c>
      <c r="D9" s="4" t="s">
        <v>10</v>
      </c>
      <c r="E9" s="4" t="s">
        <v>5</v>
      </c>
      <c r="F9" s="5"/>
      <c r="G9" s="5"/>
      <c r="H9" s="14">
        <v>735000</v>
      </c>
      <c r="I9" s="17" t="s">
        <v>31</v>
      </c>
    </row>
    <row r="10" spans="1:9" x14ac:dyDescent="0.25">
      <c r="A10" s="4">
        <v>9</v>
      </c>
      <c r="B10" s="4" t="s">
        <v>16</v>
      </c>
      <c r="C10" s="4" t="s">
        <v>33</v>
      </c>
      <c r="D10" s="4" t="s">
        <v>17</v>
      </c>
      <c r="E10" s="4" t="s">
        <v>5</v>
      </c>
      <c r="F10" s="5"/>
      <c r="G10" s="5"/>
      <c r="H10" s="14">
        <v>1790000</v>
      </c>
      <c r="I10" s="17" t="s">
        <v>34</v>
      </c>
    </row>
    <row r="11" spans="1:9" x14ac:dyDescent="0.25">
      <c r="A11" s="4">
        <v>10</v>
      </c>
      <c r="B11" s="12" t="s">
        <v>18</v>
      </c>
      <c r="C11" s="12" t="s">
        <v>19</v>
      </c>
      <c r="D11" s="12" t="s">
        <v>20</v>
      </c>
      <c r="E11" s="12" t="s">
        <v>5</v>
      </c>
      <c r="F11" s="13"/>
      <c r="G11" s="13"/>
      <c r="H11" s="15">
        <v>3285000</v>
      </c>
      <c r="I11" s="17" t="s">
        <v>26</v>
      </c>
    </row>
    <row r="12" spans="1:9" x14ac:dyDescent="0.25">
      <c r="A12" s="4">
        <v>11</v>
      </c>
      <c r="B12" s="4"/>
      <c r="C12" s="4" t="s">
        <v>39</v>
      </c>
      <c r="D12" s="4" t="s">
        <v>24</v>
      </c>
      <c r="E12" s="4" t="s">
        <v>5</v>
      </c>
      <c r="F12" s="5"/>
      <c r="G12" s="5"/>
      <c r="H12" s="14">
        <v>435000</v>
      </c>
      <c r="I12" s="17" t="s">
        <v>25</v>
      </c>
    </row>
    <row r="13" spans="1:9" ht="15.75" thickBot="1" x14ac:dyDescent="0.3">
      <c r="F13" s="3">
        <v>85586100</v>
      </c>
      <c r="G13" s="3">
        <f t="shared" ref="G13" si="0">SUM(G2:G11)</f>
        <v>89856500</v>
      </c>
      <c r="H13" s="3">
        <f>SUM(H2:H12)</f>
        <v>37235000</v>
      </c>
    </row>
    <row r="14" spans="1:9" ht="15.75" thickTop="1" x14ac:dyDescent="0.25"/>
    <row r="15" spans="1:9" ht="15.75" thickBot="1" x14ac:dyDescent="0.3">
      <c r="H15" s="2">
        <f>G13+H13</f>
        <v>127091500</v>
      </c>
    </row>
    <row r="16" spans="1:9" ht="15.75" thickTop="1" x14ac:dyDescent="0.25"/>
    <row r="17" spans="4:16" x14ac:dyDescent="0.25">
      <c r="H17" s="11"/>
    </row>
    <row r="18" spans="4:16" x14ac:dyDescent="0.25">
      <c r="K18" s="1"/>
      <c r="L18" s="1"/>
      <c r="O18" s="11"/>
    </row>
    <row r="19" spans="4:16" x14ac:dyDescent="0.25">
      <c r="H19" s="11"/>
      <c r="L19" s="1"/>
      <c r="O19" s="11"/>
    </row>
    <row r="20" spans="4:16" x14ac:dyDescent="0.25">
      <c r="K20" s="1"/>
      <c r="L20" s="1"/>
      <c r="O20" s="11"/>
    </row>
    <row r="21" spans="4:16" x14ac:dyDescent="0.25">
      <c r="H21" s="11"/>
      <c r="K21" s="1"/>
      <c r="L21" s="1"/>
      <c r="O21" s="11"/>
      <c r="P21" s="11"/>
    </row>
    <row r="22" spans="4:16" x14ac:dyDescent="0.25">
      <c r="H22" s="1"/>
      <c r="K22" s="1"/>
      <c r="L22" s="1"/>
      <c r="O22" s="11"/>
    </row>
    <row r="23" spans="4:16" x14ac:dyDescent="0.25">
      <c r="D23" s="16"/>
      <c r="H23" s="11"/>
      <c r="K23" s="1"/>
      <c r="L23" s="1"/>
      <c r="O23" s="11"/>
    </row>
    <row r="24" spans="4:16" x14ac:dyDescent="0.25">
      <c r="H24" s="1"/>
      <c r="K24" s="1"/>
      <c r="L24" s="1"/>
      <c r="O24" s="11"/>
    </row>
    <row r="25" spans="4:16" x14ac:dyDescent="0.25">
      <c r="H25" s="11"/>
      <c r="O25" s="11"/>
    </row>
    <row r="26" spans="4:16" x14ac:dyDescent="0.25">
      <c r="H26" s="1"/>
      <c r="O26" s="11"/>
    </row>
    <row r="27" spans="4:16" x14ac:dyDescent="0.25">
      <c r="H27" s="1"/>
    </row>
    <row r="28" spans="4:16" x14ac:dyDescent="0.25">
      <c r="H28" s="1"/>
    </row>
    <row r="29" spans="4:16" x14ac:dyDescent="0.25">
      <c r="L29" s="11"/>
      <c r="N29" s="11"/>
      <c r="O29" s="11"/>
    </row>
    <row r="30" spans="4:16" x14ac:dyDescent="0.25">
      <c r="O30" s="11"/>
    </row>
  </sheetData>
  <pageMargins left="0.70866141732283472" right="0.70866141732283472" top="1.7322834645669292" bottom="0.94488188976377963" header="0.31496062992125984" footer="0.70866141732283472"/>
  <pageSetup paperSize="9" orientation="landscape" r:id="rId1"/>
  <headerFooter>
    <oddFooter>&amp;L&amp;F &amp;A&amp;C&amp;P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specificatie</vt:lpstr>
      <vt:lpstr>Blad3</vt:lpstr>
      <vt:lpstr>specificatie!Afdrukbereik</vt:lpstr>
    </vt:vector>
  </TitlesOfParts>
  <Company>RvO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Petra Cornelisse</cp:lastModifiedBy>
  <cp:lastPrinted>2021-10-15T06:38:13Z</cp:lastPrinted>
  <dcterms:created xsi:type="dcterms:W3CDTF">2016-10-26T08:47:59Z</dcterms:created>
  <dcterms:modified xsi:type="dcterms:W3CDTF">2021-10-15T06:38:41Z</dcterms:modified>
</cp:coreProperties>
</file>