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robin/Desktop/INKOOP SUCESS/Klanten/Naturalis/Data center/02 Aanbesteding/Ronde 2/"/>
    </mc:Choice>
  </mc:AlternateContent>
  <xr:revisionPtr revIDLastSave="0" documentId="8_{EA7807BA-3FBF-314D-8CB7-2C71A5D5A338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v/nicbv8EEzpBm5VW4lOWNqbS4Q=="/>
    </ext>
  </extLst>
</workbook>
</file>

<file path=xl/calcChain.xml><?xml version="1.0" encoding="utf-8"?>
<calcChain xmlns="http://schemas.openxmlformats.org/spreadsheetml/2006/main">
  <c r="E35" i="1" l="1"/>
  <c r="E34" i="1"/>
  <c r="E33" i="1"/>
  <c r="E37" i="1" s="1"/>
  <c r="D27" i="1"/>
  <c r="E27" i="1" s="1"/>
  <c r="C27" i="1"/>
  <c r="E26" i="1"/>
  <c r="D26" i="1"/>
  <c r="C26" i="1"/>
  <c r="D25" i="1"/>
  <c r="E25" i="1" s="1"/>
  <c r="C25" i="1"/>
  <c r="D24" i="1"/>
  <c r="E24" i="1" s="1"/>
  <c r="C24" i="1"/>
  <c r="D23" i="1"/>
  <c r="C23" i="1"/>
  <c r="E23" i="1" s="1"/>
  <c r="E16" i="1"/>
  <c r="D16" i="1"/>
  <c r="E15" i="1"/>
  <c r="D15" i="1"/>
  <c r="E14" i="1"/>
  <c r="D14" i="1"/>
  <c r="E13" i="1"/>
  <c r="D13" i="1"/>
  <c r="E12" i="1"/>
  <c r="E18" i="1" s="1"/>
  <c r="D12" i="1"/>
  <c r="E29" i="1" l="1"/>
  <c r="E39" i="1" s="1"/>
  <c r="E40" i="1" s="1"/>
</calcChain>
</file>

<file path=xl/sharedStrings.xml><?xml version="1.0" encoding="utf-8"?>
<sst xmlns="http://schemas.openxmlformats.org/spreadsheetml/2006/main" count="31" uniqueCount="28">
  <si>
    <t>Setupkosten</t>
  </si>
  <si>
    <t>eenmalige setupkosten 6 racks</t>
  </si>
  <si>
    <t>Racks</t>
  </si>
  <si>
    <t>periodieke kosten</t>
  </si>
  <si>
    <t>aantal racks</t>
  </si>
  <si>
    <t>prijs per rack per jaar</t>
  </si>
  <si>
    <t>prijs per jaar</t>
  </si>
  <si>
    <t>totale periodieke kosten racks</t>
  </si>
  <si>
    <t>Stroomverbruik</t>
  </si>
  <si>
    <t>stroomverbruik (kWh)</t>
  </si>
  <si>
    <t>prijs per kWh</t>
  </si>
  <si>
    <t>totale periodieke kosten primair datacenter</t>
  </si>
  <si>
    <t>Netwerkconnectiviteit (raming)</t>
  </si>
  <si>
    <t>aantal patches</t>
  </si>
  <si>
    <t>prijs per patch per maand</t>
  </si>
  <si>
    <t>prijs 2022-2026</t>
  </si>
  <si>
    <t>10Gbps patches van Naturalis racks naar SURF PoP</t>
  </si>
  <si>
    <t>Interne LC/PC patches</t>
  </si>
  <si>
    <t>Interne MTP patches</t>
  </si>
  <si>
    <t>totale periodieke kosten netwerkconnectiviteit</t>
  </si>
  <si>
    <t>Totale kosten over contractperiode</t>
  </si>
  <si>
    <t>Gemiddelde kosten per jaar gedurende contractperiode</t>
  </si>
  <si>
    <t>* De genoemde aantallen racks, de hoeveelheden verbruikte stroom en het aantal patches zijn een raming ten behoeve van de objectieve prijsvergelijking.</t>
  </si>
  <si>
    <t>Naam Inschrijver:</t>
  </si>
  <si>
    <t>Naam vertegenwoordigingsbevoegde
ondertekenaar:</t>
  </si>
  <si>
    <t>Functie vertegenwoordigingsbevoegde
ondetekenaar: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</si>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</sst>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2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i/>
      <sz val="11"/>
      <color theme="1"/>
      <name val="Arial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3679CA"/>
        <bgColor rgb="FF3679CA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7F7F7F"/>
        <bgColor rgb="FF7F7F7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" fontId="1" fillId="6" borderId="1" xfId="0" applyNumberFormat="1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3" fontId="1" fillId="6" borderId="1" xfId="0" applyNumberFormat="1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3" fontId="1" fillId="5" borderId="0" xfId="0" applyNumberFormat="1" applyFont="1" applyFill="1" applyAlignment="1">
      <alignment horizontal="left" vertical="center"/>
    </xf>
    <xf numFmtId="0" fontId="9" fillId="7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164" fontId="10" fillId="7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1" fillId="0" borderId="3" xfId="0" applyFont="1" applyBorder="1"/>
    <xf numFmtId="0" fontId="11" fillId="0" borderId="4" xfId="0" applyFont="1" applyBorder="1"/>
    <xf numFmtId="0" fontId="1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495300</xdr:colOff>
      <xdr:row>2</xdr:row>
      <xdr:rowOff>209550</xdr:rowOff>
    </xdr:from>
    <xdr:ext cx="3952875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81128" y="3645316"/>
          <a:ext cx="3929744" cy="26936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Bijlage D - Kostenblad datacenter NvI2*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1</xdr:row>
      <xdr:rowOff>152400</xdr:rowOff>
    </xdr:from>
    <xdr:ext cx="257175" cy="619125"/>
    <xdr:pic>
      <xdr:nvPicPr>
        <xdr:cNvPr id="2" name="image1.jpg" descr="Naturalis_logo_staand enk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workbookViewId="0"/>
  </sheetViews>
  <sheetFormatPr baseColWidth="10" defaultColWidth="12.6640625" defaultRowHeight="15" customHeight="1" x14ac:dyDescent="0.15"/>
  <cols>
    <col min="1" max="1" width="4.1640625" customWidth="1"/>
    <col min="2" max="2" width="47" customWidth="1"/>
    <col min="3" max="5" width="22.1640625" customWidth="1"/>
    <col min="6" max="6" width="13.83203125" customWidth="1"/>
    <col min="7" max="26" width="7.6640625" customWidth="1"/>
  </cols>
  <sheetData>
    <row r="1" spans="1:26" x14ac:dyDescent="0.15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1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15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15">
      <c r="A4" s="1"/>
      <c r="B4" s="1"/>
      <c r="C4" s="1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15">
      <c r="A5" s="1"/>
      <c r="B5" s="3"/>
      <c r="C5" s="3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25" customHeight="1" x14ac:dyDescent="0.15">
      <c r="A6" s="1"/>
      <c r="B6" s="5" t="s">
        <v>0</v>
      </c>
      <c r="C6" s="6"/>
      <c r="D6" s="7"/>
      <c r="E6" s="7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15">
      <c r="A7" s="1"/>
      <c r="B7" s="8" t="s">
        <v>1</v>
      </c>
      <c r="C7" s="9"/>
      <c r="D7" s="10"/>
      <c r="E7" s="11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x14ac:dyDescent="0.15">
      <c r="A8" s="1"/>
      <c r="B8" s="12"/>
      <c r="C8" s="3"/>
      <c r="D8" s="4"/>
      <c r="E8" s="4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15">
      <c r="A9" s="1"/>
      <c r="B9" s="13" t="s">
        <v>2</v>
      </c>
      <c r="C9" s="14"/>
      <c r="D9" s="15"/>
      <c r="E9" s="15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15">
      <c r="A10" s="1"/>
      <c r="B10" s="16" t="s">
        <v>3</v>
      </c>
      <c r="C10" s="17" t="s">
        <v>4</v>
      </c>
      <c r="D10" s="18" t="s">
        <v>5</v>
      </c>
      <c r="E10" s="18" t="s">
        <v>6</v>
      </c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15">
      <c r="A11" s="1"/>
      <c r="B11" s="20"/>
      <c r="C11" s="21"/>
      <c r="D11" s="11">
        <v>0</v>
      </c>
      <c r="E11" s="22"/>
      <c r="F11" s="1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 x14ac:dyDescent="0.15">
      <c r="A12" s="1"/>
      <c r="B12" s="23">
        <v>2022</v>
      </c>
      <c r="C12" s="24">
        <v>6</v>
      </c>
      <c r="D12" s="25">
        <f t="shared" ref="D12:D16" si="0">$D$11</f>
        <v>0</v>
      </c>
      <c r="E12" s="25">
        <f>D12*C12/12*5</f>
        <v>0</v>
      </c>
      <c r="F12" s="1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 x14ac:dyDescent="0.15">
      <c r="A13" s="1"/>
      <c r="B13" s="26">
        <v>2023</v>
      </c>
      <c r="C13" s="26">
        <v>7</v>
      </c>
      <c r="D13" s="22">
        <f t="shared" si="0"/>
        <v>0</v>
      </c>
      <c r="E13" s="22">
        <f t="shared" ref="E13:E16" si="1">D13*C13</f>
        <v>0</v>
      </c>
      <c r="F13" s="1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 x14ac:dyDescent="0.15">
      <c r="A14" s="1"/>
      <c r="B14" s="23">
        <v>2024</v>
      </c>
      <c r="C14" s="23">
        <v>8</v>
      </c>
      <c r="D14" s="25">
        <f t="shared" si="0"/>
        <v>0</v>
      </c>
      <c r="E14" s="25">
        <f t="shared" si="1"/>
        <v>0</v>
      </c>
      <c r="F14" s="1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15">
      <c r="A15" s="1"/>
      <c r="B15" s="26">
        <v>2025</v>
      </c>
      <c r="C15" s="26">
        <v>9</v>
      </c>
      <c r="D15" s="22">
        <f t="shared" si="0"/>
        <v>0</v>
      </c>
      <c r="E15" s="22">
        <f t="shared" si="1"/>
        <v>0</v>
      </c>
      <c r="F15" s="1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15">
      <c r="A16" s="1"/>
      <c r="B16" s="23">
        <v>2026</v>
      </c>
      <c r="C16" s="24">
        <v>10</v>
      </c>
      <c r="D16" s="25">
        <f t="shared" si="0"/>
        <v>0</v>
      </c>
      <c r="E16" s="25">
        <f t="shared" si="1"/>
        <v>0</v>
      </c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15">
      <c r="A17" s="1"/>
      <c r="B17" s="1"/>
      <c r="C17" s="1"/>
      <c r="D17" s="19"/>
      <c r="E17" s="1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15">
      <c r="A18" s="1"/>
      <c r="B18" s="8" t="s">
        <v>7</v>
      </c>
      <c r="C18" s="9"/>
      <c r="D18" s="10"/>
      <c r="E18" s="10">
        <f>SUM(E12:E16)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15">
      <c r="A19" s="1"/>
      <c r="B19" s="1"/>
      <c r="C19" s="1"/>
      <c r="D19" s="27"/>
      <c r="E19" s="2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15">
      <c r="A20" s="1"/>
      <c r="B20" s="28" t="s">
        <v>8</v>
      </c>
      <c r="C20" s="14"/>
      <c r="D20" s="15"/>
      <c r="E20" s="15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15">
      <c r="A21" s="1"/>
      <c r="B21" s="16" t="s">
        <v>3</v>
      </c>
      <c r="C21" s="17" t="s">
        <v>9</v>
      </c>
      <c r="D21" s="29" t="s">
        <v>10</v>
      </c>
      <c r="E21" s="29" t="s">
        <v>6</v>
      </c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15">
      <c r="A22" s="1"/>
      <c r="B22" s="20"/>
      <c r="C22" s="21"/>
      <c r="D22" s="11">
        <v>0</v>
      </c>
      <c r="E22" s="22"/>
      <c r="F22" s="3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15">
      <c r="A23" s="1"/>
      <c r="B23" s="23">
        <v>2022</v>
      </c>
      <c r="C23" s="31">
        <f t="shared" ref="C23:C27" si="2">12.8*0.5*24*365*C12</f>
        <v>336384.00000000006</v>
      </c>
      <c r="D23" s="25">
        <f t="shared" ref="D23:D27" si="3">$D$22</f>
        <v>0</v>
      </c>
      <c r="E23" s="25">
        <f>D23*C23/12*5</f>
        <v>0</v>
      </c>
      <c r="F23" s="3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15">
      <c r="A24" s="1"/>
      <c r="B24" s="26">
        <v>2023</v>
      </c>
      <c r="C24" s="32">
        <f t="shared" si="2"/>
        <v>392448.00000000006</v>
      </c>
      <c r="D24" s="22">
        <f t="shared" si="3"/>
        <v>0</v>
      </c>
      <c r="E24" s="22">
        <f t="shared" ref="E24:E27" si="4">D24*C24</f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15">
      <c r="A25" s="1"/>
      <c r="B25" s="23">
        <v>2024</v>
      </c>
      <c r="C25" s="31">
        <f t="shared" si="2"/>
        <v>448512.00000000006</v>
      </c>
      <c r="D25" s="25">
        <f t="shared" si="3"/>
        <v>0</v>
      </c>
      <c r="E25" s="25">
        <f t="shared" si="4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15">
      <c r="A26" s="1"/>
      <c r="B26" s="26">
        <v>2025</v>
      </c>
      <c r="C26" s="32">
        <f t="shared" si="2"/>
        <v>504576.00000000006</v>
      </c>
      <c r="D26" s="22">
        <f t="shared" si="3"/>
        <v>0</v>
      </c>
      <c r="E26" s="22">
        <f t="shared" si="4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15">
      <c r="A27" s="1"/>
      <c r="B27" s="23">
        <v>2026</v>
      </c>
      <c r="C27" s="31">
        <f t="shared" si="2"/>
        <v>560640.00000000012</v>
      </c>
      <c r="D27" s="25">
        <f t="shared" si="3"/>
        <v>0</v>
      </c>
      <c r="E27" s="25">
        <f t="shared" si="4"/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15">
      <c r="A28" s="1"/>
      <c r="B28" s="1"/>
      <c r="C28" s="1"/>
      <c r="D28" s="19"/>
      <c r="E28" s="1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15">
      <c r="A29" s="1"/>
      <c r="B29" s="9" t="s">
        <v>11</v>
      </c>
      <c r="C29" s="9"/>
      <c r="D29" s="10"/>
      <c r="E29" s="10">
        <f>SUM(E23:E27)</f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15">
      <c r="A30" s="1"/>
      <c r="B30" s="1"/>
      <c r="C30" s="1"/>
      <c r="D30" s="19"/>
      <c r="E30" s="1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15">
      <c r="A31" s="1"/>
      <c r="B31" s="28" t="s">
        <v>12</v>
      </c>
      <c r="C31" s="14"/>
      <c r="D31" s="15"/>
      <c r="E31" s="1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15">
      <c r="A32" s="1"/>
      <c r="B32" s="16" t="s">
        <v>3</v>
      </c>
      <c r="C32" s="17" t="s">
        <v>13</v>
      </c>
      <c r="D32" s="18" t="s">
        <v>14</v>
      </c>
      <c r="E32" s="33" t="s">
        <v>15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15">
      <c r="A33" s="1"/>
      <c r="B33" s="34" t="s">
        <v>16</v>
      </c>
      <c r="C33" s="35">
        <v>4</v>
      </c>
      <c r="D33" s="11">
        <v>0</v>
      </c>
      <c r="E33" s="22">
        <f t="shared" ref="E33:E35" si="5">D33*C33*60</f>
        <v>0</v>
      </c>
      <c r="F33" s="3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15">
      <c r="A34" s="1"/>
      <c r="B34" s="36" t="s">
        <v>17</v>
      </c>
      <c r="C34" s="37">
        <v>12</v>
      </c>
      <c r="D34" s="11">
        <v>0</v>
      </c>
      <c r="E34" s="25">
        <f t="shared" si="5"/>
        <v>0</v>
      </c>
      <c r="F34" s="3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15">
      <c r="A35" s="1"/>
      <c r="B35" s="38" t="s">
        <v>18</v>
      </c>
      <c r="C35" s="39">
        <v>4</v>
      </c>
      <c r="D35" s="11">
        <v>0</v>
      </c>
      <c r="E35" s="22">
        <f t="shared" si="5"/>
        <v>0</v>
      </c>
      <c r="F35" s="3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15">
      <c r="A36" s="1"/>
      <c r="B36" s="1"/>
      <c r="C36" s="1"/>
      <c r="D36" s="19"/>
      <c r="E36" s="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15">
      <c r="A37" s="1"/>
      <c r="B37" s="8" t="s">
        <v>19</v>
      </c>
      <c r="C37" s="9"/>
      <c r="D37" s="10"/>
      <c r="E37" s="10">
        <f>SUM(E33:E35)</f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15">
      <c r="A38" s="1"/>
      <c r="B38" s="1"/>
      <c r="C38" s="1"/>
      <c r="D38" s="27"/>
      <c r="E38" s="27"/>
      <c r="F38" s="1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15">
      <c r="A39" s="1"/>
      <c r="B39" s="40" t="s">
        <v>20</v>
      </c>
      <c r="C39" s="41"/>
      <c r="D39" s="42"/>
      <c r="E39" s="42">
        <f>E7+E18+E29+E37</f>
        <v>0</v>
      </c>
      <c r="F39" s="1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15">
      <c r="A40" s="1"/>
      <c r="B40" s="43" t="s">
        <v>21</v>
      </c>
      <c r="C40" s="44"/>
      <c r="D40" s="45"/>
      <c r="E40" s="45">
        <f>E39/53*12</f>
        <v>0</v>
      </c>
      <c r="F40" s="1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15">
      <c r="A41" s="1"/>
      <c r="B41" s="1"/>
      <c r="C41" s="1"/>
      <c r="D41" s="2"/>
      <c r="E41" s="2"/>
      <c r="F41" s="1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15">
      <c r="A42" s="1"/>
      <c r="B42" s="46" t="s">
        <v>22</v>
      </c>
      <c r="C42" s="1"/>
      <c r="D42" s="2"/>
      <c r="E42" s="2"/>
      <c r="F42" s="1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15">
      <c r="A43" s="1"/>
      <c r="B43" s="1"/>
      <c r="C43" s="1"/>
      <c r="D43" s="2"/>
      <c r="E43" s="2"/>
      <c r="F43" s="1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15">
      <c r="A44" s="1"/>
      <c r="B44" s="47" t="s">
        <v>23</v>
      </c>
      <c r="C44" s="49"/>
      <c r="D44" s="50"/>
      <c r="E44" s="5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15">
      <c r="A45" s="1"/>
      <c r="B45" s="48" t="s">
        <v>24</v>
      </c>
      <c r="C45" s="52"/>
      <c r="D45" s="50"/>
      <c r="E45" s="5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15">
      <c r="A46" s="1"/>
      <c r="B46" s="48" t="s">
        <v>25</v>
      </c>
      <c r="C46" s="52"/>
      <c r="D46" s="50"/>
      <c r="E46" s="5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9" customHeight="1" x14ac:dyDescent="0.15">
      <c r="A47" s="1"/>
      <c r="B47" s="47" t="s">
        <v>26</v>
      </c>
      <c r="C47" s="49"/>
      <c r="D47" s="50"/>
      <c r="E47" s="5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15">
      <c r="A48" s="1"/>
      <c r="B48" s="47" t="s">
        <v>27</v>
      </c>
      <c r="C48" s="49"/>
      <c r="D48" s="50"/>
      <c r="E48" s="5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15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15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5">
    <mergeCell ref="C44:E44"/>
    <mergeCell ref="C45:E45"/>
    <mergeCell ref="C46:E46"/>
    <mergeCell ref="C47:E47"/>
    <mergeCell ref="C48:E48"/>
  </mergeCells>
  <dataValidations count="1">
    <dataValidation type="decimal" operator="greaterThanOrEqual" allowBlank="1" showDropDown="1" showErrorMessage="1" sqref="E7 D11 D22 D33:D35" xr:uid="{00000000-0002-0000-0000-000000000000}">
      <formula1>0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nnmadmin</dc:creator>
  <cp:lastModifiedBy>Robin Mooijman</cp:lastModifiedBy>
  <dcterms:created xsi:type="dcterms:W3CDTF">2013-09-18T14:03:02Z</dcterms:created>
  <dcterms:modified xsi:type="dcterms:W3CDTF">2021-09-30T11:41:30Z</dcterms:modified>
</cp:coreProperties>
</file>