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527"/>
  <workbookPr defaultThemeVersion="124226"/>
  <mc:AlternateContent xmlns:mc="http://schemas.openxmlformats.org/markup-compatibility/2006">
    <mc:Choice Requires="x15">
      <x15ac:absPath xmlns:x15ac="http://schemas.microsoft.com/office/spreadsheetml/2010/11/ac" url="C:\Bart-Jan de Beer\Projecten Stations\Hogesnelheidspassages langs perrons\Definitieve aanbestedingsdocs\"/>
    </mc:Choice>
  </mc:AlternateContent>
  <xr:revisionPtr revIDLastSave="0" documentId="13_ncr:1_{A6C16C8F-A032-4692-99CA-19135FF20151}" xr6:coauthVersionLast="45" xr6:coauthVersionMax="45" xr10:uidLastSave="{00000000-0000-0000-0000-000000000000}"/>
  <bookViews>
    <workbookView xWindow="-120" yWindow="-120" windowWidth="20730" windowHeight="11160" xr2:uid="{00000000-000D-0000-FFFF-FFFF00000000}"/>
  </bookViews>
  <sheets>
    <sheet name="Totaal opdracht" sheetId="10" r:id="rId1"/>
    <sheet name="WP A tm E" sheetId="11" r:id="rId2"/>
    <sheet name="Kampen Zuid" sheetId="4" r:id="rId3"/>
    <sheet name="De Vink &amp; Nieuw-Vennep" sheetId="14" r:id="rId4"/>
    <sheet name="Toelichting cellen" sheetId="5" r:id="rId5"/>
    <sheet name="Vereisten" sheetId="13" r:id="rId6"/>
    <sheet name="logboek wjizigingen" sheetId="6" state="hidden" r:id="rId7"/>
  </sheets>
  <externalReferences>
    <externalReference r:id="rId8"/>
  </externalReferences>
  <definedNames>
    <definedName name="_ftn1" localSheetId="5">Vereisten!#REF!</definedName>
    <definedName name="_ftnref1" localSheetId="5">Vereisten!#REF!</definedName>
    <definedName name="_Toc339027761" localSheetId="1">'WP A tm E'!$C$4</definedName>
    <definedName name="Evaluatieprijs">#REF!</definedName>
    <definedName name="gewogentarieven">#REF!</definedName>
    <definedName name="inschrijfsommen">#REF!</definedName>
    <definedName name="OLE_LINK1" localSheetId="1">'WP A tm E'!#REF!</definedName>
    <definedName name="Print_Area" localSheetId="4">'Toelichting cellen'!$A$1:$Z$38</definedName>
    <definedName name="waardePVA">#REF!</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A1" i="14" l="1" a="1"/>
  <c r="AA1" i="14" s="1"/>
  <c r="AA1" i="4" a="1"/>
  <c r="AA1" i="4" s="1"/>
  <c r="AA1" i="11" a="1"/>
  <c r="AA1" i="11" s="1"/>
  <c r="Z13" i="10"/>
  <c r="Z12" i="10"/>
  <c r="Z10" i="10"/>
  <c r="G7" i="4" l="1"/>
  <c r="J7" i="4"/>
  <c r="M7" i="4"/>
  <c r="P7" i="4"/>
  <c r="S7" i="4"/>
  <c r="V7" i="4"/>
  <c r="B36" i="5" l="1"/>
  <c r="H13" i="10"/>
  <c r="I13" i="10"/>
  <c r="J13" i="10"/>
  <c r="K13" i="10"/>
  <c r="M13" i="10"/>
  <c r="N13" i="10"/>
  <c r="O13" i="10"/>
  <c r="P13" i="10"/>
  <c r="Q13" i="10"/>
  <c r="R13" i="10"/>
  <c r="S13" i="10"/>
  <c r="T13" i="10"/>
  <c r="U13" i="10"/>
  <c r="V13" i="10"/>
  <c r="W13" i="10"/>
  <c r="X13" i="10"/>
  <c r="H45" i="14"/>
  <c r="I45" i="14"/>
  <c r="J45" i="14"/>
  <c r="K45" i="14"/>
  <c r="L45" i="14"/>
  <c r="L13" i="10" s="1"/>
  <c r="M45" i="14"/>
  <c r="N45" i="14"/>
  <c r="O45" i="14"/>
  <c r="P45" i="14"/>
  <c r="Q45" i="14"/>
  <c r="R45" i="14"/>
  <c r="S45" i="14"/>
  <c r="T45" i="14"/>
  <c r="U45" i="14"/>
  <c r="V45" i="14"/>
  <c r="W45" i="14"/>
  <c r="X45" i="14"/>
  <c r="A53" i="14"/>
  <c r="Z45" i="14"/>
  <c r="G45" i="14"/>
  <c r="G13" i="10" s="1"/>
  <c r="X9" i="14"/>
  <c r="W9" i="14"/>
  <c r="V9" i="14"/>
  <c r="U9" i="14"/>
  <c r="T9" i="14"/>
  <c r="S9" i="14"/>
  <c r="R9" i="14"/>
  <c r="Q9" i="14"/>
  <c r="P9" i="14"/>
  <c r="O9" i="14"/>
  <c r="N9" i="14"/>
  <c r="M9" i="14"/>
  <c r="L9" i="14"/>
  <c r="K9" i="14"/>
  <c r="J9" i="14"/>
  <c r="I9" i="14"/>
  <c r="H9" i="14"/>
  <c r="G9" i="14"/>
  <c r="V7" i="14"/>
  <c r="S7" i="14"/>
  <c r="P7" i="14"/>
  <c r="M7" i="14"/>
  <c r="J7" i="14"/>
  <c r="G7" i="14"/>
  <c r="C5" i="14"/>
  <c r="Z3" i="14"/>
  <c r="C3" i="14"/>
  <c r="B13" i="10" s="1"/>
  <c r="Z2" i="14"/>
  <c r="C2" i="14"/>
  <c r="Y43" i="14" l="1"/>
  <c r="AA43" i="14" s="1"/>
  <c r="AA48" i="14"/>
  <c r="Y15" i="14"/>
  <c r="AA15" i="14" s="1"/>
  <c r="Y20" i="14"/>
  <c r="AA20" i="14" s="1"/>
  <c r="Y29" i="14"/>
  <c r="AA29" i="14" s="1"/>
  <c r="Y34" i="14"/>
  <c r="AA34" i="14" s="1"/>
  <c r="Y39" i="14"/>
  <c r="AA39" i="14" s="1"/>
  <c r="Y44" i="14"/>
  <c r="AA44" i="14" s="1"/>
  <c r="Y16" i="14"/>
  <c r="AA16" i="14" s="1"/>
  <c r="Y40" i="14"/>
  <c r="AA40" i="14" s="1"/>
  <c r="Y26" i="14"/>
  <c r="AA26" i="14" s="1"/>
  <c r="Y12" i="14"/>
  <c r="AA12" i="14" s="1"/>
  <c r="Y18" i="14"/>
  <c r="AA18" i="14" s="1"/>
  <c r="Y23" i="14"/>
  <c r="AA23" i="14" s="1"/>
  <c r="Y27" i="14"/>
  <c r="AA27" i="14" s="1"/>
  <c r="Y31" i="14"/>
  <c r="AA31" i="14" s="1"/>
  <c r="Y37" i="14"/>
  <c r="AA37" i="14" s="1"/>
  <c r="Y41" i="14"/>
  <c r="AA41" i="14" s="1"/>
  <c r="Y11" i="14"/>
  <c r="Y36" i="14"/>
  <c r="AA36" i="14" s="1"/>
  <c r="Y22" i="14"/>
  <c r="AA22" i="14" s="1"/>
  <c r="Y30" i="14"/>
  <c r="AA30" i="14" s="1"/>
  <c r="Y14" i="14"/>
  <c r="AA14" i="14" s="1"/>
  <c r="Y19" i="14"/>
  <c r="AA19" i="14" s="1"/>
  <c r="Y25" i="14"/>
  <c r="AA25" i="14" s="1"/>
  <c r="Y28" i="14"/>
  <c r="AA28" i="14" s="1"/>
  <c r="Y33" i="14"/>
  <c r="AA33" i="14" s="1"/>
  <c r="Y38" i="14"/>
  <c r="AA38" i="14" s="1"/>
  <c r="A54" i="4"/>
  <c r="A24" i="11"/>
  <c r="A25" i="11"/>
  <c r="A26" i="11"/>
  <c r="A27" i="11"/>
  <c r="A28" i="11"/>
  <c r="A29" i="11"/>
  <c r="A30" i="11"/>
  <c r="B31" i="11"/>
  <c r="B32" i="11"/>
  <c r="A23" i="11"/>
  <c r="H46" i="4"/>
  <c r="I46" i="4"/>
  <c r="J46" i="4"/>
  <c r="K46" i="4"/>
  <c r="L46" i="4"/>
  <c r="M46" i="4"/>
  <c r="N46" i="4"/>
  <c r="O46" i="4"/>
  <c r="P46" i="4"/>
  <c r="Q46" i="4"/>
  <c r="R46" i="4"/>
  <c r="S46" i="4"/>
  <c r="T46" i="4"/>
  <c r="U46" i="4"/>
  <c r="V46" i="4"/>
  <c r="W46" i="4"/>
  <c r="X46" i="4"/>
  <c r="Y45" i="14" l="1"/>
  <c r="AA11" i="14"/>
  <c r="AA45" i="14" s="1"/>
  <c r="AA50" i="14" s="1"/>
  <c r="H15" i="11"/>
  <c r="H10" i="10" s="1"/>
  <c r="I15" i="11"/>
  <c r="J15" i="11"/>
  <c r="J10" i="10" s="1"/>
  <c r="K15" i="11"/>
  <c r="L15" i="11"/>
  <c r="M15" i="11"/>
  <c r="M10" i="10" s="1"/>
  <c r="N15" i="11"/>
  <c r="O15" i="11"/>
  <c r="O10" i="10" s="1"/>
  <c r="P15" i="11"/>
  <c r="P10" i="10" s="1"/>
  <c r="Q15" i="11"/>
  <c r="R15" i="11"/>
  <c r="R10" i="10" s="1"/>
  <c r="S15" i="11"/>
  <c r="T15" i="11"/>
  <c r="U15" i="11"/>
  <c r="V15" i="11"/>
  <c r="W15" i="11"/>
  <c r="W10" i="10" s="1"/>
  <c r="X15" i="11"/>
  <c r="X10" i="10" s="1"/>
  <c r="G46" i="4"/>
  <c r="G12" i="10" s="1"/>
  <c r="Z14" i="10"/>
  <c r="I10" i="10"/>
  <c r="K10" i="10"/>
  <c r="L10" i="10"/>
  <c r="N10" i="10"/>
  <c r="Q10" i="10"/>
  <c r="S10" i="10"/>
  <c r="T10" i="10"/>
  <c r="U10" i="10"/>
  <c r="V10" i="10"/>
  <c r="G10" i="10"/>
  <c r="G15" i="11"/>
  <c r="Z15" i="11"/>
  <c r="G14" i="10" l="1"/>
  <c r="C3" i="4"/>
  <c r="H7" i="5"/>
  <c r="K7" i="5"/>
  <c r="N7" i="5"/>
  <c r="Q7" i="5"/>
  <c r="T7" i="5"/>
  <c r="E7" i="5"/>
  <c r="G9" i="11"/>
  <c r="H9" i="11"/>
  <c r="I9" i="11"/>
  <c r="J9" i="11"/>
  <c r="K9" i="11"/>
  <c r="L9" i="11"/>
  <c r="M9" i="11"/>
  <c r="N9" i="11"/>
  <c r="O9" i="11"/>
  <c r="P9" i="11"/>
  <c r="Q9" i="11"/>
  <c r="R9" i="11"/>
  <c r="S9" i="11"/>
  <c r="T9" i="11"/>
  <c r="U9" i="11"/>
  <c r="V9" i="11"/>
  <c r="W9" i="11"/>
  <c r="X9" i="11"/>
  <c r="H9" i="4"/>
  <c r="I9" i="4"/>
  <c r="J9" i="4"/>
  <c r="K9" i="4"/>
  <c r="L9" i="4"/>
  <c r="M9" i="4"/>
  <c r="N9" i="4"/>
  <c r="O9" i="4"/>
  <c r="P9" i="4"/>
  <c r="Q9" i="4"/>
  <c r="R9" i="4"/>
  <c r="S9" i="4"/>
  <c r="T9" i="4"/>
  <c r="U9" i="4"/>
  <c r="V9" i="4"/>
  <c r="W9" i="4"/>
  <c r="X9" i="4"/>
  <c r="G9" i="4"/>
  <c r="M12" i="10"/>
  <c r="H12" i="10"/>
  <c r="I12" i="10"/>
  <c r="J12" i="10"/>
  <c r="K12" i="10"/>
  <c r="L12" i="10"/>
  <c r="N12" i="10"/>
  <c r="O12" i="10"/>
  <c r="O14" i="10" s="1"/>
  <c r="P12" i="10"/>
  <c r="Q12" i="10"/>
  <c r="R12" i="10"/>
  <c r="S12" i="10"/>
  <c r="T12" i="10"/>
  <c r="U12" i="10"/>
  <c r="V12" i="10"/>
  <c r="W12" i="10"/>
  <c r="W14" i="10" s="1"/>
  <c r="X12" i="10"/>
  <c r="N14" i="10" l="1"/>
  <c r="M14" i="10"/>
  <c r="V14" i="10"/>
  <c r="Y12" i="4"/>
  <c r="AA12" i="4" s="1"/>
  <c r="Y26" i="4"/>
  <c r="AA26" i="4" s="1"/>
  <c r="Y34" i="4"/>
  <c r="AA34" i="4" s="1"/>
  <c r="Y18" i="4"/>
  <c r="AA18" i="4" s="1"/>
  <c r="Y15" i="4"/>
  <c r="AA15" i="4" s="1"/>
  <c r="Y22" i="4"/>
  <c r="AA22" i="4" s="1"/>
  <c r="Y19" i="4"/>
  <c r="AA19" i="4" s="1"/>
  <c r="Y11" i="4"/>
  <c r="AA11" i="4" s="1"/>
  <c r="Y14" i="4"/>
  <c r="AA14" i="4" s="1"/>
  <c r="Y27" i="4"/>
  <c r="AA27" i="4" s="1"/>
  <c r="Y30" i="4"/>
  <c r="AA30" i="4" s="1"/>
  <c r="Y31" i="4"/>
  <c r="AA31" i="4" s="1"/>
  <c r="Y28" i="4"/>
  <c r="AA28" i="4" s="1"/>
  <c r="Y29" i="4"/>
  <c r="AA29" i="4" s="1"/>
  <c r="Y32" i="4"/>
  <c r="AA32" i="4" s="1"/>
  <c r="Y38" i="4"/>
  <c r="AA38" i="4" s="1"/>
  <c r="Y37" i="4"/>
  <c r="AA37" i="4" s="1"/>
  <c r="Y39" i="4"/>
  <c r="AA39" i="4" s="1"/>
  <c r="Y40" i="4"/>
  <c r="AA40" i="4" s="1"/>
  <c r="Y41" i="4"/>
  <c r="AA41" i="4" s="1"/>
  <c r="Y25" i="4"/>
  <c r="AA25" i="4" s="1"/>
  <c r="Y35" i="4"/>
  <c r="AA35" i="4" s="1"/>
  <c r="Y42" i="4"/>
  <c r="AA42" i="4" s="1"/>
  <c r="Y23" i="4"/>
  <c r="AA23" i="4" s="1"/>
  <c r="Y20" i="4"/>
  <c r="AA20" i="4" s="1"/>
  <c r="Y16" i="4"/>
  <c r="AA16" i="4" s="1"/>
  <c r="R14" i="10"/>
  <c r="T14" i="10"/>
  <c r="K14" i="10"/>
  <c r="U14" i="10"/>
  <c r="J14" i="10"/>
  <c r="I14" i="10"/>
  <c r="Q14" i="10"/>
  <c r="H14" i="10"/>
  <c r="L14" i="10"/>
  <c r="S14" i="10"/>
  <c r="X14" i="10"/>
  <c r="P14" i="10"/>
  <c r="Y14" i="11"/>
  <c r="Y11" i="11"/>
  <c r="Y13" i="11"/>
  <c r="Y10" i="11"/>
  <c r="Y12" i="11"/>
  <c r="Y44" i="4"/>
  <c r="AA44" i="4" s="1"/>
  <c r="AA17" i="10" l="1"/>
  <c r="Y15" i="11"/>
  <c r="V7" i="11" l="1"/>
  <c r="S7" i="11"/>
  <c r="P7" i="11"/>
  <c r="M7" i="11"/>
  <c r="J7" i="11"/>
  <c r="G7" i="11"/>
  <c r="C5" i="4"/>
  <c r="C5" i="11"/>
  <c r="Z3" i="4"/>
  <c r="Z3" i="11"/>
  <c r="Z2" i="4"/>
  <c r="Z2" i="11"/>
  <c r="C2" i="11"/>
  <c r="Y12" i="10"/>
  <c r="AA14" i="11"/>
  <c r="B2" i="11"/>
  <c r="Y2" i="11"/>
  <c r="B3" i="11"/>
  <c r="Y3" i="11"/>
  <c r="C4" i="11"/>
  <c r="A5" i="11"/>
  <c r="B5" i="11"/>
  <c r="C2" i="4"/>
  <c r="B12" i="10"/>
  <c r="Y13" i="10"/>
  <c r="AA13" i="10" s="1"/>
  <c r="Z46" i="4"/>
  <c r="Y45" i="4"/>
  <c r="AA45" i="4" s="1"/>
  <c r="AA12" i="10" l="1"/>
  <c r="AA46" i="4"/>
  <c r="AA51" i="4" s="1"/>
  <c r="Y10" i="10"/>
  <c r="AA10" i="10" s="1"/>
  <c r="AA12" i="11"/>
  <c r="AA10" i="11"/>
  <c r="AA11" i="11"/>
  <c r="AA17" i="11"/>
  <c r="AA13" i="11"/>
  <c r="Y46" i="4"/>
  <c r="AA14" i="10" l="1"/>
  <c r="AA19" i="10" s="1"/>
  <c r="Y14" i="10"/>
  <c r="AA15" i="11"/>
  <c r="AA19" i="11" s="1"/>
  <c r="AA49" i="4" l="1"/>
  <c r="X3" i="5"/>
  <c r="Y16" i="5"/>
  <c r="Y15" i="5"/>
  <c r="Y14" i="5"/>
  <c r="Y13" i="5"/>
  <c r="Y12" i="5"/>
  <c r="Y11" i="5"/>
  <c r="X2" i="5"/>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<sst xmlns="http://schemas.openxmlformats.org/spreadsheetml/2006/main" count="472" uniqueCount="171">
  <si>
    <t>Model begroting</t>
  </si>
  <si>
    <t>doc. versie 1.2</t>
  </si>
  <si>
    <t>Project:</t>
  </si>
  <si>
    <t>Hoge Snelheid Treinpassages</t>
  </si>
  <si>
    <t>Datum:</t>
  </si>
  <si>
    <t>Onderdeel:</t>
  </si>
  <si>
    <t>Totaaloverzicht Opdracht</t>
  </si>
  <si>
    <t>Versie:</t>
  </si>
  <si>
    <t xml:space="preserve"> </t>
  </si>
  <si>
    <t>Bureau:</t>
  </si>
  <si>
    <t>Naam bureau</t>
  </si>
  <si>
    <t>uren per functiegroep</t>
  </si>
  <si>
    <t>functiegroep</t>
  </si>
  <si>
    <t>Functionaris 1</t>
  </si>
  <si>
    <t>Functionaris 2</t>
  </si>
  <si>
    <t>Functionaris 3</t>
  </si>
  <si>
    <t>Functionaris 4</t>
  </si>
  <si>
    <t>Functionaris 5</t>
  </si>
  <si>
    <t>Functionaris 6</t>
  </si>
  <si>
    <t>kosten van inzet</t>
  </si>
  <si>
    <t>inzet</t>
  </si>
  <si>
    <t>dag</t>
  </si>
  <si>
    <t>nacht</t>
  </si>
  <si>
    <t>wknd</t>
  </si>
  <si>
    <t>WP. nr.</t>
  </si>
  <si>
    <t>Beschrijving Werkpakketten</t>
  </si>
  <si>
    <t>tarief</t>
  </si>
  <si>
    <t>fg-uren</t>
  </si>
  <si>
    <t>derden/materiaal/materieel/OA</t>
  </si>
  <si>
    <t>TOTAAL</t>
  </si>
  <si>
    <t>A t/m E</t>
  </si>
  <si>
    <t>Beheersen van de opdracht</t>
  </si>
  <si>
    <t>vast</t>
  </si>
  <si>
    <t>optioneel</t>
  </si>
  <si>
    <t>Totaal uren per functiegroep VAST</t>
  </si>
  <si>
    <t>Opmerkingen</t>
  </si>
  <si>
    <t>Totaal functiegroep-uren VAST</t>
  </si>
  <si>
    <t>daguren</t>
  </si>
  <si>
    <t>Dit betreft gewerkte uren van maandag tot en met vrijdag tussen 07:00 u en 18:00 u, overuren aansluitend hierop worden verrekend als daguren.</t>
  </si>
  <si>
    <t>nachturen</t>
  </si>
  <si>
    <t>Dit betreft gewerkte uren van maandag tot en met vrijdag ochtend tussen 18:00 u en 07:00 u, niet aansluitend op daguren</t>
  </si>
  <si>
    <t>Totaal inschrijving</t>
  </si>
  <si>
    <t>weekeinduren</t>
  </si>
  <si>
    <t>Dit betreft gewerkte uren tussen vrijdag 18:00 u en maandag 07:00 u en op algemeen erkende feestdagen tussen 0:00 u en 24:00 u.</t>
  </si>
  <si>
    <t>Voor een toelichting op en de vereisten aan deze begroting zie de tabs "Toelichting cellen " en "Vereisten"</t>
  </si>
  <si>
    <t>Werkpakket:</t>
  </si>
  <si>
    <t>derden/ materiaal/ materieel/OA</t>
  </si>
  <si>
    <t>WP A</t>
  </si>
  <si>
    <r>
      <rPr>
        <sz val="8"/>
        <rFont val="Times New Roman"/>
        <family val="1"/>
      </rPr>
      <t xml:space="preserve"> </t>
    </r>
    <r>
      <rPr>
        <sz val="8"/>
        <rFont val="Arial"/>
        <family val="2"/>
      </rPr>
      <t>Verificatieresultaten</t>
    </r>
  </si>
  <si>
    <t xml:space="preserve">vast </t>
  </si>
  <si>
    <t>WP B</t>
  </si>
  <si>
    <t>Planning</t>
  </si>
  <si>
    <t>WP C</t>
  </si>
  <si>
    <t>Risicodossier</t>
  </si>
  <si>
    <t>WP D</t>
  </si>
  <si>
    <t>Overleggen incl. actie en besluitenlijst</t>
  </si>
  <si>
    <t>WP E</t>
  </si>
  <si>
    <t>Plan Veilige Transfer Uitvoering</t>
  </si>
  <si>
    <t xml:space="preserve">Totaal van dit blad </t>
  </si>
  <si>
    <t>WP nr.</t>
  </si>
  <si>
    <t>WP 1</t>
  </si>
  <si>
    <t>Inventarisatie bestaande situatie</t>
  </si>
  <si>
    <t>Concept meetplan</t>
  </si>
  <si>
    <t>WP 2</t>
  </si>
  <si>
    <t>Veiligheids- en Gezondheidsplan V&amp;G-O + U plan</t>
  </si>
  <si>
    <t>Beperking overlast omgeving (Veiligheids- en Gezondheidsplan V&amp;GO + U plan)</t>
  </si>
  <si>
    <t xml:space="preserve">Rapportage met RI&amp;E op de aspecten arboveiligheid </t>
  </si>
  <si>
    <t>WP 3</t>
  </si>
  <si>
    <t>Testplan</t>
  </si>
  <si>
    <t>Vragenlijst</t>
  </si>
  <si>
    <t>WP 4</t>
  </si>
  <si>
    <t>Verifiëren en valideren (V&amp;V) Meetplan</t>
  </si>
  <si>
    <t>Verificatie en validatie rapport incl. Validatie Verificatie Controle matrix (VVCM).</t>
  </si>
  <si>
    <t>WP 5</t>
  </si>
  <si>
    <t>Organiseren en uitvoeren testnachten</t>
  </si>
  <si>
    <t>Algehele coördinatie en afstemming</t>
  </si>
  <si>
    <t>Tussentijdse evaluatie metingen Station Kampen Zuid incl. evaluatie.</t>
  </si>
  <si>
    <t>Referentiemetingen</t>
  </si>
  <si>
    <t>Metingen treinsnelheid en treinpassage</t>
  </si>
  <si>
    <t>Metingen fysische grootheden per perronsituatie (luchtsnelheid, drukvariaties, geluid en meteorologische condities)</t>
  </si>
  <si>
    <t>Metingen met proefpersonen per perronsituatie inclusief videoregistratie proefpersonen</t>
  </si>
  <si>
    <t>Metingen objecten</t>
  </si>
  <si>
    <t>WP 6</t>
  </si>
  <si>
    <t>Vrijgeven beveiligingsinstallaties</t>
  </si>
  <si>
    <t>gereedmelding infrastructuur (PRC00036-F) en protocollen</t>
  </si>
  <si>
    <t>WP 7</t>
  </si>
  <si>
    <t>Extrapolatie en Opstellen rapportage</t>
  </si>
  <si>
    <t>Extrapolatie; Treinreizigers (inclusief weersomstandigheden); veiligheid en comfort</t>
  </si>
  <si>
    <t>Extrapolatie; Objecten; veiligheid en comfort</t>
  </si>
  <si>
    <t>Meetrapportage</t>
  </si>
  <si>
    <t xml:space="preserve">Rapportage extrapolatie </t>
  </si>
  <si>
    <t>Adviesrapport</t>
  </si>
  <si>
    <t>WP 8</t>
  </si>
  <si>
    <t>Advies beheersmaatregelen</t>
  </si>
  <si>
    <t>Voorstel beoogde maatregelen (SO niveau)</t>
  </si>
  <si>
    <t>Toelichting Model begroting</t>
  </si>
  <si>
    <t>Projectnaam</t>
  </si>
  <si>
    <r>
      <t xml:space="preserve">           </t>
    </r>
    <r>
      <rPr>
        <b/>
        <sz val="10"/>
        <color rgb="FFFF0000"/>
        <rFont val="Arial"/>
        <family val="2"/>
      </rPr>
      <t xml:space="preserve">     1</t>
    </r>
  </si>
  <si>
    <t>volgnr.</t>
  </si>
  <si>
    <t>Beschrijving Activiteiten / Werkpakketten</t>
  </si>
  <si>
    <t>Toelichting cellen</t>
  </si>
  <si>
    <t>Door inschrijver kunnen 6 typen functionarissen worden benoemd  deze functionarissen en bijbehorende tarieven gelden vervolgens generiek. Het aanpassen van de titel van de functionaries dient te worden ingevoerd op het tabblad "totaal opdracht".</t>
  </si>
  <si>
    <t>Totaal uren vast per activiteit cq werkpakket</t>
  </si>
  <si>
    <t>Totaal uren vast tariefgroep "Functionaris 1; dag"  voor alle activiteiten per eis/werkpakket cq. alle eisen/werkpakketten.</t>
  </si>
  <si>
    <t xml:space="preserve">Totaal uren vast per activiteit cq eis/werkpakket </t>
  </si>
  <si>
    <r>
      <t>Totaal kosten derden / materiaal / materieel/Onder Aanneming per activiteit, eis cq werkpakket.</t>
    </r>
    <r>
      <rPr>
        <sz val="8"/>
        <color rgb="FFFF0000"/>
        <rFont val="Arial Narrow"/>
        <family val="2"/>
      </rPr>
      <t xml:space="preserve"> VAN DEZE KOSTEN DIENT GEGADIGDE EEN ONDERBOUWING AAN TE LEVEREN CONFORM DE EISEN UIT DE TAB "VEREISTEN"</t>
    </r>
  </si>
  <si>
    <t xml:space="preserve">Totaal kosten activiteit cq eis/werkpakket </t>
  </si>
  <si>
    <t>Totaal vaste kosten uit uren x tarief per werkpakket cq totaal eisen/werkpakketten</t>
  </si>
  <si>
    <t>Totaal kosten derden/matriaal/materieel/Onder Aanneming, per werkpakket cq totaal werkpakketten</t>
  </si>
  <si>
    <t>Totaal vaste kosten per werkpakket cq totaal werkpakketten</t>
  </si>
  <si>
    <t>Totaal uren vast alle tariefgroepen/functionarissen</t>
  </si>
  <si>
    <t>Zie cel 10</t>
  </si>
  <si>
    <t>Zie cel 12</t>
  </si>
  <si>
    <t>Som cel 15 en 16</t>
  </si>
  <si>
    <t>Vereisen Prijscriterium/begroting</t>
  </si>
  <si>
    <t xml:space="preserve">• Alle werkpakketten zoals opgenomen in de vraagspecificatie Annex 1 en Annex 2,  en inclusief eventuele optionele werkpakken, dienen herleidbaar en conform het format aanbiedingsbegroting  meegerekend te worden in zowel de aanbiedingsbegroting als het inschrijvingsformulier, waarbij de totale inschrijfsom (steeds) voor de som van alle werkpakketten overeen moeten komen in zowel aanbiedingsbegroting als het inschrijvingsformulier; </t>
  </si>
  <si>
    <t xml:space="preserve">• Indien kortingen worden gegeven mogen deze enkel en alleen worden verwerkt in de tarieven; </t>
  </si>
  <si>
    <t xml:space="preserve">• De hoeveelheid uren dient reëel te zijn in relatie tot de uit te voeren activiteiten; </t>
  </si>
  <si>
    <t xml:space="preserve">• Per werkpakket dient door de inschrijver te worden aangegeven: </t>
  </si>
  <si>
    <t xml:space="preserve">- De activiteiten die zullen worden uitgevoerd om de gevraagde producten/diensten uit het Werkpakket te leveren; </t>
  </si>
  <si>
    <t xml:space="preserve">- De benodigde uren per functionaris per product/dienst/activiteit; </t>
  </si>
  <si>
    <t xml:space="preserve">- De verdeling naar dag-, nacht-, en weekend uren indien van toepassing; </t>
  </si>
  <si>
    <t xml:space="preserve">- In relatie tot de tarieven kunt u de toeslag voor inconveniënte uren in uw aanbieding verwerken, door deze in aparte regels op te nemen, gekoppeld aan het/de betreffende product/activiteit, waarbij deze toeslag herleidbaar dient te zijn; </t>
  </si>
  <si>
    <t>- Het tarief behorende bij de functionarissen;</t>
  </si>
  <si>
    <t xml:space="preserve">- De totalen per Werkpakket in zowel uren per functionaris als totaalprijs; </t>
  </si>
  <si>
    <t xml:space="preserve">- De totaalprijs; </t>
  </si>
  <si>
    <t xml:space="preserve">• De toe te passen tarieven dienen zijn “all-in” te zijn; </t>
  </si>
  <si>
    <t xml:space="preserve">• Prijzen dienen te zijn opgegeven in Euro’s exclusief BTW; </t>
  </si>
  <si>
    <t>• Indien de post “derden/ materiaal/ materieel/OA (Onder Aanneming)” meer dan 10% bedraagt van de totaalsom van desbetreffend werkpakket, dient hiervan een onderbouwing te worden bijgeleverd. De volgende eisen worden gesteld aan deze onderbouwing:</t>
  </si>
  <si>
    <t>- Te verwerken bouwstoffen met daarbij de hoeveelheden en eenheids- /stuksprijzen voor deze bouwstoffen, waarmee wordt bedoeld de in het Werk te brengen/ te verwijderen materialen, voorwerpen, onderdelen, installaties of delen hiervan, grond van allerlei soort en dergelijke;</t>
  </si>
  <si>
    <t>- In te zetten arbeid voor de diverse functionarissen met daarbij de gedifferentieerde uurtarieven en hoeveelheden in uren en normtijden voor d/n/w gekoppeld aan de te verwerken bouwstoffen in chronologische volgorde;</t>
  </si>
  <si>
    <t>- In te zetten materieel/instrumenten met daarbij het aantal inzetten, normtijden en de inzettarieven daarvan, gekoppeld aan de te verwerken bouwstoffen en activiteiten in chronologische volgorde;</t>
  </si>
  <si>
    <t>- Kosten voor veiligheid (voor zover) onderdeel van de directe kosten (gedifferentieerd per discipline);</t>
  </si>
  <si>
    <t>- De diverse ontwerpwerkzaamheden, onderbouwd in een gedifferentieerde uren en bijbehorende tariefstructuur.</t>
  </si>
  <si>
    <t>• De inschrijver is zelf verantwoordelijk voor tijdige controle van de werking (van eventuele digitale formules en/of verwijzingen) en de juiste invulling van dit bestand.</t>
  </si>
  <si>
    <t>• Tarieven en normen die alleen van toepassing zijn voor De Vink en Nieuw-Vennep dienen in verhouding te staan tot voor Kampen Zuid gehanteerde tarieven en normen.</t>
  </si>
  <si>
    <t>• De prijzen en tarieven dienen marktconform te zijn voor de gehele aanbieding.</t>
  </si>
  <si>
    <t>• In de aanbiedingsbegroting dienen de prijzen en tarieven voor Kampen Zuid leidend en worden voor zover van toepassing één op één over te worden genomen voor de stations De Vink en Nieuw-Vennep.</t>
  </si>
  <si>
    <t>• Alle eisen/werkpakketten uit het contract dienen in deze begroting te worden afgeprijsd op de daarvoor meest passende calculatieregel/-kolom.</t>
  </si>
  <si>
    <t>• Door inschrijver dienen gele cellen te worden ingevuld. Indien gewenst kan inschrijver een regel/regels toevoegen, hiervoor zal van de rekenbladen de beveiliging moeten worden opgeheven (er is geen wachtwoord gebruikt).</t>
  </si>
  <si>
    <t>• Resultaten, producten en afspraken die worden gemaakt in het kader van Kampen Zuid kunnen worden gebruikt als basis voor de locaties De Vink en Nieuw-Vennep.</t>
  </si>
  <si>
    <t xml:space="preserve">van </t>
  </si>
  <si>
    <t>naar</t>
  </si>
  <si>
    <t>tab</t>
  </si>
  <si>
    <t>wijziging</t>
  </si>
  <si>
    <t>1.3</t>
  </si>
  <si>
    <t>1.4</t>
  </si>
  <si>
    <t>Totaalopdracht</t>
  </si>
  <si>
    <t xml:space="preserve">in kader "opmerkingen" zijn de onderste 2 tekstregels opgenomen in de leidraad onder 3.3.3 </t>
  </si>
  <si>
    <t>1.5</t>
  </si>
  <si>
    <t>Functiegroepen</t>
  </si>
  <si>
    <t>Tabblad toegevoegd</t>
  </si>
  <si>
    <t>1.6</t>
  </si>
  <si>
    <t>Invulling kaders B1 t/m B3 nader ingevuld</t>
  </si>
  <si>
    <t>nvt</t>
  </si>
  <si>
    <t>kader "opsteller" aangepast in "bureau"</t>
  </si>
  <si>
    <t>kader "(bruto-)kosten van inzet" aangepast in "kosten van inzet"</t>
  </si>
  <si>
    <t>1.7</t>
  </si>
  <si>
    <t xml:space="preserve">Totaal opdracht </t>
  </si>
  <si>
    <t>Aangepaste inhoud wp'n annex I conform vraagspecificatie versie 05 oktober 2012</t>
  </si>
  <si>
    <t>1.8</t>
  </si>
  <si>
    <t>Aangepaste inhoud wp'n annex I conform vraagspecificatie versie 30 november 2012</t>
  </si>
  <si>
    <t>1.9</t>
  </si>
  <si>
    <t>Specifieke taken irt de discipline Treinbeveiliging toegevoegd</t>
  </si>
  <si>
    <t>1.10</t>
  </si>
  <si>
    <t>foutieve formule uit cel AB39 verwijderd</t>
  </si>
  <si>
    <t>2.0</t>
  </si>
  <si>
    <t>Totaal opdracht en WP A</t>
  </si>
  <si>
    <t>diverse formules verwijderd</t>
  </si>
  <si>
    <t>Restriktie voor inschrijver vertaald</t>
  </si>
  <si>
    <t>v1.2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</si>
</sst>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4" formatCode="_ &quot;€&quot;\ * #,##0.00_ ;_ &quot;€&quot;\ * \-#,##0.00_ ;_ &quot;€&quot;\ * &quot;-&quot;??_ ;_ @_ "/>
    <numFmt numFmtId="164" formatCode="_-&quot;€&quot;\ * #,##0_-;_-&quot;€&quot;\ * #,##0\-;_-&quot;€&quot;\ * &quot;-&quot;_-;_-@_-"/>
    <numFmt numFmtId="165" formatCode="_-[$€-413]\ * #,##0_-;_-[$€-413]\ * #,##0\-;_-[$€-413]\ * &quot;-&quot;??_-;_-@_-"/>
    <numFmt numFmtId="166" formatCode="[$-413]d/mmm/yy;@"/>
    <numFmt numFmtId="167" formatCode="#,##0_ ;\-#,##0\ "/>
    <numFmt numFmtId="168" formatCode="_-[$€-413]\ * #,##0_-;_-[$€-413]\ * #,##0\-;_-[$€-413]\ * &quot;-&quot;_-;_-@_-"/>
    <numFmt numFmtId="169" formatCode="_ &quot;€&quot;\ * #,##0_ ;_ &quot;€&quot;\ * \-#,##0_ ;_ &quot;€&quot;\ * &quot;-&quot;??_ ;_ @_ "/>
    <numFmt numFmtId="170" formatCode="0;\-0;;@"/>
  </numFmts>
  <fonts count="27" x14ac:knownFonts="1">
    <font>
      <sz val="11"/>
      <color theme="1"/>
      <name val="Calibri"/>
      <family val="2"/>
      <scheme val="minor"/>
    </font>
    <font>
      <sz val="10"/>
      <color theme="1"/>
      <name val="Arial"/>
      <family val="2"/>
    </font>
    <font>
      <sz val="10"/>
      <color theme="1"/>
      <name val="Arial"/>
      <family val="2"/>
    </font>
    <font>
      <sz val="8"/>
      <color theme="1"/>
      <name val="Arial"/>
      <family val="2"/>
    </font>
    <font>
      <sz val="10"/>
      <name val="Arial"/>
      <family val="2"/>
    </font>
    <font>
      <b/>
      <sz val="8"/>
      <name val="Arial Narrow"/>
      <family val="2"/>
    </font>
    <font>
      <sz val="8"/>
      <name val="Arial Narrow"/>
      <family val="2"/>
    </font>
    <font>
      <sz val="12"/>
      <color theme="1"/>
      <name val="Arial"/>
      <family val="2"/>
    </font>
    <font>
      <b/>
      <sz val="8"/>
      <name val="Arial"/>
      <family val="2"/>
    </font>
    <font>
      <sz val="8"/>
      <name val="Arial"/>
      <family val="2"/>
    </font>
    <font>
      <sz val="10"/>
      <name val="Arial Narrow"/>
      <family val="2"/>
    </font>
    <font>
      <b/>
      <sz val="8"/>
      <color theme="1"/>
      <name val="Arial"/>
      <family val="2"/>
    </font>
    <font>
      <b/>
      <sz val="8"/>
      <color rgb="FFFF0000"/>
      <name val="Arial"/>
      <family val="2"/>
    </font>
    <font>
      <b/>
      <sz val="8"/>
      <color rgb="FFFF0000"/>
      <name val="Arial Narrow"/>
      <family val="2"/>
    </font>
    <font>
      <b/>
      <sz val="11"/>
      <color theme="1"/>
      <name val="Calibri"/>
      <family val="2"/>
      <scheme val="minor"/>
    </font>
    <font>
      <b/>
      <sz val="10"/>
      <name val="Arial"/>
      <family val="2"/>
    </font>
    <font>
      <sz val="8"/>
      <color rgb="FFFF0000"/>
      <name val="Arial Narrow"/>
      <family val="2"/>
    </font>
    <font>
      <sz val="8"/>
      <name val="Calibri"/>
      <family val="2"/>
      <scheme val="minor"/>
    </font>
    <font>
      <sz val="8"/>
      <color rgb="FFFF0000"/>
      <name val="Arial"/>
      <family val="2"/>
    </font>
    <font>
      <b/>
      <sz val="10"/>
      <color theme="1"/>
      <name val="Arial"/>
      <family val="2"/>
    </font>
    <font>
      <sz val="8"/>
      <color theme="1"/>
      <name val="Calibri"/>
      <family val="2"/>
      <scheme val="minor"/>
    </font>
    <font>
      <sz val="8"/>
      <color rgb="FF000000"/>
      <name val="Arial Unicode MS"/>
      <family val="2"/>
    </font>
    <font>
      <sz val="8"/>
      <name val="Times New Roman"/>
      <family val="1"/>
    </font>
    <font>
      <sz val="8"/>
      <name val="Arial"/>
      <family val="1"/>
    </font>
    <font>
      <b/>
      <sz val="10"/>
      <color rgb="FFFF0000"/>
      <name val="Arial"/>
      <family val="2"/>
    </font>
    <font>
      <b/>
      <u/>
      <sz val="8"/>
      <color theme="1"/>
      <name val="Arial"/>
      <family val="2"/>
    </font>
    <font>
      <b/>
      <u/>
      <sz val="8"/>
      <color rgb="FFFF0000"/>
      <name val="Arial"/>
      <family val="2"/>
    </font>
  </fonts>
  <fills count="7">
    <fill>
      <patternFill patternType="none"/>
    </fill>
    <fill>
      <patternFill patternType="gray125"/>
    </fill>
    <fill>
      <patternFill patternType="solid">
        <fgColor indexed="9"/>
        <bgColor indexed="64"/>
      </patternFill>
    </fill>
    <fill>
      <patternFill patternType="solid">
        <fgColor rgb="FFFFFFCC"/>
        <bgColor indexed="64"/>
      </patternFill>
    </fill>
    <fill>
      <patternFill patternType="solid">
        <fgColor rgb="FFCCFFCC"/>
        <bgColor indexed="64"/>
      </patternFill>
    </fill>
    <fill>
      <patternFill patternType="solid">
        <fgColor theme="9" tint="0.59999389629810485"/>
        <bgColor indexed="64"/>
      </patternFill>
    </fill>
    <fill>
      <patternFill patternType="solid">
        <fgColor theme="0"/>
        <bgColor indexed="64"/>
      </patternFill>
    </fill>
  </fills>
  <borders count="50">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hair">
        <color indexed="64"/>
      </right>
      <top/>
      <bottom style="hair">
        <color indexed="64"/>
      </bottom>
      <diagonal/>
    </border>
    <border>
      <left style="thin">
        <color indexed="64"/>
      </left>
      <right style="hair">
        <color indexed="64"/>
      </right>
      <top style="hair">
        <color indexed="64"/>
      </top>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dotted">
        <color indexed="64"/>
      </left>
      <right style="dotted">
        <color indexed="64"/>
      </right>
      <top style="thin">
        <color indexed="64"/>
      </top>
      <bottom style="thin">
        <color indexed="64"/>
      </bottom>
      <diagonal/>
    </border>
    <border>
      <left style="thin">
        <color indexed="64"/>
      </left>
      <right/>
      <top style="hair">
        <color indexed="64"/>
      </top>
      <bottom/>
      <diagonal/>
    </border>
    <border>
      <left/>
      <right style="thin">
        <color indexed="64"/>
      </right>
      <top style="hair">
        <color indexed="64"/>
      </top>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hair">
        <color indexed="64"/>
      </left>
      <right/>
      <top style="thin">
        <color indexed="64"/>
      </top>
      <bottom style="hair">
        <color indexed="64"/>
      </bottom>
      <diagonal/>
    </border>
    <border>
      <left/>
      <right style="hair">
        <color indexed="64"/>
      </right>
      <top style="thin">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right style="thin">
        <color indexed="64"/>
      </right>
      <top/>
      <bottom style="hair">
        <color indexed="64"/>
      </bottom>
      <diagonal/>
    </border>
    <border>
      <left style="hair">
        <color indexed="64"/>
      </left>
      <right style="thin">
        <color indexed="64"/>
      </right>
      <top style="hair">
        <color indexed="64"/>
      </top>
      <bottom style="hair">
        <color indexed="64"/>
      </bottom>
      <diagonal/>
    </border>
  </borders>
  <cellStyleXfs count="4">
    <xf numFmtId="0" fontId="0" fillId="0" borderId="0"/>
    <xf numFmtId="0" fontId="4" fillId="0" borderId="0"/>
    <xf numFmtId="0" fontId="4" fillId="0" borderId="0"/>
    <xf numFmtId="44" fontId="4" fillId="0" borderId="0" applyFont="0" applyFill="0" applyBorder="0" applyAlignment="0" applyProtection="0"/>
  </cellStyleXfs>
  <cellXfs count="282">
    <xf numFmtId="0" fontId="0" fillId="0" borderId="0" xfId="0"/>
    <xf numFmtId="0" fontId="2" fillId="0" borderId="0" xfId="0" applyFont="1" applyAlignment="1">
      <alignment vertical="center"/>
    </xf>
    <xf numFmtId="0" fontId="3" fillId="0" borderId="0" xfId="0" applyFont="1" applyAlignment="1">
      <alignment vertical="center"/>
    </xf>
    <xf numFmtId="0" fontId="8" fillId="2" borderId="4" xfId="1" applyFont="1" applyFill="1" applyBorder="1" applyAlignment="1">
      <alignment horizontal="center" vertical="center"/>
    </xf>
    <xf numFmtId="164" fontId="9" fillId="0" borderId="5" xfId="1" applyNumberFormat="1" applyFont="1" applyBorder="1" applyAlignment="1">
      <alignment vertical="center"/>
    </xf>
    <xf numFmtId="0" fontId="3" fillId="0" borderId="6" xfId="0" applyFont="1" applyBorder="1" applyAlignment="1">
      <alignment horizontal="center" vertical="center"/>
    </xf>
    <xf numFmtId="165" fontId="3" fillId="0" borderId="6" xfId="0" applyNumberFormat="1" applyFont="1" applyBorder="1" applyAlignment="1">
      <alignment vertical="center"/>
    </xf>
    <xf numFmtId="0" fontId="3" fillId="0" borderId="7" xfId="0" applyFont="1" applyBorder="1" applyAlignment="1">
      <alignment horizontal="center" vertical="center"/>
    </xf>
    <xf numFmtId="0" fontId="3" fillId="0" borderId="8" xfId="0" applyFont="1" applyBorder="1" applyAlignment="1">
      <alignment vertical="center"/>
    </xf>
    <xf numFmtId="0" fontId="3" fillId="0" borderId="9" xfId="0" applyFont="1" applyBorder="1" applyAlignment="1">
      <alignment vertical="center"/>
    </xf>
    <xf numFmtId="0" fontId="3" fillId="0" borderId="12" xfId="0" applyFont="1" applyBorder="1" applyAlignment="1">
      <alignment vertical="center"/>
    </xf>
    <xf numFmtId="0" fontId="3" fillId="0" borderId="13" xfId="0" applyFont="1" applyBorder="1" applyAlignment="1">
      <alignment vertical="center"/>
    </xf>
    <xf numFmtId="0" fontId="3" fillId="0" borderId="14" xfId="0" applyFont="1" applyBorder="1" applyAlignment="1">
      <alignment vertical="center"/>
    </xf>
    <xf numFmtId="0" fontId="3" fillId="0" borderId="7" xfId="0" applyFont="1" applyBorder="1" applyAlignment="1">
      <alignment vertical="center"/>
    </xf>
    <xf numFmtId="0" fontId="7" fillId="0" borderId="2" xfId="0" applyFont="1" applyBorder="1" applyAlignment="1">
      <alignment vertical="center"/>
    </xf>
    <xf numFmtId="0" fontId="7" fillId="0" borderId="3" xfId="0" applyFont="1" applyBorder="1" applyAlignment="1">
      <alignment vertical="center"/>
    </xf>
    <xf numFmtId="0" fontId="3" fillId="3" borderId="15" xfId="0" applyFont="1" applyFill="1" applyBorder="1" applyAlignment="1">
      <alignment horizontal="center" vertical="center"/>
    </xf>
    <xf numFmtId="0" fontId="3" fillId="3" borderId="16" xfId="0" applyFont="1" applyFill="1" applyBorder="1" applyAlignment="1">
      <alignment horizontal="center" vertical="center"/>
    </xf>
    <xf numFmtId="164" fontId="9" fillId="3" borderId="5" xfId="1" applyNumberFormat="1" applyFont="1" applyFill="1" applyBorder="1" applyAlignment="1">
      <alignment vertical="center"/>
    </xf>
    <xf numFmtId="0" fontId="6" fillId="0" borderId="24" xfId="1" applyFont="1" applyBorder="1" applyAlignment="1">
      <alignment vertical="center"/>
    </xf>
    <xf numFmtId="0" fontId="6" fillId="0" borderId="25" xfId="1" applyFont="1" applyBorder="1" applyAlignment="1">
      <alignment vertical="center"/>
    </xf>
    <xf numFmtId="0" fontId="6" fillId="0" borderId="26" xfId="1" applyFont="1" applyBorder="1" applyAlignment="1">
      <alignment vertical="center"/>
    </xf>
    <xf numFmtId="0" fontId="6" fillId="0" borderId="27" xfId="1" applyFont="1" applyBorder="1" applyAlignment="1">
      <alignment vertical="center"/>
    </xf>
    <xf numFmtId="0" fontId="6" fillId="0" borderId="28" xfId="1" applyFont="1" applyBorder="1" applyAlignment="1">
      <alignment vertical="center"/>
    </xf>
    <xf numFmtId="0" fontId="5" fillId="4" borderId="1" xfId="0" applyFont="1" applyFill="1" applyBorder="1" applyAlignment="1">
      <alignment vertical="center"/>
    </xf>
    <xf numFmtId="0" fontId="6" fillId="4" borderId="2" xfId="0" applyFont="1" applyFill="1" applyBorder="1" applyAlignment="1">
      <alignment vertical="center"/>
    </xf>
    <xf numFmtId="0" fontId="6" fillId="4" borderId="3" xfId="0" applyFont="1" applyFill="1" applyBorder="1" applyAlignment="1">
      <alignment vertical="center"/>
    </xf>
    <xf numFmtId="167" fontId="3" fillId="0" borderId="6" xfId="0" applyNumberFormat="1" applyFont="1" applyBorder="1" applyAlignment="1">
      <alignment horizontal="center" vertical="center"/>
    </xf>
    <xf numFmtId="0" fontId="3" fillId="0" borderId="1" xfId="0" applyFont="1" applyBorder="1" applyAlignment="1">
      <alignment vertical="center"/>
    </xf>
    <xf numFmtId="0" fontId="3" fillId="0" borderId="2" xfId="0" applyFont="1" applyBorder="1" applyAlignment="1">
      <alignment vertical="center"/>
    </xf>
    <xf numFmtId="0" fontId="3" fillId="0" borderId="3" xfId="0" applyFont="1" applyBorder="1" applyAlignment="1">
      <alignment vertical="center"/>
    </xf>
    <xf numFmtId="0" fontId="3" fillId="5" borderId="2" xfId="0" applyFont="1" applyFill="1" applyBorder="1" applyAlignment="1">
      <alignment vertical="center"/>
    </xf>
    <xf numFmtId="0" fontId="11" fillId="5" borderId="1" xfId="0" applyFont="1" applyFill="1" applyBorder="1" applyAlignment="1">
      <alignment vertical="center"/>
    </xf>
    <xf numFmtId="0" fontId="6" fillId="0" borderId="0" xfId="1" applyFont="1" applyAlignment="1">
      <alignment horizontal="center" vertical="top"/>
    </xf>
    <xf numFmtId="0" fontId="6" fillId="0" borderId="0" xfId="1" applyFont="1" applyAlignment="1">
      <alignment vertical="top"/>
    </xf>
    <xf numFmtId="0" fontId="6" fillId="0" borderId="0" xfId="1" applyFont="1" applyAlignment="1">
      <alignment vertical="top" wrapText="1"/>
    </xf>
    <xf numFmtId="0" fontId="6" fillId="0" borderId="0" xfId="1" applyFont="1" applyAlignment="1">
      <alignment vertical="center"/>
    </xf>
    <xf numFmtId="0" fontId="5" fillId="0" borderId="0" xfId="0" applyFont="1" applyAlignment="1">
      <alignment vertical="center"/>
    </xf>
    <xf numFmtId="0" fontId="6" fillId="0" borderId="0" xfId="0" applyFont="1" applyAlignment="1">
      <alignment vertical="center"/>
    </xf>
    <xf numFmtId="0" fontId="11" fillId="0" borderId="2" xfId="0" applyFont="1" applyBorder="1" applyAlignment="1">
      <alignment vertical="center"/>
    </xf>
    <xf numFmtId="0" fontId="3" fillId="3" borderId="30" xfId="0" applyFont="1" applyFill="1" applyBorder="1" applyAlignment="1">
      <alignment horizontal="center" vertical="center"/>
    </xf>
    <xf numFmtId="0" fontId="3" fillId="3" borderId="25" xfId="0" applyFont="1" applyFill="1" applyBorder="1" applyAlignment="1">
      <alignment horizontal="center" vertical="center"/>
    </xf>
    <xf numFmtId="0" fontId="3" fillId="0" borderId="10" xfId="0" applyFont="1" applyBorder="1" applyAlignment="1">
      <alignment horizontal="center" vertical="center"/>
    </xf>
    <xf numFmtId="0" fontId="3" fillId="0" borderId="10" xfId="0" applyFont="1" applyBorder="1" applyAlignment="1">
      <alignment vertical="center"/>
    </xf>
    <xf numFmtId="0" fontId="3" fillId="0" borderId="11" xfId="0" applyFont="1" applyBorder="1" applyAlignment="1">
      <alignment vertical="center"/>
    </xf>
    <xf numFmtId="0" fontId="8" fillId="2" borderId="12" xfId="1" applyFont="1" applyFill="1" applyBorder="1" applyAlignment="1">
      <alignment horizontal="center" vertical="center"/>
    </xf>
    <xf numFmtId="0" fontId="8" fillId="2" borderId="13" xfId="1" applyFont="1" applyFill="1" applyBorder="1" applyAlignment="1">
      <alignment horizontal="center" vertical="center"/>
    </xf>
    <xf numFmtId="0" fontId="8" fillId="2" borderId="14" xfId="1" applyFont="1" applyFill="1" applyBorder="1" applyAlignment="1">
      <alignment horizontal="center" vertical="center"/>
    </xf>
    <xf numFmtId="0" fontId="7" fillId="0" borderId="2" xfId="0" applyFont="1" applyBorder="1" applyAlignment="1">
      <alignment horizontal="center" vertical="center"/>
    </xf>
    <xf numFmtId="0" fontId="6" fillId="0" borderId="35" xfId="1" applyFont="1" applyBorder="1" applyAlignment="1">
      <alignment vertical="center"/>
    </xf>
    <xf numFmtId="0" fontId="6" fillId="0" borderId="32" xfId="1" applyFont="1" applyBorder="1" applyAlignment="1">
      <alignment vertical="center"/>
    </xf>
    <xf numFmtId="0" fontId="6" fillId="0" borderId="36" xfId="1" applyFont="1" applyBorder="1" applyAlignment="1">
      <alignment vertical="center"/>
    </xf>
    <xf numFmtId="167" fontId="3" fillId="0" borderId="0" xfId="0" applyNumberFormat="1" applyFont="1" applyAlignment="1">
      <alignment horizontal="center" vertical="center"/>
    </xf>
    <xf numFmtId="0" fontId="11" fillId="5" borderId="38" xfId="0" applyFont="1" applyFill="1" applyBorder="1" applyAlignment="1">
      <alignment vertical="center"/>
    </xf>
    <xf numFmtId="0" fontId="3" fillId="5" borderId="39" xfId="0" applyFont="1" applyFill="1" applyBorder="1" applyAlignment="1">
      <alignment vertical="center"/>
    </xf>
    <xf numFmtId="165" fontId="11" fillId="5" borderId="40" xfId="0" applyNumberFormat="1" applyFont="1" applyFill="1" applyBorder="1" applyAlignment="1">
      <alignment vertical="center"/>
    </xf>
    <xf numFmtId="0" fontId="12" fillId="3" borderId="15" xfId="0" applyFont="1" applyFill="1" applyBorder="1" applyAlignment="1">
      <alignment horizontal="center" vertical="center"/>
    </xf>
    <xf numFmtId="167" fontId="12" fillId="0" borderId="6" xfId="0" applyNumberFormat="1" applyFont="1" applyBorder="1" applyAlignment="1">
      <alignment horizontal="center" vertical="center"/>
    </xf>
    <xf numFmtId="0" fontId="12" fillId="0" borderId="5" xfId="1" applyFont="1" applyBorder="1" applyAlignment="1">
      <alignment horizontal="center" vertical="center"/>
    </xf>
    <xf numFmtId="0" fontId="12" fillId="3" borderId="5" xfId="1" applyFont="1" applyFill="1" applyBorder="1" applyAlignment="1">
      <alignment horizontal="center" vertical="center"/>
    </xf>
    <xf numFmtId="0" fontId="12" fillId="0" borderId="6" xfId="0" applyFont="1" applyBorder="1" applyAlignment="1">
      <alignment horizontal="center" vertical="center"/>
    </xf>
    <xf numFmtId="0" fontId="12" fillId="0" borderId="3" xfId="0" applyFont="1" applyBorder="1" applyAlignment="1">
      <alignment horizontal="center" vertical="center"/>
    </xf>
    <xf numFmtId="0" fontId="12" fillId="5" borderId="3" xfId="0" applyFont="1" applyFill="1" applyBorder="1" applyAlignment="1">
      <alignment horizontal="center" vertical="center"/>
    </xf>
    <xf numFmtId="0" fontId="13" fillId="0" borderId="24" xfId="1" applyFont="1" applyBorder="1" applyAlignment="1">
      <alignment horizontal="center" vertical="center"/>
    </xf>
    <xf numFmtId="0" fontId="6" fillId="0" borderId="30" xfId="0" applyFont="1" applyBorder="1" applyAlignment="1">
      <alignment vertical="center"/>
    </xf>
    <xf numFmtId="167" fontId="3" fillId="0" borderId="3" xfId="0" applyNumberFormat="1" applyFont="1" applyBorder="1" applyAlignment="1">
      <alignment vertical="center"/>
    </xf>
    <xf numFmtId="0" fontId="6" fillId="0" borderId="29" xfId="1" applyFont="1" applyBorder="1" applyAlignment="1">
      <alignment vertical="center"/>
    </xf>
    <xf numFmtId="0" fontId="14" fillId="0" borderId="0" xfId="0" applyFont="1"/>
    <xf numFmtId="0" fontId="3" fillId="0" borderId="21" xfId="0" applyFont="1" applyBorder="1" applyAlignment="1">
      <alignment horizontal="center" vertical="center"/>
    </xf>
    <xf numFmtId="0" fontId="3" fillId="0" borderId="21" xfId="0" applyFont="1" applyBorder="1" applyAlignment="1">
      <alignment horizontal="left" vertical="center" indent="1"/>
    </xf>
    <xf numFmtId="0" fontId="3" fillId="0" borderId="18" xfId="0" applyFont="1" applyBorder="1" applyAlignment="1">
      <alignment horizontal="center" vertical="center"/>
    </xf>
    <xf numFmtId="0" fontId="9" fillId="2" borderId="4" xfId="1" applyFont="1" applyFill="1" applyBorder="1" applyAlignment="1">
      <alignment horizontal="center" vertical="center" wrapText="1"/>
    </xf>
    <xf numFmtId="0" fontId="3" fillId="0" borderId="25" xfId="0" applyFont="1" applyBorder="1" applyAlignment="1">
      <alignment horizontal="center" vertical="center"/>
    </xf>
    <xf numFmtId="164" fontId="9" fillId="0" borderId="25" xfId="1" applyNumberFormat="1" applyFont="1" applyBorder="1" applyAlignment="1">
      <alignment vertical="center"/>
    </xf>
    <xf numFmtId="168" fontId="9" fillId="0" borderId="5" xfId="1" applyNumberFormat="1" applyFont="1" applyBorder="1" applyAlignment="1">
      <alignment vertical="center"/>
    </xf>
    <xf numFmtId="0" fontId="9" fillId="2" borderId="14" xfId="1" applyFont="1" applyFill="1" applyBorder="1" applyAlignment="1">
      <alignment horizontal="center" vertical="center"/>
    </xf>
    <xf numFmtId="0" fontId="3" fillId="0" borderId="41" xfId="0" applyFont="1" applyBorder="1" applyAlignment="1">
      <alignment horizontal="center" vertical="center"/>
    </xf>
    <xf numFmtId="0" fontId="3" fillId="0" borderId="42" xfId="0" applyFont="1" applyBorder="1" applyAlignment="1">
      <alignment horizontal="center" vertical="center"/>
    </xf>
    <xf numFmtId="169" fontId="9" fillId="0" borderId="6" xfId="3" applyNumberFormat="1" applyFont="1" applyBorder="1" applyAlignment="1" applyProtection="1">
      <alignment horizontal="center"/>
    </xf>
    <xf numFmtId="170" fontId="3" fillId="0" borderId="6" xfId="0" applyNumberFormat="1" applyFont="1" applyBorder="1" applyAlignment="1">
      <alignment horizontal="center" vertical="center"/>
    </xf>
    <xf numFmtId="0" fontId="11" fillId="0" borderId="8" xfId="0" applyFont="1" applyBorder="1" applyAlignment="1">
      <alignment vertical="center"/>
    </xf>
    <xf numFmtId="166" fontId="3" fillId="0" borderId="8" xfId="0" applyNumberFormat="1" applyFont="1" applyBorder="1" applyAlignment="1">
      <alignment horizontal="left" vertical="center"/>
    </xf>
    <xf numFmtId="0" fontId="13" fillId="0" borderId="27" xfId="1" applyFont="1" applyBorder="1" applyAlignment="1">
      <alignment horizontal="center" vertical="center"/>
    </xf>
    <xf numFmtId="168" fontId="3" fillId="3" borderId="6" xfId="0" applyNumberFormat="1" applyFont="1" applyFill="1" applyBorder="1" applyAlignment="1">
      <alignment vertical="center"/>
    </xf>
    <xf numFmtId="168" fontId="3" fillId="6" borderId="6" xfId="0" applyNumberFormat="1" applyFont="1" applyFill="1" applyBorder="1" applyAlignment="1">
      <alignment vertical="center"/>
    </xf>
    <xf numFmtId="168" fontId="3" fillId="3" borderId="1" xfId="0" applyNumberFormat="1" applyFont="1" applyFill="1" applyBorder="1" applyAlignment="1">
      <alignment vertical="center"/>
    </xf>
    <xf numFmtId="168" fontId="3" fillId="3" borderId="34" xfId="0" applyNumberFormat="1" applyFont="1" applyFill="1" applyBorder="1" applyAlignment="1">
      <alignment vertical="center"/>
    </xf>
    <xf numFmtId="168" fontId="3" fillId="3" borderId="3" xfId="0" applyNumberFormat="1" applyFont="1" applyFill="1" applyBorder="1" applyAlignment="1">
      <alignment vertical="center"/>
    </xf>
    <xf numFmtId="168" fontId="3" fillId="3" borderId="14" xfId="0" applyNumberFormat="1" applyFont="1" applyFill="1" applyBorder="1" applyAlignment="1">
      <alignment vertical="center"/>
    </xf>
    <xf numFmtId="0" fontId="10" fillId="0" borderId="28" xfId="1" applyFont="1" applyBorder="1" applyAlignment="1">
      <alignment vertical="center"/>
    </xf>
    <xf numFmtId="0" fontId="10" fillId="0" borderId="29" xfId="1" applyFont="1" applyBorder="1" applyAlignment="1">
      <alignment vertical="center"/>
    </xf>
    <xf numFmtId="0" fontId="3" fillId="0" borderId="21" xfId="0" applyFont="1" applyBorder="1" applyAlignment="1">
      <alignment horizontal="left" vertical="center" indent="2"/>
    </xf>
    <xf numFmtId="0" fontId="6" fillId="0" borderId="30" xfId="1" applyFont="1" applyBorder="1" applyAlignment="1">
      <alignment vertical="center"/>
    </xf>
    <xf numFmtId="0" fontId="6" fillId="0" borderId="48" xfId="1" applyFont="1" applyBorder="1" applyAlignment="1">
      <alignment vertical="center"/>
    </xf>
    <xf numFmtId="0" fontId="12" fillId="2" borderId="13" xfId="1" applyFont="1" applyFill="1" applyBorder="1" applyAlignment="1">
      <alignment horizontal="center" vertical="center"/>
    </xf>
    <xf numFmtId="0" fontId="3" fillId="0" borderId="0" xfId="0" applyFont="1"/>
    <xf numFmtId="0" fontId="25" fillId="0" borderId="0" xfId="0" applyFont="1" applyAlignment="1">
      <alignment vertical="center"/>
    </xf>
    <xf numFmtId="0" fontId="11" fillId="0" borderId="21" xfId="0" applyFont="1" applyBorder="1" applyAlignment="1">
      <alignment horizontal="left" vertical="center" indent="1"/>
    </xf>
    <xf numFmtId="0" fontId="11" fillId="0" borderId="35" xfId="0" applyFont="1" applyBorder="1" applyAlignment="1">
      <alignment horizontal="left" vertical="center" indent="1"/>
    </xf>
    <xf numFmtId="168" fontId="9" fillId="0" borderId="25" xfId="1" applyNumberFormat="1" applyFont="1" applyBorder="1" applyAlignment="1">
      <alignment vertical="center"/>
    </xf>
    <xf numFmtId="164" fontId="9" fillId="0" borderId="26" xfId="1" applyNumberFormat="1" applyFont="1" applyBorder="1" applyAlignment="1">
      <alignment vertical="center"/>
    </xf>
    <xf numFmtId="0" fontId="11" fillId="0" borderId="0" xfId="0" applyFont="1" applyAlignment="1">
      <alignment vertical="center"/>
    </xf>
    <xf numFmtId="0" fontId="12" fillId="0" borderId="2" xfId="0" applyFont="1" applyBorder="1" applyAlignment="1">
      <alignment horizontal="center" vertical="center"/>
    </xf>
    <xf numFmtId="0" fontId="12" fillId="0" borderId="8" xfId="0" applyFont="1" applyBorder="1" applyAlignment="1">
      <alignment horizontal="center" vertical="center"/>
    </xf>
    <xf numFmtId="0" fontId="3" fillId="0" borderId="0" xfId="0" applyFont="1" applyAlignment="1">
      <alignment horizontal="left" vertical="top" wrapText="1"/>
    </xf>
    <xf numFmtId="0" fontId="3" fillId="0" borderId="0" xfId="0" applyFont="1" applyAlignment="1">
      <alignment vertical="top"/>
    </xf>
    <xf numFmtId="0" fontId="9" fillId="0" borderId="0" xfId="0" applyFont="1" applyAlignment="1">
      <alignment horizontal="left" vertical="top" wrapText="1"/>
    </xf>
    <xf numFmtId="0" fontId="3" fillId="0" borderId="0" xfId="0" quotePrefix="1" applyFont="1" applyAlignment="1">
      <alignment horizontal="left" vertical="top" wrapText="1" indent="2"/>
    </xf>
    <xf numFmtId="0" fontId="3" fillId="0" borderId="0" xfId="0" quotePrefix="1" applyFont="1" applyAlignment="1">
      <alignment horizontal="left" vertical="center" wrapText="1" indent="2"/>
    </xf>
    <xf numFmtId="0" fontId="18" fillId="0" borderId="0" xfId="0" applyFont="1" applyAlignment="1">
      <alignment vertical="top"/>
    </xf>
    <xf numFmtId="0" fontId="9" fillId="0" borderId="0" xfId="1" applyFont="1" applyAlignment="1">
      <alignment vertical="top"/>
    </xf>
    <xf numFmtId="0" fontId="9" fillId="0" borderId="0" xfId="0" applyFont="1" applyAlignment="1">
      <alignment vertical="top"/>
    </xf>
    <xf numFmtId="0" fontId="9" fillId="0" borderId="0" xfId="0" applyFont="1" applyAlignment="1">
      <alignment vertical="center"/>
    </xf>
    <xf numFmtId="0" fontId="26" fillId="0" borderId="0" xfId="1" applyFont="1" applyAlignment="1">
      <alignment vertical="top"/>
    </xf>
    <xf numFmtId="0" fontId="3" fillId="0" borderId="0" xfId="0" applyFont="1" applyAlignment="1">
      <alignment wrapText="1"/>
    </xf>
    <xf numFmtId="0" fontId="3" fillId="0" borderId="32" xfId="0" applyFont="1" applyBorder="1" applyAlignment="1">
      <alignment horizontal="left" vertical="center" wrapText="1"/>
    </xf>
    <xf numFmtId="0" fontId="11" fillId="0" borderId="7" xfId="2" applyFont="1" applyBorder="1" applyAlignment="1">
      <alignment vertical="center"/>
    </xf>
    <xf numFmtId="0" fontId="3" fillId="0" borderId="8" xfId="2" applyFont="1" applyBorder="1" applyAlignment="1">
      <alignment vertical="center"/>
    </xf>
    <xf numFmtId="0" fontId="3" fillId="0" borderId="2" xfId="2" applyFont="1" applyBorder="1" applyAlignment="1">
      <alignment vertical="center"/>
    </xf>
    <xf numFmtId="0" fontId="3" fillId="0" borderId="3" xfId="2" applyFont="1" applyBorder="1" applyAlignment="1">
      <alignment vertical="center"/>
    </xf>
    <xf numFmtId="0" fontId="3" fillId="0" borderId="0" xfId="2" applyFont="1" applyAlignment="1">
      <alignment vertical="center"/>
    </xf>
    <xf numFmtId="0" fontId="3" fillId="0" borderId="7" xfId="2" applyFont="1" applyBorder="1" applyAlignment="1">
      <alignment vertical="center"/>
    </xf>
    <xf numFmtId="14" fontId="3" fillId="0" borderId="8" xfId="2" applyNumberFormat="1" applyFont="1" applyBorder="1" applyAlignment="1">
      <alignment horizontal="center" vertical="center"/>
    </xf>
    <xf numFmtId="0" fontId="3" fillId="0" borderId="8" xfId="2" applyFont="1" applyBorder="1" applyAlignment="1">
      <alignment horizontal="right" vertical="center"/>
    </xf>
    <xf numFmtId="166" fontId="3" fillId="0" borderId="8" xfId="2" applyNumberFormat="1" applyFont="1" applyBorder="1" applyAlignment="1">
      <alignment horizontal="left" vertical="center"/>
    </xf>
    <xf numFmtId="0" fontId="3" fillId="0" borderId="9" xfId="2" applyFont="1" applyBorder="1" applyAlignment="1">
      <alignment vertical="center"/>
    </xf>
    <xf numFmtId="0" fontId="3" fillId="0" borderId="10" xfId="2" applyFont="1" applyBorder="1" applyAlignment="1">
      <alignment vertical="center"/>
    </xf>
    <xf numFmtId="14" fontId="3" fillId="0" borderId="0" xfId="2" applyNumberFormat="1" applyFont="1" applyAlignment="1">
      <alignment vertical="center"/>
    </xf>
    <xf numFmtId="0" fontId="3" fillId="0" borderId="0" xfId="2" applyFont="1" applyAlignment="1">
      <alignment horizontal="right" vertical="center"/>
    </xf>
    <xf numFmtId="0" fontId="3" fillId="0" borderId="0" xfId="2" applyFont="1" applyAlignment="1">
      <alignment horizontal="left" vertical="center"/>
    </xf>
    <xf numFmtId="0" fontId="3" fillId="0" borderId="11" xfId="2" applyFont="1" applyBorder="1" applyAlignment="1">
      <alignment vertical="center"/>
    </xf>
    <xf numFmtId="0" fontId="3" fillId="0" borderId="12" xfId="2" applyFont="1" applyBorder="1" applyAlignment="1">
      <alignment vertical="center"/>
    </xf>
    <xf numFmtId="0" fontId="3" fillId="0" borderId="13" xfId="2" applyFont="1" applyBorder="1" applyAlignment="1">
      <alignment horizontal="left" vertical="center"/>
    </xf>
    <xf numFmtId="0" fontId="3" fillId="0" borderId="13" xfId="2" applyFont="1" applyBorder="1" applyAlignment="1">
      <alignment vertical="center"/>
    </xf>
    <xf numFmtId="0" fontId="3" fillId="0" borderId="14" xfId="2" applyFont="1" applyBorder="1" applyAlignment="1">
      <alignment vertical="center"/>
    </xf>
    <xf numFmtId="0" fontId="3" fillId="0" borderId="1" xfId="2" applyFont="1" applyBorder="1" applyAlignment="1">
      <alignment vertical="center"/>
    </xf>
    <xf numFmtId="0" fontId="3" fillId="0" borderId="3" xfId="2" applyFont="1" applyBorder="1" applyAlignment="1">
      <alignment horizontal="center" vertical="center"/>
    </xf>
    <xf numFmtId="0" fontId="3" fillId="0" borderId="7" xfId="2" applyFont="1" applyBorder="1" applyAlignment="1">
      <alignment horizontal="center" vertical="center"/>
    </xf>
    <xf numFmtId="0" fontId="3" fillId="0" borderId="10" xfId="2" applyFont="1" applyBorder="1" applyAlignment="1">
      <alignment horizontal="center" vertical="center"/>
    </xf>
    <xf numFmtId="0" fontId="9" fillId="2" borderId="1" xfId="2" applyFont="1" applyFill="1" applyBorder="1" applyAlignment="1">
      <alignment horizontal="center"/>
    </xf>
    <xf numFmtId="0" fontId="9" fillId="2" borderId="2" xfId="2" applyFont="1" applyFill="1" applyBorder="1" applyAlignment="1">
      <alignment horizontal="center"/>
    </xf>
    <xf numFmtId="0" fontId="8" fillId="2" borderId="3" xfId="2" applyFont="1" applyFill="1" applyBorder="1" applyAlignment="1">
      <alignment horizontal="center"/>
    </xf>
    <xf numFmtId="0" fontId="9" fillId="2" borderId="0" xfId="2" applyFont="1" applyFill="1"/>
    <xf numFmtId="0" fontId="9" fillId="0" borderId="0" xfId="2" applyFont="1"/>
    <xf numFmtId="0" fontId="9" fillId="0" borderId="18" xfId="2" applyFont="1" applyBorder="1" applyAlignment="1">
      <alignment horizontal="center" vertical="center"/>
    </xf>
    <xf numFmtId="0" fontId="3" fillId="0" borderId="16" xfId="2" applyFont="1" applyBorder="1" applyAlignment="1">
      <alignment horizontal="center" vertical="center"/>
    </xf>
    <xf numFmtId="0" fontId="9" fillId="0" borderId="21" xfId="2" applyFont="1" applyBorder="1" applyAlignment="1">
      <alignment horizontal="center" vertical="center"/>
    </xf>
    <xf numFmtId="0" fontId="9" fillId="0" borderId="47" xfId="2" applyFont="1" applyBorder="1" applyAlignment="1">
      <alignment horizontal="center" vertical="center"/>
    </xf>
    <xf numFmtId="0" fontId="11" fillId="0" borderId="12" xfId="2" applyFont="1" applyBorder="1" applyAlignment="1">
      <alignment horizontal="center" vertical="center"/>
    </xf>
    <xf numFmtId="0" fontId="11" fillId="0" borderId="13" xfId="2" applyFont="1" applyBorder="1" applyAlignment="1">
      <alignment horizontal="left" vertical="center"/>
    </xf>
    <xf numFmtId="0" fontId="11" fillId="0" borderId="13" xfId="2" applyFont="1" applyBorder="1" applyAlignment="1">
      <alignment horizontal="center" vertical="center"/>
    </xf>
    <xf numFmtId="0" fontId="11" fillId="0" borderId="14" xfId="2" applyFont="1" applyBorder="1" applyAlignment="1">
      <alignment horizontal="center" vertical="center"/>
    </xf>
    <xf numFmtId="0" fontId="9" fillId="0" borderId="6" xfId="2" applyFont="1" applyBorder="1" applyAlignment="1">
      <alignment horizontal="center"/>
    </xf>
    <xf numFmtId="164" fontId="9" fillId="0" borderId="6" xfId="1" applyNumberFormat="1" applyFont="1" applyBorder="1" applyAlignment="1">
      <alignment vertical="center"/>
    </xf>
    <xf numFmtId="0" fontId="11" fillId="0" borderId="0" xfId="2" applyFont="1" applyAlignment="1">
      <alignment vertical="center"/>
    </xf>
    <xf numFmtId="0" fontId="9" fillId="0" borderId="0" xfId="2" applyFont="1" applyAlignment="1">
      <alignment horizontal="center"/>
    </xf>
    <xf numFmtId="0" fontId="6" fillId="0" borderId="0" xfId="2" applyFont="1" applyAlignment="1">
      <alignment vertical="center"/>
    </xf>
    <xf numFmtId="167" fontId="3" fillId="0" borderId="3" xfId="2" applyNumberFormat="1" applyFont="1" applyBorder="1" applyAlignment="1">
      <alignment horizontal="right" vertical="center"/>
    </xf>
    <xf numFmtId="167" fontId="3" fillId="0" borderId="8" xfId="2" applyNumberFormat="1" applyFont="1" applyBorder="1" applyAlignment="1">
      <alignment horizontal="right" vertical="center"/>
    </xf>
    <xf numFmtId="0" fontId="11" fillId="5" borderId="1" xfId="2" applyFont="1" applyFill="1" applyBorder="1" applyAlignment="1">
      <alignment vertical="center"/>
    </xf>
    <xf numFmtId="0" fontId="3" fillId="5" borderId="2" xfId="2" applyFont="1" applyFill="1" applyBorder="1" applyAlignment="1">
      <alignment vertical="center"/>
    </xf>
    <xf numFmtId="165" fontId="3" fillId="5" borderId="3" xfId="2" applyNumberFormat="1" applyFont="1" applyFill="1" applyBorder="1" applyAlignment="1">
      <alignment vertical="center"/>
    </xf>
    <xf numFmtId="0" fontId="26" fillId="0" borderId="0" xfId="2" applyFont="1" applyAlignment="1">
      <alignment vertical="center"/>
    </xf>
    <xf numFmtId="0" fontId="18" fillId="0" borderId="0" xfId="2" applyFont="1" applyAlignment="1">
      <alignment vertical="center"/>
    </xf>
    <xf numFmtId="0" fontId="16" fillId="0" borderId="0" xfId="1" applyFont="1" applyAlignment="1">
      <alignment vertical="center"/>
    </xf>
    <xf numFmtId="3" fontId="18" fillId="0" borderId="0" xfId="2" applyNumberFormat="1" applyFont="1"/>
    <xf numFmtId="3" fontId="18" fillId="0" borderId="0" xfId="2" applyNumberFormat="1" applyFont="1" applyAlignment="1">
      <alignment horizontal="center"/>
    </xf>
    <xf numFmtId="0" fontId="18" fillId="0" borderId="0" xfId="2" applyFont="1"/>
    <xf numFmtId="0" fontId="18" fillId="0" borderId="0" xfId="2" applyFont="1" applyAlignment="1">
      <alignment horizontal="center"/>
    </xf>
    <xf numFmtId="0" fontId="19" fillId="0" borderId="8" xfId="0" applyFont="1" applyBorder="1" applyAlignment="1">
      <alignment vertical="center"/>
    </xf>
    <xf numFmtId="0" fontId="9" fillId="0" borderId="4" xfId="1" applyFont="1" applyBorder="1" applyAlignment="1">
      <alignment horizontal="center" vertical="center" wrapText="1"/>
    </xf>
    <xf numFmtId="0" fontId="3" fillId="6" borderId="15" xfId="0" applyFont="1" applyFill="1" applyBorder="1" applyAlignment="1">
      <alignment horizontal="center" vertical="center"/>
    </xf>
    <xf numFmtId="170" fontId="3" fillId="6" borderId="15" xfId="0" applyNumberFormat="1" applyFont="1" applyFill="1" applyBorder="1" applyAlignment="1">
      <alignment horizontal="center" vertical="center"/>
    </xf>
    <xf numFmtId="0" fontId="3" fillId="0" borderId="35" xfId="0" applyFont="1" applyBorder="1" applyAlignment="1">
      <alignment horizontal="center" vertical="center"/>
    </xf>
    <xf numFmtId="0" fontId="3" fillId="6" borderId="25" xfId="0" applyFont="1" applyFill="1" applyBorder="1" applyAlignment="1">
      <alignment horizontal="center" vertical="center"/>
    </xf>
    <xf numFmtId="0" fontId="3" fillId="0" borderId="32" xfId="0" applyFont="1" applyBorder="1" applyAlignment="1">
      <alignment horizontal="center" vertical="center"/>
    </xf>
    <xf numFmtId="0" fontId="11" fillId="0" borderId="21" xfId="0" applyFont="1" applyBorder="1" applyAlignment="1">
      <alignment horizontal="left" vertical="center"/>
    </xf>
    <xf numFmtId="0" fontId="3" fillId="6" borderId="16" xfId="0" applyFont="1" applyFill="1" applyBorder="1" applyAlignment="1">
      <alignment horizontal="center" vertical="center"/>
    </xf>
    <xf numFmtId="170" fontId="3" fillId="6" borderId="16" xfId="0" applyNumberFormat="1" applyFont="1" applyFill="1" applyBorder="1" applyAlignment="1">
      <alignment horizontal="center" vertical="center"/>
    </xf>
    <xf numFmtId="170" fontId="3" fillId="6" borderId="49" xfId="0" applyNumberFormat="1" applyFont="1" applyFill="1" applyBorder="1" applyAlignment="1">
      <alignment horizontal="center" vertical="center"/>
    </xf>
    <xf numFmtId="0" fontId="18" fillId="0" borderId="47" xfId="0" applyFont="1" applyBorder="1" applyAlignment="1">
      <alignment horizontal="left" vertical="center" indent="1"/>
    </xf>
    <xf numFmtId="167" fontId="3" fillId="0" borderId="8" xfId="0" applyNumberFormat="1" applyFont="1" applyBorder="1" applyAlignment="1">
      <alignment vertical="center"/>
    </xf>
    <xf numFmtId="0" fontId="10" fillId="0" borderId="0" xfId="1" applyFont="1" applyAlignment="1">
      <alignment vertical="center"/>
    </xf>
    <xf numFmtId="0" fontId="18" fillId="0" borderId="0" xfId="0" applyFont="1" applyAlignment="1">
      <alignment vertical="center"/>
    </xf>
    <xf numFmtId="0" fontId="1" fillId="0" borderId="0" xfId="0" applyFont="1" applyAlignment="1">
      <alignment vertical="center"/>
    </xf>
    <xf numFmtId="0" fontId="15" fillId="3" borderId="13" xfId="0" applyFont="1" applyFill="1" applyBorder="1" applyAlignment="1" applyProtection="1">
      <alignment vertical="center"/>
      <protection locked="0"/>
    </xf>
    <xf numFmtId="168" fontId="3" fillId="3" borderId="6" xfId="0" applyNumberFormat="1" applyFont="1" applyFill="1" applyBorder="1" applyAlignment="1" applyProtection="1">
      <alignment vertical="center"/>
      <protection locked="0"/>
    </xf>
    <xf numFmtId="168" fontId="3" fillId="3" borderId="42" xfId="0" applyNumberFormat="1" applyFont="1" applyFill="1" applyBorder="1" applyAlignment="1" applyProtection="1">
      <alignment vertical="center"/>
      <protection locked="0"/>
    </xf>
    <xf numFmtId="168" fontId="3" fillId="3" borderId="41" xfId="0" applyNumberFormat="1" applyFont="1" applyFill="1" applyBorder="1" applyAlignment="1" applyProtection="1">
      <alignment vertical="center"/>
      <protection locked="0"/>
    </xf>
    <xf numFmtId="0" fontId="3" fillId="3" borderId="20" xfId="2" applyFont="1" applyFill="1" applyBorder="1" applyAlignment="1" applyProtection="1">
      <alignment horizontal="center" vertical="center"/>
      <protection locked="0"/>
    </xf>
    <xf numFmtId="0" fontId="3" fillId="3" borderId="16" xfId="2" applyFont="1" applyFill="1" applyBorder="1" applyAlignment="1" applyProtection="1">
      <alignment horizontal="center" vertical="center"/>
      <protection locked="0"/>
    </xf>
    <xf numFmtId="164" fontId="9" fillId="3" borderId="5" xfId="1" applyNumberFormat="1" applyFont="1" applyFill="1" applyBorder="1" applyAlignment="1" applyProtection="1">
      <alignment vertical="center"/>
      <protection locked="0"/>
    </xf>
    <xf numFmtId="0" fontId="3" fillId="0" borderId="16" xfId="0" applyFont="1" applyBorder="1" applyAlignment="1">
      <alignment horizontal="center" vertical="center"/>
    </xf>
    <xf numFmtId="0" fontId="3" fillId="3" borderId="16" xfId="0" applyFont="1" applyFill="1" applyBorder="1" applyAlignment="1" applyProtection="1">
      <alignment horizontal="center" vertical="center"/>
      <protection locked="0"/>
    </xf>
    <xf numFmtId="0" fontId="1" fillId="3" borderId="0" xfId="0" applyFont="1" applyFill="1" applyAlignment="1" applyProtection="1">
      <alignment vertical="center"/>
      <protection locked="0"/>
    </xf>
    <xf numFmtId="0" fontId="3" fillId="0" borderId="3" xfId="2" applyFont="1" applyBorder="1" applyAlignment="1">
      <alignment horizontal="right" vertical="top"/>
    </xf>
    <xf numFmtId="0" fontId="3" fillId="0" borderId="2" xfId="0" applyFont="1" applyBorder="1" applyAlignment="1">
      <alignment vertical="top"/>
    </xf>
    <xf numFmtId="0" fontId="20" fillId="0" borderId="3" xfId="0" applyFont="1" applyBorder="1" applyAlignment="1">
      <alignment vertical="top"/>
    </xf>
    <xf numFmtId="0" fontId="1" fillId="0" borderId="7" xfId="0" applyFont="1" applyBorder="1" applyAlignment="1">
      <alignment vertical="center"/>
    </xf>
    <xf numFmtId="0" fontId="1" fillId="0" borderId="8" xfId="0" applyFont="1" applyBorder="1" applyAlignment="1">
      <alignment vertical="center"/>
    </xf>
    <xf numFmtId="166" fontId="1" fillId="3" borderId="8" xfId="0" applyNumberFormat="1" applyFont="1" applyFill="1" applyBorder="1" applyAlignment="1" applyProtection="1">
      <alignment horizontal="left" vertical="center"/>
      <protection locked="0"/>
    </xf>
    <xf numFmtId="0" fontId="1" fillId="0" borderId="9" xfId="0" applyFont="1" applyBorder="1" applyAlignment="1">
      <alignment vertical="center"/>
    </xf>
    <xf numFmtId="0" fontId="1" fillId="0" borderId="10" xfId="0" applyFont="1" applyBorder="1" applyAlignment="1">
      <alignment vertical="center"/>
    </xf>
    <xf numFmtId="0" fontId="1" fillId="0" borderId="11" xfId="0" applyFont="1" applyBorder="1" applyAlignment="1">
      <alignment vertical="center"/>
    </xf>
    <xf numFmtId="0" fontId="1" fillId="0" borderId="12" xfId="0" applyFont="1" applyBorder="1" applyAlignment="1">
      <alignment vertical="center"/>
    </xf>
    <xf numFmtId="0" fontId="1" fillId="0" borderId="13" xfId="0" applyFont="1" applyBorder="1" applyAlignment="1">
      <alignment vertical="center"/>
    </xf>
    <xf numFmtId="0" fontId="1" fillId="0" borderId="14" xfId="0" applyFont="1" applyBorder="1" applyAlignment="1">
      <alignment vertical="center"/>
    </xf>
    <xf numFmtId="0" fontId="1" fillId="0" borderId="1" xfId="0" applyFont="1" applyBorder="1" applyAlignment="1">
      <alignment vertical="center"/>
    </xf>
    <xf numFmtId="0" fontId="1" fillId="0" borderId="2" xfId="0" applyFont="1" applyBorder="1" applyAlignment="1">
      <alignment vertical="center"/>
    </xf>
    <xf numFmtId="0" fontId="1" fillId="0" borderId="3" xfId="0" applyFont="1" applyBorder="1" applyAlignment="1">
      <alignment vertical="center"/>
    </xf>
    <xf numFmtId="166" fontId="1" fillId="0" borderId="8" xfId="0" applyNumberFormat="1" applyFont="1" applyBorder="1" applyAlignment="1">
      <alignment horizontal="left" vertical="center"/>
    </xf>
    <xf numFmtId="0" fontId="1" fillId="0" borderId="3" xfId="0" applyFont="1" applyBorder="1" applyAlignment="1">
      <alignment horizontal="center" vertical="center"/>
    </xf>
    <xf numFmtId="0" fontId="3" fillId="0" borderId="0" xfId="0" applyFont="1" applyAlignment="1">
      <alignment horizontal="right" vertical="center"/>
    </xf>
    <xf numFmtId="0" fontId="0" fillId="0" borderId="0" xfId="0" applyAlignment="1">
      <alignment horizontal="right" vertical="center"/>
    </xf>
    <xf numFmtId="0" fontId="3" fillId="0" borderId="19" xfId="0" applyFont="1" applyBorder="1" applyAlignment="1">
      <alignment horizontal="left" vertical="center" wrapText="1"/>
    </xf>
    <xf numFmtId="0" fontId="3" fillId="0" borderId="17" xfId="0" applyFont="1" applyBorder="1" applyAlignment="1">
      <alignment horizontal="left" vertical="center" wrapText="1"/>
    </xf>
    <xf numFmtId="0" fontId="3" fillId="0" borderId="16" xfId="0" applyFont="1" applyBorder="1" applyAlignment="1">
      <alignment vertical="center" wrapText="1"/>
    </xf>
    <xf numFmtId="0" fontId="7" fillId="0" borderId="2" xfId="0" applyFont="1" applyBorder="1" applyAlignment="1">
      <alignment horizontal="center" vertical="center"/>
    </xf>
    <xf numFmtId="0" fontId="3" fillId="0" borderId="2" xfId="0" applyFont="1" applyBorder="1" applyAlignment="1">
      <alignment horizontal="right" vertical="top"/>
    </xf>
    <xf numFmtId="0" fontId="0" fillId="0" borderId="3" xfId="0" applyBorder="1" applyAlignment="1">
      <alignment horizontal="right" vertical="top"/>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3" fillId="0" borderId="8" xfId="0" applyFont="1" applyBorder="1" applyAlignment="1">
      <alignment horizontal="right" vertical="center"/>
    </xf>
    <xf numFmtId="0" fontId="0" fillId="0" borderId="8" xfId="0" applyBorder="1" applyAlignment="1">
      <alignment horizontal="right" vertical="center"/>
    </xf>
    <xf numFmtId="0" fontId="3" fillId="3" borderId="1" xfId="0" applyFont="1" applyFill="1" applyBorder="1" applyAlignment="1" applyProtection="1">
      <alignment horizontal="center" vertical="center"/>
      <protection locked="0"/>
    </xf>
    <xf numFmtId="0" fontId="3" fillId="3" borderId="2" xfId="0" applyFont="1" applyFill="1" applyBorder="1" applyAlignment="1" applyProtection="1">
      <alignment horizontal="center" vertical="center"/>
      <protection locked="0"/>
    </xf>
    <xf numFmtId="0" fontId="3" fillId="3" borderId="37" xfId="0" applyFont="1" applyFill="1" applyBorder="1" applyAlignment="1" applyProtection="1">
      <alignment horizontal="center" vertical="center"/>
      <protection locked="0"/>
    </xf>
    <xf numFmtId="0" fontId="8" fillId="2" borderId="2" xfId="1" applyFont="1" applyFill="1" applyBorder="1" applyAlignment="1">
      <alignment horizontal="center" vertical="center"/>
    </xf>
    <xf numFmtId="0" fontId="8" fillId="2" borderId="3" xfId="1" applyFont="1" applyFill="1" applyBorder="1" applyAlignment="1">
      <alignment horizontal="center" vertical="center"/>
    </xf>
    <xf numFmtId="0" fontId="3" fillId="0" borderId="1" xfId="2" applyFont="1" applyBorder="1" applyAlignment="1">
      <alignment horizontal="center" vertical="center"/>
    </xf>
    <xf numFmtId="0" fontId="3" fillId="0" borderId="2" xfId="2" applyFont="1" applyBorder="1" applyAlignment="1">
      <alignment horizontal="center" vertical="center"/>
    </xf>
    <xf numFmtId="0" fontId="3" fillId="0" borderId="8" xfId="2" applyFont="1" applyBorder="1" applyAlignment="1">
      <alignment horizontal="right" vertical="center"/>
    </xf>
    <xf numFmtId="0" fontId="3" fillId="0" borderId="9" xfId="2" applyFont="1" applyBorder="1" applyAlignment="1">
      <alignment horizontal="right" vertical="center"/>
    </xf>
    <xf numFmtId="14" fontId="11" fillId="0" borderId="8" xfId="2" applyNumberFormat="1" applyFont="1" applyBorder="1" applyAlignment="1">
      <alignment horizontal="left" vertical="center"/>
    </xf>
    <xf numFmtId="14" fontId="3" fillId="0" borderId="0" xfId="2" applyNumberFormat="1" applyFont="1" applyAlignment="1">
      <alignment horizontal="left" vertical="center"/>
    </xf>
    <xf numFmtId="0" fontId="21" fillId="0" borderId="0" xfId="2" applyFont="1" applyAlignment="1">
      <alignment horizontal="left"/>
    </xf>
    <xf numFmtId="0" fontId="3" fillId="0" borderId="13" xfId="2" applyFont="1" applyBorder="1" applyAlignment="1">
      <alignment horizontal="left" vertical="center"/>
    </xf>
    <xf numFmtId="0" fontId="9" fillId="0" borderId="45" xfId="2" applyFont="1" applyBorder="1" applyAlignment="1">
      <alignment horizontal="left" vertical="center" wrapText="1"/>
    </xf>
    <xf numFmtId="0" fontId="9" fillId="0" borderId="25" xfId="2" applyFont="1" applyBorder="1" applyAlignment="1">
      <alignment horizontal="left" vertical="center" wrapText="1"/>
    </xf>
    <xf numFmtId="0" fontId="9" fillId="0" borderId="46" xfId="2" applyFont="1" applyBorder="1" applyAlignment="1">
      <alignment horizontal="left" vertical="center" wrapText="1"/>
    </xf>
    <xf numFmtId="0" fontId="8" fillId="2" borderId="7" xfId="1" applyFont="1" applyFill="1" applyBorder="1" applyAlignment="1">
      <alignment horizontal="center" vertical="center"/>
    </xf>
    <xf numFmtId="0" fontId="8" fillId="2" borderId="8" xfId="1" applyFont="1" applyFill="1" applyBorder="1" applyAlignment="1">
      <alignment horizontal="center" vertical="center"/>
    </xf>
    <xf numFmtId="0" fontId="8" fillId="2" borderId="9" xfId="1" applyFont="1" applyFill="1" applyBorder="1" applyAlignment="1">
      <alignment horizontal="center" vertical="center"/>
    </xf>
    <xf numFmtId="0" fontId="3" fillId="0" borderId="0" xfId="2" applyFont="1" applyAlignment="1">
      <alignment horizontal="right" vertical="center"/>
    </xf>
    <xf numFmtId="0" fontId="3" fillId="0" borderId="11" xfId="2" applyFont="1" applyBorder="1" applyAlignment="1">
      <alignment horizontal="right" vertical="center"/>
    </xf>
    <xf numFmtId="0" fontId="3" fillId="0" borderId="13" xfId="2" applyFont="1" applyBorder="1" applyAlignment="1">
      <alignment horizontal="right" vertical="center"/>
    </xf>
    <xf numFmtId="0" fontId="3" fillId="0" borderId="14" xfId="2" applyFont="1" applyBorder="1" applyAlignment="1">
      <alignment horizontal="right" vertical="center"/>
    </xf>
    <xf numFmtId="0" fontId="23" fillId="0" borderId="43" xfId="2" applyFont="1" applyBorder="1" applyAlignment="1">
      <alignment horizontal="left" vertical="top" wrapText="1"/>
    </xf>
    <xf numFmtId="0" fontId="9" fillId="0" borderId="22" xfId="2" applyFont="1" applyBorder="1" applyAlignment="1">
      <alignment horizontal="left" vertical="top" wrapText="1"/>
    </xf>
    <xf numFmtId="0" fontId="9" fillId="0" borderId="44" xfId="2" applyFont="1" applyBorder="1" applyAlignment="1">
      <alignment horizontal="left" vertical="top" wrapText="1"/>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7" xfId="0" applyFont="1" applyBorder="1" applyAlignment="1">
      <alignment horizontal="center" vertical="center"/>
    </xf>
    <xf numFmtId="0" fontId="20" fillId="0" borderId="9" xfId="0" applyFont="1" applyBorder="1" applyAlignment="1">
      <alignment horizontal="right" vertical="center"/>
    </xf>
    <xf numFmtId="0" fontId="20" fillId="0" borderId="11" xfId="0" applyFont="1" applyBorder="1" applyAlignment="1">
      <alignment horizontal="right" vertical="center"/>
    </xf>
    <xf numFmtId="0" fontId="3" fillId="0" borderId="13" xfId="0" applyFont="1" applyBorder="1" applyAlignment="1">
      <alignment horizontal="right" vertical="center"/>
    </xf>
    <xf numFmtId="0" fontId="20" fillId="0" borderId="14" xfId="0" applyFont="1" applyBorder="1" applyAlignment="1">
      <alignment horizontal="right" vertical="center"/>
    </xf>
    <xf numFmtId="0" fontId="3" fillId="0" borderId="17" xfId="0" applyFont="1" applyBorder="1" applyAlignment="1">
      <alignment horizontal="left" vertical="center" wrapText="1" indent="1"/>
    </xf>
    <xf numFmtId="0" fontId="3" fillId="3" borderId="17" xfId="0" applyFont="1" applyFill="1" applyBorder="1" applyAlignment="1" applyProtection="1">
      <alignment horizontal="left" vertical="center" wrapText="1" indent="1"/>
      <protection locked="0"/>
    </xf>
    <xf numFmtId="0" fontId="3" fillId="0" borderId="31" xfId="0" applyFont="1" applyBorder="1" applyAlignment="1">
      <alignment horizontal="left" vertical="center" wrapText="1" indent="1"/>
    </xf>
    <xf numFmtId="0" fontId="3" fillId="0" borderId="32" xfId="0" applyFont="1" applyBorder="1" applyAlignment="1">
      <alignment horizontal="left" vertical="center" wrapText="1" indent="1"/>
    </xf>
    <xf numFmtId="0" fontId="3" fillId="0" borderId="33" xfId="0" applyFont="1" applyBorder="1" applyAlignment="1">
      <alignment horizontal="left" vertical="center" wrapText="1" indent="1"/>
    </xf>
    <xf numFmtId="0" fontId="11" fillId="0" borderId="32" xfId="0" applyFont="1" applyBorder="1" applyAlignment="1">
      <alignment horizontal="left" vertical="center" wrapText="1"/>
    </xf>
    <xf numFmtId="0" fontId="11" fillId="0" borderId="32" xfId="0" applyFont="1" applyBorder="1" applyAlignment="1">
      <alignment vertical="center" wrapText="1"/>
    </xf>
    <xf numFmtId="0" fontId="3" fillId="0" borderId="45" xfId="0" applyFont="1" applyBorder="1" applyAlignment="1">
      <alignment horizontal="left" vertical="center" wrapText="1" indent="1"/>
    </xf>
    <xf numFmtId="0" fontId="3" fillId="0" borderId="25" xfId="0" applyFont="1" applyBorder="1" applyAlignment="1">
      <alignment horizontal="left" vertical="center" wrapText="1" indent="1"/>
    </xf>
    <xf numFmtId="0" fontId="3" fillId="0" borderId="46" xfId="0" applyFont="1" applyBorder="1" applyAlignment="1">
      <alignment horizontal="left" vertical="center" wrapText="1" indent="1"/>
    </xf>
    <xf numFmtId="0" fontId="3" fillId="3" borderId="45" xfId="0" applyFont="1" applyFill="1" applyBorder="1" applyAlignment="1" applyProtection="1">
      <alignment horizontal="left" vertical="center" wrapText="1" indent="1"/>
      <protection locked="0"/>
    </xf>
    <xf numFmtId="0" fontId="3" fillId="3" borderId="25" xfId="0" applyFont="1" applyFill="1" applyBorder="1" applyAlignment="1" applyProtection="1">
      <alignment horizontal="left" vertical="center" wrapText="1" indent="1"/>
      <protection locked="0"/>
    </xf>
    <xf numFmtId="0" fontId="3" fillId="3" borderId="46" xfId="0" applyFont="1" applyFill="1" applyBorder="1" applyAlignment="1" applyProtection="1">
      <alignment horizontal="left" vertical="center" wrapText="1" indent="1"/>
      <protection locked="0"/>
    </xf>
    <xf numFmtId="0" fontId="8" fillId="2" borderId="1" xfId="1" applyFont="1" applyFill="1" applyBorder="1" applyAlignment="1">
      <alignment horizontal="center" vertical="center"/>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37" xfId="0" applyFont="1" applyBorder="1" applyAlignment="1">
      <alignment horizontal="center" vertical="center"/>
    </xf>
    <xf numFmtId="0" fontId="3" fillId="0" borderId="31" xfId="0" applyFont="1" applyBorder="1" applyAlignment="1">
      <alignment horizontal="left" vertical="center" wrapText="1"/>
    </xf>
    <xf numFmtId="0" fontId="3" fillId="0" borderId="32" xfId="0" applyFont="1" applyBorder="1" applyAlignment="1">
      <alignment horizontal="left" vertical="center" wrapText="1"/>
    </xf>
    <xf numFmtId="0" fontId="1" fillId="0" borderId="1" xfId="0" quotePrefix="1" applyFont="1" applyBorder="1" applyAlignment="1">
      <alignment horizontal="left" vertical="center"/>
    </xf>
    <xf numFmtId="0" fontId="1" fillId="0" borderId="2" xfId="0" applyFont="1" applyBorder="1" applyAlignment="1">
      <alignment horizontal="left" vertical="center"/>
    </xf>
    <xf numFmtId="0" fontId="6" fillId="0" borderId="25" xfId="1" applyFont="1" applyBorder="1" applyAlignment="1">
      <alignment horizontal="left" vertical="center" wrapText="1"/>
    </xf>
    <xf numFmtId="0" fontId="6" fillId="0" borderId="26" xfId="1" applyFont="1" applyBorder="1" applyAlignment="1">
      <alignment horizontal="left" vertical="center" wrapText="1"/>
    </xf>
    <xf numFmtId="0" fontId="6" fillId="0" borderId="22" xfId="0" applyFont="1" applyBorder="1" applyAlignment="1">
      <alignment horizontal="left" vertical="center" wrapText="1"/>
    </xf>
    <xf numFmtId="0" fontId="6" fillId="0" borderId="23" xfId="0" applyFont="1" applyBorder="1" applyAlignment="1">
      <alignment horizontal="left" vertical="center" wrapText="1"/>
    </xf>
  </cellXfs>
  <cellStyles count="4">
    <cellStyle name="Standaard" xfId="0" builtinId="0"/>
    <cellStyle name="Standaard 2" xfId="2" xr:uid="{00000000-0005-0000-0000-000001000000}"/>
    <cellStyle name="Standaard_bijlage 11 - model raming" xfId="1" xr:uid="{00000000-0005-0000-0000-000002000000}"/>
    <cellStyle name="Valuta 2" xfId="3" xr:uid="{4EDD3D96-A3B4-4068-BDB6-6033F5D54002}"/>
  </cellStyles>
  <dxfs count="0"/>
  <tableStyles count="0" defaultTableStyle="TableStyleMedium9" defaultPivotStyle="PivotStyleLight16"/>
  <colors>
    <mruColors>
      <color rgb="FFFFFFCC"/>
      <color rgb="FFCCFFFF"/>
      <color rgb="FFCCFFCC"/>
      <color rgb="FFCC99FF"/>
      <color rgb="FF9900FF"/>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eetMetadata" Target="metadata.xml"/><Relationship Id="rId17"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28575</xdr:rowOff>
    </xdr:from>
    <xdr:to>
      <xdr:col>1</xdr:col>
      <xdr:colOff>381000</xdr:colOff>
      <xdr:row>0</xdr:row>
      <xdr:rowOff>243840</xdr:rowOff>
    </xdr:to>
    <xdr:pic>
      <xdr:nvPicPr>
        <xdr:cNvPr id="2" name="Picture 1">
          <a:extLst>
            <a:ext uri="{FF2B5EF4-FFF2-40B4-BE49-F238E27FC236}">
              <a16:creationId xmlns:a16="http://schemas.microsoft.com/office/drawing/2014/main" id="{374A473F-A356-469E-AB94-8CFEFC35258B}"/>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8100" y="28575"/>
          <a:ext cx="1028700" cy="209550"/>
        </a:xfrm>
        <a:prstGeom prst="rect">
          <a:avLst/>
        </a:prstGeom>
        <a:noFill/>
        <a:ln w="1">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320948</xdr:colOff>
      <xdr:row>0</xdr:row>
      <xdr:rowOff>205740</xdr:rowOff>
    </xdr:to>
    <xdr:pic>
      <xdr:nvPicPr>
        <xdr:cNvPr id="3" name="Picture 1">
          <a:extLst>
            <a:ext uri="{FF2B5EF4-FFF2-40B4-BE49-F238E27FC236}">
              <a16:creationId xmlns:a16="http://schemas.microsoft.com/office/drawing/2014/main" id="{6DD4E959-FB75-429A-BD57-1E35A8D8B79C}"/>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032329" cy="209550"/>
        </a:xfrm>
        <a:prstGeom prst="rect">
          <a:avLst/>
        </a:prstGeom>
        <a:noFill/>
        <a:ln w="1">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38100</xdr:colOff>
      <xdr:row>0</xdr:row>
      <xdr:rowOff>28575</xdr:rowOff>
    </xdr:from>
    <xdr:to>
      <xdr:col>1</xdr:col>
      <xdr:colOff>360226</xdr:colOff>
      <xdr:row>0</xdr:row>
      <xdr:rowOff>247650</xdr:rowOff>
    </xdr:to>
    <xdr:pic>
      <xdr:nvPicPr>
        <xdr:cNvPr id="2" name="Picture 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8100" y="28575"/>
          <a:ext cx="1009650" cy="209550"/>
        </a:xfrm>
        <a:prstGeom prst="rect">
          <a:avLst/>
        </a:prstGeom>
        <a:noFill/>
        <a:ln w="1">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38100</xdr:colOff>
      <xdr:row>0</xdr:row>
      <xdr:rowOff>28575</xdr:rowOff>
    </xdr:from>
    <xdr:to>
      <xdr:col>1</xdr:col>
      <xdr:colOff>360226</xdr:colOff>
      <xdr:row>0</xdr:row>
      <xdr:rowOff>247650</xdr:rowOff>
    </xdr:to>
    <xdr:pic>
      <xdr:nvPicPr>
        <xdr:cNvPr id="2" name="Picture 1">
          <a:extLst>
            <a:ext uri="{FF2B5EF4-FFF2-40B4-BE49-F238E27FC236}">
              <a16:creationId xmlns:a16="http://schemas.microsoft.com/office/drawing/2014/main" id="{112C219A-5104-4E27-ABCB-2C44B1B5D667}"/>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8100" y="28575"/>
          <a:ext cx="1030786" cy="219075"/>
        </a:xfrm>
        <a:prstGeom prst="rect">
          <a:avLst/>
        </a:prstGeom>
        <a:noFill/>
        <a:ln w="1">
          <a:noFill/>
          <a:miter lim="800000"/>
          <a:headEnd/>
          <a:tailEnd/>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38100</xdr:colOff>
      <xdr:row>0</xdr:row>
      <xdr:rowOff>28575</xdr:rowOff>
    </xdr:from>
    <xdr:to>
      <xdr:col>2</xdr:col>
      <xdr:colOff>0</xdr:colOff>
      <xdr:row>0</xdr:row>
      <xdr:rowOff>243840</xdr:rowOff>
    </xdr:to>
    <xdr:pic>
      <xdr:nvPicPr>
        <xdr:cNvPr id="2" name="Picture 1">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8100" y="28575"/>
          <a:ext cx="1009650" cy="209550"/>
        </a:xfrm>
        <a:prstGeom prst="rect">
          <a:avLst/>
        </a:prstGeom>
        <a:noFill/>
        <a:ln w="1">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jacco.breeschoten/AppData/Local/Microsoft/Windows/INetCache/Content.Outlook/7H4ZNK0G/Bijlage%204%20Format%20begroting%20Vraagspecificatie%20onderzoek%20duurzaamheid%20betonkwaliteit%20Betuweroute%20IB%20diensten%20v%200.1.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andleiding"/>
      <sheetName val="gewogen tarief"/>
      <sheetName val="Analyse totaal"/>
      <sheetName val="Analyse annex II"/>
      <sheetName val="Analyse annex I"/>
      <sheetName val="Totaalblad ProRail"/>
      <sheetName val="Totaalblad engineerder"/>
      <sheetName val="Optioneel WP 1a"/>
      <sheetName val="Optioneel WP 2a"/>
      <sheetName val="Optioneel WP 3a"/>
      <sheetName val="Optioneel WP 4a"/>
      <sheetName val="Optioneel A tm G "/>
      <sheetName val="WP A tm G"/>
      <sheetName val="WP 1"/>
      <sheetName val="WP 2"/>
      <sheetName val="WP 3"/>
      <sheetName val="WP 4"/>
      <sheetName val="WP 5"/>
      <sheetName val="WP 6"/>
      <sheetName val="WP 7"/>
      <sheetName val="WP 8"/>
      <sheetName val="WP 9"/>
      <sheetName val="WP 10"/>
      <sheetName val="WP 11"/>
      <sheetName val="WP 12"/>
      <sheetName val="WP 13"/>
      <sheetName val="WP 14"/>
      <sheetName val="WP 15"/>
      <sheetName val="WP 16"/>
      <sheetName val="WP 17"/>
      <sheetName val="WP 18"/>
      <sheetName val="WP 19"/>
      <sheetName val="WP 20"/>
      <sheetName val="WP 21"/>
      <sheetName val="WP 22"/>
      <sheetName val="WP 23"/>
      <sheetName val="WP 24"/>
      <sheetName val="WP 25"/>
      <sheetName val="WP 26"/>
      <sheetName val="WP 27"/>
      <sheetName val="WP 28"/>
      <sheetName val="WP 29"/>
      <sheetName val="WP 30"/>
      <sheetName val="Toelichting cellen"/>
      <sheetName val="Functiegroepen"/>
      <sheetName val="Blad1"/>
    </sheetNames>
    <sheetDataSet>
      <sheetData sheetId="0"/>
      <sheetData sheetId="1"/>
      <sheetData sheetId="2"/>
      <sheetData sheetId="3"/>
      <sheetData sheetId="4"/>
      <sheetData sheetId="5"/>
      <sheetData sheetId="6">
        <row r="2">
          <cell r="Z2" t="str">
            <v>Datum:</v>
          </cell>
        </row>
        <row r="3">
          <cell r="Z3" t="str">
            <v>Versie:</v>
          </cell>
        </row>
        <row r="5">
          <cell r="A5" t="str">
            <v>Bureau:</v>
          </cell>
        </row>
      </sheetData>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Set>
  </externalBook>
</externalLink>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CB19F6-4E48-401F-A5E7-27D0E69F6310}">
  <sheetPr>
    <pageSetUpPr fitToPage="1"/>
  </sheetPr>
  <dimension ref="A1:AA34"/>
  <sheetViews>
    <sheetView showGridLines="0" tabSelected="1" topLeftCell="B1" zoomScale="96" zoomScaleNormal="96" workbookViewId="0">
      <selection activeCell="Z4" sqref="Z4"/>
    </sheetView>
  </sheetViews>
  <sheetFormatPr defaultColWidth="9.140625" defaultRowHeight="12.75" x14ac:dyDescent="0.25"/>
  <cols>
    <col min="1" max="1" width="10" style="1" bestFit="1" customWidth="1"/>
    <col min="2" max="4" width="12.7109375" style="1" customWidth="1"/>
    <col min="5" max="5" width="22.5703125" style="1" customWidth="1"/>
    <col min="6" max="24" width="5.7109375" style="1" customWidth="1"/>
    <col min="25" max="26" width="12.7109375" style="1" customWidth="1"/>
    <col min="27" max="27" width="11.28515625" style="1" customWidth="1"/>
    <col min="28" max="28" width="20.140625" style="1" customWidth="1"/>
    <col min="29" max="16384" width="9.140625" style="1"/>
  </cols>
  <sheetData>
    <row r="1" spans="1:27" ht="24" customHeight="1" x14ac:dyDescent="0.25">
      <c r="A1" s="198"/>
      <c r="B1" s="199"/>
      <c r="C1" s="217" t="s">
        <v>0</v>
      </c>
      <c r="D1" s="217"/>
      <c r="E1" s="217"/>
      <c r="F1" s="217"/>
      <c r="G1" s="217"/>
      <c r="H1" s="217"/>
      <c r="I1" s="217"/>
      <c r="J1" s="217"/>
      <c r="K1" s="217"/>
      <c r="L1" s="217"/>
      <c r="M1" s="217"/>
      <c r="N1" s="217"/>
      <c r="O1" s="217"/>
      <c r="P1" s="217"/>
      <c r="Q1" s="217"/>
      <c r="R1" s="217"/>
      <c r="S1" s="217"/>
      <c r="T1" s="217"/>
      <c r="U1" s="217"/>
      <c r="V1" s="217"/>
      <c r="W1" s="217"/>
      <c r="X1" s="217"/>
      <c r="Y1" s="14"/>
      <c r="Z1" s="218" t="s">
        <v>1</v>
      </c>
      <c r="AA1" s="219"/>
    </row>
    <row r="2" spans="1:27" x14ac:dyDescent="0.25">
      <c r="A2" s="198" t="s">
        <v>2</v>
      </c>
      <c r="B2" s="199"/>
      <c r="C2" s="169" t="s">
        <v>3</v>
      </c>
      <c r="D2" s="199"/>
      <c r="E2" s="199"/>
      <c r="F2" s="199"/>
      <c r="G2" s="199"/>
      <c r="H2" s="199"/>
      <c r="I2" s="199"/>
      <c r="J2" s="199"/>
      <c r="K2" s="199"/>
      <c r="L2" s="199"/>
      <c r="M2" s="199"/>
      <c r="N2" s="199"/>
      <c r="O2" s="199"/>
      <c r="P2" s="199"/>
      <c r="Q2" s="199"/>
      <c r="R2" s="199"/>
      <c r="S2" s="199"/>
      <c r="T2" s="199"/>
      <c r="U2" s="199"/>
      <c r="V2" s="199"/>
      <c r="W2" s="199"/>
      <c r="X2" s="199"/>
      <c r="Y2" s="199" t="s">
        <v>4</v>
      </c>
      <c r="Z2" s="200">
        <v>44489</v>
      </c>
      <c r="AA2" s="201"/>
    </row>
    <row r="3" spans="1:27" x14ac:dyDescent="0.25">
      <c r="A3" s="202" t="s">
        <v>5</v>
      </c>
      <c r="B3" s="184"/>
      <c r="C3" s="184" t="s">
        <v>6</v>
      </c>
      <c r="D3" s="184"/>
      <c r="E3" s="184"/>
      <c r="F3" s="184"/>
      <c r="G3" s="184"/>
      <c r="H3" s="184"/>
      <c r="I3" s="184"/>
      <c r="J3" s="184"/>
      <c r="K3" s="184"/>
      <c r="L3" s="184"/>
      <c r="M3" s="184"/>
      <c r="N3" s="184"/>
      <c r="O3" s="184"/>
      <c r="P3" s="184"/>
      <c r="Q3" s="184"/>
      <c r="R3" s="184"/>
      <c r="S3" s="184"/>
      <c r="T3" s="184"/>
      <c r="U3" s="184"/>
      <c r="V3" s="184"/>
      <c r="W3" s="184"/>
      <c r="X3" s="184"/>
      <c r="Y3" s="184" t="s">
        <v>7</v>
      </c>
      <c r="Z3" s="194" t="s">
        <v>170</v>
      </c>
      <c r="AA3" s="203"/>
    </row>
    <row r="4" spans="1:27" x14ac:dyDescent="0.25">
      <c r="A4" s="202" t="s">
        <v>8</v>
      </c>
      <c r="B4" s="184"/>
      <c r="C4" s="184"/>
      <c r="D4" s="184"/>
      <c r="E4" s="184"/>
      <c r="F4" s="184"/>
      <c r="G4" s="184"/>
      <c r="H4" s="184"/>
      <c r="I4" s="184"/>
      <c r="J4" s="184"/>
      <c r="K4" s="184"/>
      <c r="L4" s="184"/>
      <c r="M4" s="184"/>
      <c r="N4" s="184"/>
      <c r="O4" s="184"/>
      <c r="P4" s="184"/>
      <c r="Q4" s="184"/>
      <c r="R4" s="184"/>
      <c r="S4" s="184"/>
      <c r="T4" s="184"/>
      <c r="U4" s="184"/>
      <c r="V4" s="184"/>
      <c r="W4" s="184"/>
      <c r="X4" s="184"/>
      <c r="Y4" s="184"/>
      <c r="Z4" s="184"/>
      <c r="AA4" s="203"/>
    </row>
    <row r="5" spans="1:27" x14ac:dyDescent="0.25">
      <c r="A5" s="204" t="s">
        <v>9</v>
      </c>
      <c r="B5" s="205"/>
      <c r="C5" s="185" t="s">
        <v>10</v>
      </c>
      <c r="D5" s="205"/>
      <c r="E5" s="205"/>
      <c r="F5" s="205"/>
      <c r="G5" s="205"/>
      <c r="H5" s="205"/>
      <c r="I5" s="205"/>
      <c r="J5" s="205"/>
      <c r="K5" s="205"/>
      <c r="L5" s="205"/>
      <c r="M5" s="205"/>
      <c r="N5" s="205"/>
      <c r="O5" s="205"/>
      <c r="P5" s="205"/>
      <c r="Q5" s="205"/>
      <c r="R5" s="205"/>
      <c r="S5" s="205"/>
      <c r="T5" s="205"/>
      <c r="U5" s="205"/>
      <c r="V5" s="205"/>
      <c r="W5" s="205"/>
      <c r="X5" s="205"/>
      <c r="Y5" s="205"/>
      <c r="Z5" s="205"/>
      <c r="AA5" s="206"/>
    </row>
    <row r="6" spans="1:27" x14ac:dyDescent="0.25">
      <c r="A6" s="207"/>
      <c r="B6" s="184"/>
      <c r="C6" s="184"/>
      <c r="D6" s="184"/>
      <c r="E6" s="184"/>
      <c r="F6" s="184"/>
      <c r="G6" s="220" t="s">
        <v>11</v>
      </c>
      <c r="H6" s="221"/>
      <c r="I6" s="221"/>
      <c r="J6" s="221"/>
      <c r="K6" s="221"/>
      <c r="L6" s="221"/>
      <c r="M6" s="221"/>
      <c r="N6" s="221"/>
      <c r="O6" s="221"/>
      <c r="P6" s="221"/>
      <c r="Q6" s="221"/>
      <c r="R6" s="221"/>
      <c r="S6" s="221"/>
      <c r="T6" s="221"/>
      <c r="U6" s="221"/>
      <c r="V6" s="221"/>
      <c r="W6" s="221"/>
      <c r="X6" s="221"/>
      <c r="Y6" s="207"/>
      <c r="Z6" s="208"/>
      <c r="AA6" s="209"/>
    </row>
    <row r="7" spans="1:27" s="2" customFormat="1" ht="15" x14ac:dyDescent="0.25">
      <c r="A7" s="7" t="s">
        <v>8</v>
      </c>
      <c r="B7" s="13" t="s">
        <v>8</v>
      </c>
      <c r="C7" s="8"/>
      <c r="D7" s="8"/>
      <c r="E7" s="222" t="s">
        <v>12</v>
      </c>
      <c r="F7" s="223"/>
      <c r="G7" s="224" t="s">
        <v>13</v>
      </c>
      <c r="H7" s="225"/>
      <c r="I7" s="226"/>
      <c r="J7" s="224" t="s">
        <v>14</v>
      </c>
      <c r="K7" s="225"/>
      <c r="L7" s="226"/>
      <c r="M7" s="224" t="s">
        <v>15</v>
      </c>
      <c r="N7" s="225"/>
      <c r="O7" s="226"/>
      <c r="P7" s="224" t="s">
        <v>16</v>
      </c>
      <c r="Q7" s="225"/>
      <c r="R7" s="226"/>
      <c r="S7" s="224" t="s">
        <v>17</v>
      </c>
      <c r="T7" s="225"/>
      <c r="U7" s="226"/>
      <c r="V7" s="224" t="s">
        <v>18</v>
      </c>
      <c r="W7" s="225"/>
      <c r="X7" s="226"/>
      <c r="Y7" s="227" t="s">
        <v>19</v>
      </c>
      <c r="Z7" s="227"/>
      <c r="AA7" s="228"/>
    </row>
    <row r="8" spans="1:27" s="2" customFormat="1" ht="11.25" customHeight="1" x14ac:dyDescent="0.25">
      <c r="A8" s="42"/>
      <c r="B8" s="43"/>
      <c r="E8" s="212" t="s">
        <v>20</v>
      </c>
      <c r="F8" s="213"/>
      <c r="G8" s="5" t="s">
        <v>21</v>
      </c>
      <c r="H8" s="5" t="s">
        <v>22</v>
      </c>
      <c r="I8" s="77" t="s">
        <v>23</v>
      </c>
      <c r="J8" s="76" t="s">
        <v>21</v>
      </c>
      <c r="K8" s="5" t="s">
        <v>22</v>
      </c>
      <c r="L8" s="77" t="s">
        <v>23</v>
      </c>
      <c r="M8" s="76" t="s">
        <v>21</v>
      </c>
      <c r="N8" s="5" t="s">
        <v>22</v>
      </c>
      <c r="O8" s="77" t="s">
        <v>23</v>
      </c>
      <c r="P8" s="76" t="s">
        <v>21</v>
      </c>
      <c r="Q8" s="5" t="s">
        <v>22</v>
      </c>
      <c r="R8" s="77" t="s">
        <v>23</v>
      </c>
      <c r="S8" s="76" t="s">
        <v>21</v>
      </c>
      <c r="T8" s="5" t="s">
        <v>22</v>
      </c>
      <c r="U8" s="77" t="s">
        <v>23</v>
      </c>
      <c r="V8" s="76" t="s">
        <v>21</v>
      </c>
      <c r="W8" s="5" t="s">
        <v>22</v>
      </c>
      <c r="X8" s="5" t="s">
        <v>23</v>
      </c>
      <c r="Y8" s="46"/>
      <c r="Z8" s="46"/>
      <c r="AA8" s="47"/>
    </row>
    <row r="9" spans="1:27" s="2" customFormat="1" ht="22.5" x14ac:dyDescent="0.25">
      <c r="A9" s="10" t="s">
        <v>24</v>
      </c>
      <c r="B9" s="10" t="s">
        <v>25</v>
      </c>
      <c r="C9" s="11"/>
      <c r="D9" s="11"/>
      <c r="E9" s="212" t="s">
        <v>26</v>
      </c>
      <c r="F9" s="213"/>
      <c r="G9" s="186"/>
      <c r="H9" s="186"/>
      <c r="I9" s="187"/>
      <c r="J9" s="188"/>
      <c r="K9" s="186"/>
      <c r="L9" s="187"/>
      <c r="M9" s="188"/>
      <c r="N9" s="186"/>
      <c r="O9" s="187"/>
      <c r="P9" s="188"/>
      <c r="Q9" s="186"/>
      <c r="R9" s="187"/>
      <c r="S9" s="188"/>
      <c r="T9" s="186"/>
      <c r="U9" s="187"/>
      <c r="V9" s="188"/>
      <c r="W9" s="186"/>
      <c r="X9" s="186"/>
      <c r="Y9" s="75" t="s">
        <v>27</v>
      </c>
      <c r="Z9" s="170" t="s">
        <v>28</v>
      </c>
      <c r="AA9" s="3" t="s">
        <v>29</v>
      </c>
    </row>
    <row r="10" spans="1:27" s="2" customFormat="1" ht="11.25" x14ac:dyDescent="0.25">
      <c r="A10" s="70" t="s">
        <v>30</v>
      </c>
      <c r="B10" s="214" t="s">
        <v>31</v>
      </c>
      <c r="C10" s="214"/>
      <c r="D10" s="214"/>
      <c r="E10" s="214"/>
      <c r="F10" s="171" t="s">
        <v>32</v>
      </c>
      <c r="G10" s="172">
        <f>'WP A tm E'!G15</f>
        <v>0</v>
      </c>
      <c r="H10" s="172">
        <f>'WP A tm E'!H15</f>
        <v>0</v>
      </c>
      <c r="I10" s="172">
        <f>'WP A tm E'!I15</f>
        <v>0</v>
      </c>
      <c r="J10" s="172">
        <f>'WP A tm E'!J15</f>
        <v>0</v>
      </c>
      <c r="K10" s="172">
        <f>'WP A tm E'!K15</f>
        <v>0</v>
      </c>
      <c r="L10" s="172">
        <f>'WP A tm E'!L15</f>
        <v>0</v>
      </c>
      <c r="M10" s="172">
        <f>'WP A tm E'!M15</f>
        <v>0</v>
      </c>
      <c r="N10" s="172">
        <f>'WP A tm E'!N15</f>
        <v>0</v>
      </c>
      <c r="O10" s="172">
        <f>'WP A tm E'!O15</f>
        <v>0</v>
      </c>
      <c r="P10" s="172">
        <f>'WP A tm E'!P15</f>
        <v>0</v>
      </c>
      <c r="Q10" s="172">
        <f>'WP A tm E'!Q15</f>
        <v>0</v>
      </c>
      <c r="R10" s="172">
        <f>'WP A tm E'!R15</f>
        <v>0</v>
      </c>
      <c r="S10" s="172">
        <f>'WP A tm E'!S15</f>
        <v>0</v>
      </c>
      <c r="T10" s="172">
        <f>'WP A tm E'!T15</f>
        <v>0</v>
      </c>
      <c r="U10" s="172">
        <f>'WP A tm E'!U15</f>
        <v>0</v>
      </c>
      <c r="V10" s="172">
        <f>'WP A tm E'!V15</f>
        <v>0</v>
      </c>
      <c r="W10" s="172">
        <f>'WP A tm E'!W15</f>
        <v>0</v>
      </c>
      <c r="X10" s="172">
        <f>'WP A tm E'!X15</f>
        <v>0</v>
      </c>
      <c r="Y10" s="74">
        <f>G10*$G$9+H10*$H$9+I10*$I$9+J10*$J$9+K10*$K$9+L10*$L$9+M10*$M$9+N10*$N$9+O10*$O$9+P10*$P$9+Q10*$Q$9+R10*$R$9+S10*$S$9+T10*$T$9+U10*$U$9+V10*$V$9+W10*$W$9+X10*$X$9</f>
        <v>0</v>
      </c>
      <c r="Z10" s="4">
        <f>'WP A tm E'!Z15</f>
        <v>0</v>
      </c>
      <c r="AA10" s="4">
        <f>Y10+Z10</f>
        <v>0</v>
      </c>
    </row>
    <row r="11" spans="1:27" s="2" customFormat="1" ht="11.25" x14ac:dyDescent="0.25">
      <c r="A11" s="173"/>
      <c r="B11" s="115"/>
      <c r="C11" s="115"/>
      <c r="D11" s="115"/>
      <c r="E11" s="115"/>
      <c r="F11" s="174"/>
      <c r="G11" s="175"/>
      <c r="H11" s="175"/>
      <c r="I11" s="175"/>
      <c r="J11" s="175"/>
      <c r="K11" s="175"/>
      <c r="L11" s="175"/>
      <c r="M11" s="175"/>
      <c r="N11" s="175"/>
      <c r="O11" s="175"/>
      <c r="P11" s="175"/>
      <c r="Q11" s="175"/>
      <c r="R11" s="175"/>
      <c r="S11" s="175"/>
      <c r="T11" s="175"/>
      <c r="U11" s="175"/>
      <c r="V11" s="175"/>
      <c r="W11" s="175"/>
      <c r="X11" s="175"/>
      <c r="Y11" s="73"/>
      <c r="Z11" s="73"/>
      <c r="AA11" s="4"/>
    </row>
    <row r="12" spans="1:27" s="2" customFormat="1" ht="10.9" customHeight="1" x14ac:dyDescent="0.25">
      <c r="A12" s="176"/>
      <c r="B12" s="215" t="str">
        <f ca="1">'Kampen Zuid'!C3</f>
        <v>Kampen Zuid</v>
      </c>
      <c r="C12" s="215"/>
      <c r="D12" s="215"/>
      <c r="E12" s="215"/>
      <c r="F12" s="177" t="s">
        <v>32</v>
      </c>
      <c r="G12" s="178">
        <f>'Kampen Zuid'!G46</f>
        <v>0</v>
      </c>
      <c r="H12" s="178">
        <f>'Kampen Zuid'!H46</f>
        <v>0</v>
      </c>
      <c r="I12" s="178">
        <f>'Kampen Zuid'!I46</f>
        <v>0</v>
      </c>
      <c r="J12" s="178">
        <f>'Kampen Zuid'!J46</f>
        <v>0</v>
      </c>
      <c r="K12" s="178">
        <f>'Kampen Zuid'!K46</f>
        <v>0</v>
      </c>
      <c r="L12" s="178">
        <f>'Kampen Zuid'!L46</f>
        <v>0</v>
      </c>
      <c r="M12" s="178">
        <f>'Kampen Zuid'!M46</f>
        <v>0</v>
      </c>
      <c r="N12" s="178">
        <f>'Kampen Zuid'!N46</f>
        <v>0</v>
      </c>
      <c r="O12" s="178">
        <f>'Kampen Zuid'!O46</f>
        <v>0</v>
      </c>
      <c r="P12" s="178">
        <f>'Kampen Zuid'!P46</f>
        <v>0</v>
      </c>
      <c r="Q12" s="178">
        <f>'Kampen Zuid'!Q46</f>
        <v>0</v>
      </c>
      <c r="R12" s="178">
        <f>'Kampen Zuid'!R46</f>
        <v>0</v>
      </c>
      <c r="S12" s="178">
        <f>'Kampen Zuid'!S46</f>
        <v>0</v>
      </c>
      <c r="T12" s="178">
        <f>'Kampen Zuid'!T46</f>
        <v>0</v>
      </c>
      <c r="U12" s="178">
        <f>'Kampen Zuid'!U46</f>
        <v>0</v>
      </c>
      <c r="V12" s="178">
        <f>'Kampen Zuid'!V46</f>
        <v>0</v>
      </c>
      <c r="W12" s="178">
        <f>'Kampen Zuid'!W46</f>
        <v>0</v>
      </c>
      <c r="X12" s="179">
        <f>'Kampen Zuid'!X46</f>
        <v>0</v>
      </c>
      <c r="Y12" s="74">
        <f t="shared" ref="Y12" si="0">G12*$G$9+H12*$H$9+I12*$I$9+J12*$J$9+K12*$K$9+L12*$L$9+M12*$M$9+N12*$N$9+O12*$O$9+P12*$P$9+Q12*$Q$9+R12*$R$9+S12*$S$9+T12*$T$9+U12*$U$9+V12*$V$9+W12*$W$9+X12*$X$9</f>
        <v>0</v>
      </c>
      <c r="Z12" s="4">
        <f>'Kampen Zuid'!Z46</f>
        <v>0</v>
      </c>
      <c r="AA12" s="4">
        <f t="shared" ref="AA12" si="1">Y12+Z12</f>
        <v>0</v>
      </c>
    </row>
    <row r="13" spans="1:27" s="2" customFormat="1" ht="11.25" x14ac:dyDescent="0.25">
      <c r="A13" s="180" t="s">
        <v>33</v>
      </c>
      <c r="B13" s="216" t="str">
        <f ca="1">'De Vink &amp; Nieuw-Vennep'!C3</f>
        <v>De Vink &amp; Nieuw-Vennep</v>
      </c>
      <c r="C13" s="216"/>
      <c r="D13" s="216"/>
      <c r="E13" s="216"/>
      <c r="F13" s="177" t="s">
        <v>32</v>
      </c>
      <c r="G13" s="178">
        <f>'De Vink &amp; Nieuw-Vennep'!G45</f>
        <v>0</v>
      </c>
      <c r="H13" s="178">
        <f>'De Vink &amp; Nieuw-Vennep'!H45</f>
        <v>0</v>
      </c>
      <c r="I13" s="178">
        <f>'De Vink &amp; Nieuw-Vennep'!I45</f>
        <v>0</v>
      </c>
      <c r="J13" s="178">
        <f>'De Vink &amp; Nieuw-Vennep'!J45</f>
        <v>0</v>
      </c>
      <c r="K13" s="178">
        <f>'De Vink &amp; Nieuw-Vennep'!K45</f>
        <v>0</v>
      </c>
      <c r="L13" s="178">
        <f>'De Vink &amp; Nieuw-Vennep'!L45</f>
        <v>0</v>
      </c>
      <c r="M13" s="178">
        <f>'De Vink &amp; Nieuw-Vennep'!M45</f>
        <v>0</v>
      </c>
      <c r="N13" s="178">
        <f>'De Vink &amp; Nieuw-Vennep'!N45</f>
        <v>0</v>
      </c>
      <c r="O13" s="178">
        <f>'De Vink &amp; Nieuw-Vennep'!O45</f>
        <v>0</v>
      </c>
      <c r="P13" s="178">
        <f>'De Vink &amp; Nieuw-Vennep'!P45</f>
        <v>0</v>
      </c>
      <c r="Q13" s="178">
        <f>'De Vink &amp; Nieuw-Vennep'!Q45</f>
        <v>0</v>
      </c>
      <c r="R13" s="178">
        <f>'De Vink &amp; Nieuw-Vennep'!R45</f>
        <v>0</v>
      </c>
      <c r="S13" s="178">
        <f>'De Vink &amp; Nieuw-Vennep'!S45</f>
        <v>0</v>
      </c>
      <c r="T13" s="178">
        <f>'De Vink &amp; Nieuw-Vennep'!T45</f>
        <v>0</v>
      </c>
      <c r="U13" s="178">
        <f>'De Vink &amp; Nieuw-Vennep'!U45</f>
        <v>0</v>
      </c>
      <c r="V13" s="178">
        <f>'De Vink &amp; Nieuw-Vennep'!V45</f>
        <v>0</v>
      </c>
      <c r="W13" s="178">
        <f>'De Vink &amp; Nieuw-Vennep'!W45</f>
        <v>0</v>
      </c>
      <c r="X13" s="178">
        <f>'De Vink &amp; Nieuw-Vennep'!X45</f>
        <v>0</v>
      </c>
      <c r="Y13" s="74">
        <f t="shared" ref="Y13" si="2">G13*$G$9+H13*$H$9+I13*$I$9+J13*$J$9+K13*$K$9+L13*$L$9+M13*$M$9+N13*$N$9+O13*$O$9+P13*$P$9+Q13*$Q$9+R13*$R$9+S13*$S$9+T13*$T$9+U13*$U$9+V13*$V$9+W13*$W$9+X13*$X$9</f>
        <v>0</v>
      </c>
      <c r="Z13" s="4">
        <f>'De Vink &amp; Nieuw-Vennep'!Z45</f>
        <v>0</v>
      </c>
      <c r="AA13" s="4">
        <f t="shared" ref="AA13" si="3">Y13+Z13</f>
        <v>0</v>
      </c>
    </row>
    <row r="14" spans="1:27" s="2" customFormat="1" ht="11.25" x14ac:dyDescent="0.25">
      <c r="A14" s="28"/>
      <c r="B14" s="39" t="s">
        <v>34</v>
      </c>
      <c r="C14" s="29"/>
      <c r="D14" s="29"/>
      <c r="E14" s="29"/>
      <c r="F14" s="30"/>
      <c r="G14" s="79">
        <f>SUM(G10:G13)</f>
        <v>0</v>
      </c>
      <c r="H14" s="79">
        <f t="shared" ref="H14:X14" si="4">SUM(H10:H13)</f>
        <v>0</v>
      </c>
      <c r="I14" s="79">
        <f t="shared" si="4"/>
        <v>0</v>
      </c>
      <c r="J14" s="79">
        <f t="shared" si="4"/>
        <v>0</v>
      </c>
      <c r="K14" s="79">
        <f t="shared" si="4"/>
        <v>0</v>
      </c>
      <c r="L14" s="79">
        <f t="shared" si="4"/>
        <v>0</v>
      </c>
      <c r="M14" s="79">
        <f t="shared" si="4"/>
        <v>0</v>
      </c>
      <c r="N14" s="79">
        <f t="shared" si="4"/>
        <v>0</v>
      </c>
      <c r="O14" s="79">
        <f t="shared" si="4"/>
        <v>0</v>
      </c>
      <c r="P14" s="79">
        <f t="shared" si="4"/>
        <v>0</v>
      </c>
      <c r="Q14" s="79">
        <f t="shared" si="4"/>
        <v>0</v>
      </c>
      <c r="R14" s="79">
        <f t="shared" si="4"/>
        <v>0</v>
      </c>
      <c r="S14" s="79">
        <f t="shared" si="4"/>
        <v>0</v>
      </c>
      <c r="T14" s="79">
        <f t="shared" si="4"/>
        <v>0</v>
      </c>
      <c r="U14" s="79">
        <f t="shared" si="4"/>
        <v>0</v>
      </c>
      <c r="V14" s="79">
        <f t="shared" si="4"/>
        <v>0</v>
      </c>
      <c r="W14" s="79">
        <f t="shared" si="4"/>
        <v>0</v>
      </c>
      <c r="X14" s="79">
        <f t="shared" si="4"/>
        <v>0</v>
      </c>
      <c r="Y14" s="6">
        <f>SUM(Y10:Y13)</f>
        <v>0</v>
      </c>
      <c r="Z14" s="6">
        <f>SUM(Z10:Z13)</f>
        <v>0</v>
      </c>
      <c r="AA14" s="6">
        <f>SUM(AA10:AA13)</f>
        <v>0</v>
      </c>
    </row>
    <row r="15" spans="1:27" s="2" customFormat="1" ht="11.25" x14ac:dyDescent="0.25"/>
    <row r="16" spans="1:27" s="2" customFormat="1" x14ac:dyDescent="0.25">
      <c r="A16" s="33"/>
      <c r="R16" s="37"/>
      <c r="S16" s="38"/>
      <c r="T16" s="38"/>
      <c r="U16" s="38"/>
      <c r="V16" s="38"/>
      <c r="W16" s="38"/>
      <c r="X16" s="38"/>
      <c r="Z16" s="184"/>
      <c r="AA16" s="52"/>
    </row>
    <row r="17" spans="1:27" x14ac:dyDescent="0.25">
      <c r="A17" s="24" t="s">
        <v>35</v>
      </c>
      <c r="B17" s="25"/>
      <c r="C17" s="25"/>
      <c r="D17" s="25"/>
      <c r="E17" s="25"/>
      <c r="F17" s="25"/>
      <c r="G17" s="25"/>
      <c r="H17" s="25"/>
      <c r="I17" s="25"/>
      <c r="J17" s="25"/>
      <c r="K17" s="25"/>
      <c r="L17" s="25"/>
      <c r="M17" s="25"/>
      <c r="N17" s="25"/>
      <c r="O17" s="25"/>
      <c r="P17" s="25"/>
      <c r="Q17" s="25"/>
      <c r="R17" s="26"/>
      <c r="S17" s="184"/>
      <c r="T17" s="38"/>
      <c r="U17" s="38"/>
      <c r="V17" s="38"/>
      <c r="W17" s="184"/>
      <c r="X17" s="2"/>
      <c r="Y17" s="28" t="s">
        <v>36</v>
      </c>
      <c r="Z17" s="208"/>
      <c r="AA17" s="65">
        <f>SUM(G14:X14)</f>
        <v>0</v>
      </c>
    </row>
    <row r="18" spans="1:27" x14ac:dyDescent="0.25">
      <c r="A18" s="19"/>
      <c r="B18" s="20" t="s">
        <v>37</v>
      </c>
      <c r="C18" s="20" t="s">
        <v>38</v>
      </c>
      <c r="D18" s="20"/>
      <c r="E18" s="20"/>
      <c r="F18" s="20"/>
      <c r="G18" s="20"/>
      <c r="H18" s="20"/>
      <c r="I18" s="20"/>
      <c r="J18" s="20"/>
      <c r="K18" s="20"/>
      <c r="L18" s="20"/>
      <c r="M18" s="20"/>
      <c r="N18" s="20"/>
      <c r="O18" s="20"/>
      <c r="P18" s="20"/>
      <c r="Q18" s="20"/>
      <c r="R18" s="21"/>
      <c r="S18" s="184"/>
      <c r="T18" s="36"/>
      <c r="U18" s="36"/>
      <c r="V18" s="36"/>
      <c r="W18" s="184"/>
      <c r="X18" s="2"/>
      <c r="Y18" s="8"/>
      <c r="Z18" s="199"/>
      <c r="AA18" s="181"/>
    </row>
    <row r="19" spans="1:27" ht="13.5" thickBot="1" x14ac:dyDescent="0.3">
      <c r="A19" s="49"/>
      <c r="B19" s="50" t="s">
        <v>39</v>
      </c>
      <c r="C19" s="50" t="s">
        <v>40</v>
      </c>
      <c r="D19" s="50"/>
      <c r="E19" s="50"/>
      <c r="F19" s="50"/>
      <c r="G19" s="50"/>
      <c r="H19" s="50"/>
      <c r="I19" s="50"/>
      <c r="J19" s="50"/>
      <c r="K19" s="50"/>
      <c r="L19" s="50"/>
      <c r="M19" s="50"/>
      <c r="N19" s="50"/>
      <c r="O19" s="50"/>
      <c r="P19" s="50"/>
      <c r="Q19" s="50"/>
      <c r="R19" s="51"/>
      <c r="S19" s="184"/>
      <c r="T19" s="36"/>
      <c r="U19" s="36"/>
      <c r="V19" s="36"/>
      <c r="W19" s="184"/>
      <c r="X19" s="101"/>
      <c r="Y19" s="53" t="s">
        <v>41</v>
      </c>
      <c r="Z19" s="54"/>
      <c r="AA19" s="55">
        <f>AA14</f>
        <v>0</v>
      </c>
    </row>
    <row r="20" spans="1:27" x14ac:dyDescent="0.25">
      <c r="A20" s="49"/>
      <c r="B20" s="50" t="s">
        <v>42</v>
      </c>
      <c r="C20" s="50" t="s">
        <v>43</v>
      </c>
      <c r="D20" s="50"/>
      <c r="E20" s="50"/>
      <c r="F20" s="50"/>
      <c r="G20" s="50"/>
      <c r="H20" s="50"/>
      <c r="I20" s="50"/>
      <c r="J20" s="50"/>
      <c r="K20" s="50"/>
      <c r="L20" s="50"/>
      <c r="M20" s="50"/>
      <c r="N20" s="50"/>
      <c r="O20" s="50"/>
      <c r="P20" s="50"/>
      <c r="Q20" s="50"/>
      <c r="R20" s="51"/>
      <c r="S20" s="184"/>
      <c r="T20" s="182"/>
      <c r="U20" s="36"/>
      <c r="V20" s="182"/>
      <c r="W20" s="184"/>
      <c r="X20" s="184"/>
      <c r="Y20" s="184"/>
      <c r="Z20" s="184"/>
      <c r="AA20" s="184"/>
    </row>
    <row r="21" spans="1:27" x14ac:dyDescent="0.25">
      <c r="A21" s="34"/>
      <c r="B21" s="35"/>
      <c r="C21" s="35"/>
      <c r="D21" s="35"/>
      <c r="E21" s="35"/>
      <c r="F21" s="184"/>
      <c r="G21" s="184"/>
      <c r="H21" s="184"/>
      <c r="I21" s="184"/>
      <c r="J21" s="184"/>
      <c r="K21" s="184"/>
      <c r="L21" s="184"/>
      <c r="M21" s="184"/>
      <c r="N21" s="184"/>
      <c r="O21" s="184"/>
      <c r="P21" s="184"/>
      <c r="Q21" s="184"/>
      <c r="R21" s="184"/>
      <c r="S21" s="184"/>
      <c r="T21" s="184"/>
      <c r="U21" s="184"/>
      <c r="V21" s="184"/>
      <c r="W21" s="184"/>
      <c r="X21" s="184"/>
      <c r="Y21" s="184"/>
      <c r="Z21" s="184"/>
      <c r="AA21" s="184"/>
    </row>
    <row r="22" spans="1:27" x14ac:dyDescent="0.25">
      <c r="A22" s="113" t="s">
        <v>44</v>
      </c>
      <c r="B22" s="35"/>
      <c r="C22" s="35"/>
      <c r="D22" s="35"/>
      <c r="E22" s="35"/>
      <c r="F22" s="184"/>
      <c r="G22" s="184"/>
      <c r="H22" s="184"/>
      <c r="I22" s="184"/>
      <c r="J22" s="184"/>
      <c r="K22" s="184"/>
      <c r="L22" s="184"/>
      <c r="M22" s="184"/>
      <c r="N22" s="184"/>
      <c r="O22" s="184"/>
      <c r="P22" s="184"/>
      <c r="Q22" s="184"/>
      <c r="R22" s="184"/>
      <c r="S22" s="184"/>
      <c r="T22" s="184"/>
      <c r="U22" s="184"/>
      <c r="V22" s="184"/>
      <c r="W22" s="184"/>
      <c r="X22" s="184"/>
      <c r="Y22" s="184"/>
      <c r="Z22" s="184"/>
      <c r="AA22" s="184"/>
    </row>
    <row r="23" spans="1:27" x14ac:dyDescent="0.25">
      <c r="A23" s="109"/>
      <c r="B23" s="35"/>
      <c r="C23" s="35"/>
      <c r="D23" s="35"/>
      <c r="E23" s="35"/>
      <c r="F23" s="184"/>
      <c r="G23" s="184"/>
      <c r="H23" s="184"/>
      <c r="I23" s="184"/>
      <c r="J23" s="184"/>
      <c r="K23" s="184"/>
      <c r="L23" s="184"/>
      <c r="M23" s="184"/>
      <c r="N23" s="184"/>
      <c r="O23" s="184"/>
      <c r="P23" s="184"/>
      <c r="Q23" s="184"/>
      <c r="R23" s="184"/>
      <c r="S23" s="184"/>
      <c r="T23" s="184"/>
      <c r="U23" s="184"/>
      <c r="V23" s="184"/>
      <c r="W23" s="184"/>
      <c r="X23" s="184"/>
      <c r="Y23" s="184"/>
      <c r="Z23" s="184"/>
      <c r="AA23" s="184"/>
    </row>
    <row r="24" spans="1:27" x14ac:dyDescent="0.25">
      <c r="A24" s="109"/>
      <c r="B24" s="35"/>
      <c r="C24" s="35"/>
      <c r="D24" s="35"/>
      <c r="E24" s="35"/>
      <c r="F24" s="184"/>
      <c r="G24" s="184"/>
      <c r="H24" s="184"/>
      <c r="I24" s="184"/>
      <c r="J24" s="184"/>
      <c r="K24" s="184"/>
      <c r="L24" s="184"/>
      <c r="M24" s="184"/>
      <c r="N24" s="184"/>
      <c r="O24" s="184"/>
      <c r="P24" s="184"/>
      <c r="Q24" s="184"/>
      <c r="R24" s="184"/>
      <c r="S24" s="184"/>
      <c r="T24" s="184"/>
      <c r="U24" s="184"/>
      <c r="V24" s="184"/>
      <c r="W24" s="184"/>
      <c r="X24" s="184"/>
      <c r="Y24" s="184"/>
      <c r="Z24" s="184"/>
      <c r="AA24" s="184"/>
    </row>
    <row r="25" spans="1:27" x14ac:dyDescent="0.25">
      <c r="A25" s="109"/>
      <c r="B25" s="35"/>
      <c r="C25" s="35"/>
      <c r="D25" s="35"/>
      <c r="E25" s="35"/>
      <c r="F25" s="184"/>
      <c r="G25" s="184"/>
      <c r="H25" s="184"/>
      <c r="I25" s="184"/>
      <c r="J25" s="184"/>
      <c r="K25" s="184"/>
      <c r="L25" s="184"/>
      <c r="M25" s="184"/>
      <c r="N25" s="184"/>
      <c r="O25" s="184"/>
      <c r="P25" s="184"/>
      <c r="Q25" s="184"/>
      <c r="R25" s="184"/>
      <c r="S25" s="184"/>
      <c r="T25" s="184"/>
      <c r="U25" s="184"/>
      <c r="V25" s="184"/>
      <c r="W25" s="184"/>
      <c r="X25" s="184"/>
      <c r="Y25" s="184"/>
      <c r="Z25" s="184"/>
      <c r="AA25" s="184"/>
    </row>
    <row r="26" spans="1:27" x14ac:dyDescent="0.25">
      <c r="A26" s="183"/>
      <c r="B26" s="35"/>
      <c r="C26" s="35"/>
      <c r="D26" s="35"/>
      <c r="E26" s="35"/>
      <c r="F26" s="184"/>
      <c r="G26" s="184"/>
      <c r="H26" s="184"/>
      <c r="I26" s="184"/>
      <c r="J26" s="184"/>
      <c r="K26" s="184"/>
      <c r="L26" s="184"/>
      <c r="M26" s="184"/>
      <c r="N26" s="184"/>
      <c r="O26" s="184"/>
      <c r="P26" s="184"/>
      <c r="Q26" s="184"/>
      <c r="R26" s="184"/>
      <c r="S26" s="184"/>
      <c r="T26" s="184"/>
      <c r="U26" s="184"/>
      <c r="V26" s="184"/>
      <c r="W26" s="184"/>
      <c r="X26" s="184"/>
      <c r="Y26" s="184"/>
      <c r="Z26" s="184"/>
      <c r="AA26" s="184"/>
    </row>
    <row r="27" spans="1:27" x14ac:dyDescent="0.25">
      <c r="A27" s="183"/>
      <c r="B27" s="35"/>
      <c r="C27" s="35"/>
      <c r="D27" s="35"/>
      <c r="E27" s="35"/>
      <c r="F27" s="184"/>
      <c r="G27" s="184"/>
      <c r="H27" s="184"/>
      <c r="I27" s="184"/>
      <c r="J27" s="184"/>
      <c r="K27" s="184"/>
      <c r="L27" s="184"/>
      <c r="M27" s="184"/>
      <c r="N27" s="184"/>
      <c r="O27" s="184"/>
      <c r="P27" s="184"/>
      <c r="Q27" s="184"/>
      <c r="R27" s="184"/>
      <c r="S27" s="184"/>
      <c r="T27" s="184"/>
      <c r="U27" s="184"/>
      <c r="V27" s="184"/>
      <c r="W27" s="184"/>
      <c r="X27" s="184"/>
      <c r="Y27" s="184"/>
      <c r="Z27" s="184"/>
      <c r="AA27" s="184"/>
    </row>
    <row r="28" spans="1:27" x14ac:dyDescent="0.25">
      <c r="A28" s="183"/>
      <c r="B28" s="184"/>
      <c r="C28" s="184"/>
      <c r="D28" s="184"/>
      <c r="E28" s="184"/>
      <c r="F28" s="184"/>
      <c r="G28" s="184"/>
      <c r="H28" s="184"/>
      <c r="I28" s="184"/>
      <c r="J28" s="184"/>
      <c r="K28" s="184"/>
      <c r="L28" s="184"/>
      <c r="M28" s="184"/>
      <c r="N28" s="184"/>
      <c r="O28" s="184"/>
      <c r="P28" s="184"/>
      <c r="Q28" s="184"/>
      <c r="R28" s="184"/>
      <c r="S28" s="184"/>
      <c r="T28" s="184"/>
      <c r="U28" s="184"/>
      <c r="V28" s="184"/>
      <c r="W28" s="184"/>
      <c r="X28" s="184"/>
      <c r="Y28" s="184"/>
      <c r="Z28" s="184"/>
      <c r="AA28" s="184"/>
    </row>
    <row r="29" spans="1:27" x14ac:dyDescent="0.25">
      <c r="A29" s="33"/>
      <c r="B29" s="183"/>
      <c r="C29" s="184"/>
      <c r="D29" s="184"/>
      <c r="E29" s="184"/>
      <c r="F29" s="184"/>
      <c r="G29" s="184"/>
      <c r="H29" s="184"/>
      <c r="I29" s="184"/>
      <c r="J29" s="184"/>
      <c r="K29" s="184"/>
      <c r="L29" s="184"/>
      <c r="M29" s="184"/>
      <c r="N29" s="184"/>
      <c r="O29" s="184"/>
      <c r="P29" s="184"/>
      <c r="Q29" s="184"/>
      <c r="R29" s="184"/>
      <c r="S29" s="184"/>
      <c r="T29" s="184"/>
      <c r="U29" s="184"/>
      <c r="V29" s="184"/>
      <c r="W29" s="184"/>
      <c r="X29" s="184"/>
      <c r="Y29" s="184"/>
      <c r="Z29" s="184"/>
      <c r="AA29" s="184"/>
    </row>
    <row r="30" spans="1:27" x14ac:dyDescent="0.25">
      <c r="A30" s="33"/>
      <c r="B30" s="184"/>
      <c r="C30" s="184"/>
      <c r="D30" s="184"/>
      <c r="E30" s="184"/>
      <c r="F30" s="184"/>
      <c r="G30" s="184"/>
      <c r="H30" s="184"/>
      <c r="I30" s="184"/>
      <c r="J30" s="184"/>
      <c r="K30" s="184"/>
      <c r="L30" s="184"/>
      <c r="M30" s="184"/>
      <c r="N30" s="184"/>
      <c r="O30" s="184"/>
      <c r="P30" s="184"/>
      <c r="Q30" s="184"/>
      <c r="R30" s="184"/>
      <c r="S30" s="184"/>
      <c r="T30" s="184"/>
      <c r="U30" s="184"/>
      <c r="V30" s="184"/>
      <c r="W30" s="184"/>
      <c r="X30" s="184"/>
      <c r="Y30" s="184"/>
      <c r="Z30" s="184"/>
      <c r="AA30" s="184"/>
    </row>
    <row r="31" spans="1:27" x14ac:dyDescent="0.25">
      <c r="A31" s="184"/>
      <c r="B31" s="184"/>
      <c r="C31" s="184"/>
      <c r="D31" s="184"/>
      <c r="E31" s="184"/>
      <c r="F31" s="184"/>
      <c r="G31" s="184"/>
      <c r="H31" s="184"/>
      <c r="I31" s="184"/>
      <c r="J31" s="184"/>
      <c r="K31" s="184"/>
      <c r="L31" s="184"/>
      <c r="M31" s="184"/>
      <c r="N31" s="184"/>
      <c r="O31" s="184"/>
      <c r="P31" s="184"/>
      <c r="Q31" s="184"/>
      <c r="R31" s="184"/>
      <c r="S31" s="184"/>
      <c r="T31" s="184"/>
      <c r="U31" s="184"/>
      <c r="V31" s="184"/>
      <c r="W31" s="184"/>
      <c r="X31" s="184"/>
      <c r="Y31" s="184"/>
      <c r="Z31" s="184"/>
      <c r="AA31" s="184"/>
    </row>
    <row r="32" spans="1:27" x14ac:dyDescent="0.25">
      <c r="A32" s="184"/>
      <c r="B32" s="184"/>
      <c r="C32" s="184"/>
      <c r="D32" s="184"/>
      <c r="E32" s="184"/>
      <c r="F32" s="184"/>
      <c r="G32" s="184"/>
      <c r="H32" s="184"/>
      <c r="I32" s="184"/>
      <c r="J32" s="184"/>
      <c r="K32" s="184"/>
      <c r="L32" s="184"/>
      <c r="M32" s="184"/>
      <c r="N32" s="184"/>
      <c r="O32" s="184"/>
      <c r="P32" s="184"/>
      <c r="Q32" s="184"/>
      <c r="R32" s="184"/>
      <c r="S32" s="184"/>
      <c r="T32" s="184"/>
      <c r="U32" s="184"/>
      <c r="V32" s="184"/>
      <c r="W32" s="184"/>
      <c r="X32" s="184"/>
      <c r="Y32" s="184"/>
      <c r="Z32" s="184"/>
      <c r="AA32" s="184"/>
    </row>
    <row r="33" spans="1:19" x14ac:dyDescent="0.25">
      <c r="A33" s="184"/>
      <c r="B33" s="184"/>
      <c r="C33" s="184"/>
      <c r="D33" s="184"/>
      <c r="E33" s="184"/>
      <c r="F33" s="184"/>
      <c r="G33" s="184"/>
      <c r="H33" s="184"/>
      <c r="I33" s="184"/>
      <c r="J33" s="184"/>
      <c r="K33" s="184"/>
      <c r="L33" s="184"/>
      <c r="M33" s="184"/>
      <c r="N33" s="184"/>
      <c r="O33" s="184"/>
      <c r="P33" s="184"/>
      <c r="Q33" s="184"/>
      <c r="R33" s="184"/>
      <c r="S33" s="184"/>
    </row>
    <row r="34" spans="1:19" x14ac:dyDescent="0.25">
      <c r="A34" s="184"/>
      <c r="B34" s="184"/>
      <c r="C34" s="184"/>
      <c r="D34" s="184"/>
      <c r="E34" s="184"/>
      <c r="F34" s="184"/>
      <c r="G34" s="184"/>
      <c r="H34" s="184"/>
      <c r="I34" s="184"/>
      <c r="J34" s="184"/>
      <c r="K34" s="184"/>
      <c r="L34" s="184"/>
      <c r="M34" s="184"/>
      <c r="N34" s="184"/>
      <c r="O34" s="184"/>
      <c r="P34" s="184"/>
      <c r="Q34" s="184"/>
      <c r="R34" s="184"/>
      <c r="S34" s="184"/>
    </row>
  </sheetData>
  <sheetProtection sheet="1" objects="1" scenarios="1"/>
  <mergeCells count="16">
    <mergeCell ref="C1:X1"/>
    <mergeCell ref="Z1:AA1"/>
    <mergeCell ref="G6:X6"/>
    <mergeCell ref="E7:F7"/>
    <mergeCell ref="G7:I7"/>
    <mergeCell ref="J7:L7"/>
    <mergeCell ref="M7:O7"/>
    <mergeCell ref="P7:R7"/>
    <mergeCell ref="S7:U7"/>
    <mergeCell ref="V7:X7"/>
    <mergeCell ref="Y7:AA7"/>
    <mergeCell ref="E8:F8"/>
    <mergeCell ref="E9:F9"/>
    <mergeCell ref="B10:E10"/>
    <mergeCell ref="B12:E12"/>
    <mergeCell ref="B13:E13"/>
  </mergeCells>
  <phoneticPr fontId="17" type="noConversion"/>
  <pageMargins left="0.59055118110236227" right="0.39370078740157483" top="0.74803149606299213" bottom="0.59055118110236227" header="0.59055118110236227" footer="0.31496062992125984"/>
  <pageSetup paperSize="9" scale="60" orientation="landscape" horizontalDpi="4294967293" r:id="rId1"/>
  <headerFooter>
    <oddHeader>&amp;L&amp;8&amp;F&amp;R&amp;8&amp;A</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703408-DD3F-4220-A0AF-DB9823DDB54F}">
  <sheetPr codeName="Blad45">
    <pageSetUpPr fitToPage="1"/>
  </sheetPr>
  <dimension ref="A1:AB38"/>
  <sheetViews>
    <sheetView showGridLines="0" showZeros="0" zoomScaleNormal="100" workbookViewId="0">
      <selection activeCell="B38" sqref="B38"/>
    </sheetView>
  </sheetViews>
  <sheetFormatPr defaultColWidth="9.140625" defaultRowHeight="11.25" x14ac:dyDescent="0.2"/>
  <cols>
    <col min="1" max="1" width="10.28515625" style="143" customWidth="1"/>
    <col min="2" max="2" width="9.5703125" style="143" customWidth="1"/>
    <col min="3" max="4" width="12.7109375" style="143" customWidth="1"/>
    <col min="5" max="5" width="11.5703125" style="143" customWidth="1"/>
    <col min="6" max="6" width="6.42578125" style="155" customWidth="1"/>
    <col min="7" max="24" width="5.7109375" style="143" customWidth="1"/>
    <col min="25" max="25" width="12.7109375" style="143" customWidth="1"/>
    <col min="26" max="26" width="13.28515625" style="143" customWidth="1"/>
    <col min="27" max="27" width="12.7109375" style="143" customWidth="1"/>
    <col min="28" max="16384" width="9.140625" style="143"/>
  </cols>
  <sheetData>
    <row r="1" spans="1:28" s="120" customFormat="1" ht="24" customHeight="1" x14ac:dyDescent="0.25">
      <c r="A1" s="116"/>
      <c r="B1" s="117"/>
      <c r="C1" s="217" t="s">
        <v>0</v>
      </c>
      <c r="D1" s="217"/>
      <c r="E1" s="217"/>
      <c r="F1" s="217"/>
      <c r="G1" s="217"/>
      <c r="H1" s="217"/>
      <c r="I1" s="217"/>
      <c r="J1" s="217"/>
      <c r="K1" s="217"/>
      <c r="L1" s="217"/>
      <c r="M1" s="217"/>
      <c r="N1" s="217"/>
      <c r="O1" s="217"/>
      <c r="P1" s="217"/>
      <c r="Q1" s="217"/>
      <c r="R1" s="217"/>
      <c r="S1" s="217"/>
      <c r="T1" s="217"/>
      <c r="U1" s="217"/>
      <c r="V1" s="217"/>
      <c r="W1" s="217"/>
      <c r="X1" s="217"/>
      <c r="Y1" s="118"/>
      <c r="Z1" s="118"/>
      <c r="AA1" s="195" t="str" cm="1">
        <f t="array" ref="AA1:AB1">'Totaal opdracht'!Z1:AA1</f>
        <v>doc. versie 1.2</v>
      </c>
      <c r="AB1" s="120">
        <v>0</v>
      </c>
    </row>
    <row r="2" spans="1:28" s="120" customFormat="1" ht="15" customHeight="1" x14ac:dyDescent="0.25">
      <c r="A2" s="121" t="s">
        <v>2</v>
      </c>
      <c r="B2" s="122">
        <f>'[1]Totaalblad engineerder'!B2</f>
        <v>0</v>
      </c>
      <c r="C2" s="233" t="str">
        <f>'Totaal opdracht'!C2</f>
        <v>Hoge Snelheid Treinpassages</v>
      </c>
      <c r="D2" s="233"/>
      <c r="E2" s="233"/>
      <c r="F2" s="122"/>
      <c r="G2" s="117"/>
      <c r="H2" s="117"/>
      <c r="I2" s="117"/>
      <c r="J2" s="117"/>
      <c r="K2" s="117"/>
      <c r="L2" s="117"/>
      <c r="M2" s="117"/>
      <c r="N2" s="117"/>
      <c r="O2" s="117"/>
      <c r="P2" s="117"/>
      <c r="Q2" s="117"/>
      <c r="R2" s="117"/>
      <c r="S2" s="117"/>
      <c r="T2" s="117"/>
      <c r="U2" s="117"/>
      <c r="V2" s="117"/>
      <c r="W2" s="117"/>
      <c r="X2" s="117"/>
      <c r="Y2" s="123" t="str">
        <f>'[1]Totaalblad engineerder'!Z2</f>
        <v>Datum:</v>
      </c>
      <c r="Z2" s="124">
        <f>'Totaal opdracht'!Z2</f>
        <v>44489</v>
      </c>
      <c r="AA2" s="125"/>
    </row>
    <row r="3" spans="1:28" s="120" customFormat="1" x14ac:dyDescent="0.25">
      <c r="A3" s="126" t="s">
        <v>5</v>
      </c>
      <c r="B3" s="127">
        <f>'[1]Totaalblad engineerder'!B3</f>
        <v>0</v>
      </c>
      <c r="C3" s="234"/>
      <c r="D3" s="234"/>
      <c r="E3" s="234"/>
      <c r="Y3" s="128" t="str">
        <f>'[1]Totaalblad engineerder'!Z3</f>
        <v>Versie:</v>
      </c>
      <c r="Z3" s="129" t="str">
        <f>'Totaal opdracht'!Z3</f>
        <v>v1.2</v>
      </c>
      <c r="AA3" s="130"/>
    </row>
    <row r="4" spans="1:28" s="120" customFormat="1" ht="12.75" x14ac:dyDescent="0.25">
      <c r="A4" s="126" t="s">
        <v>45</v>
      </c>
      <c r="C4" s="235" t="str">
        <f ca="1">MID(CELL("bestandsnaam",C1),SEARCH("]",CELL("bestandsnaam",C1),1)+1,99)</f>
        <v>WP A tm E</v>
      </c>
      <c r="D4" s="235"/>
      <c r="E4" s="235"/>
      <c r="AA4" s="130"/>
    </row>
    <row r="5" spans="1:28" s="120" customFormat="1" x14ac:dyDescent="0.25">
      <c r="A5" s="131" t="str">
        <f>'[1]Totaalblad engineerder'!A5</f>
        <v>Bureau:</v>
      </c>
      <c r="B5" s="132">
        <f>'[1]Totaalblad engineerder'!B5</f>
        <v>0</v>
      </c>
      <c r="C5" s="236" t="str">
        <f>'Totaal opdracht'!C5</f>
        <v>Naam bureau</v>
      </c>
      <c r="D5" s="236"/>
      <c r="E5" s="236"/>
      <c r="F5" s="133"/>
      <c r="G5" s="133"/>
      <c r="H5" s="133"/>
      <c r="I5" s="133"/>
      <c r="J5" s="133"/>
      <c r="K5" s="133"/>
      <c r="L5" s="133"/>
      <c r="M5" s="133"/>
      <c r="N5" s="133"/>
      <c r="O5" s="133"/>
      <c r="P5" s="133"/>
      <c r="Q5" s="133"/>
      <c r="R5" s="133"/>
      <c r="S5" s="133"/>
      <c r="T5" s="133"/>
      <c r="U5" s="133"/>
      <c r="V5" s="133"/>
      <c r="W5" s="133"/>
      <c r="X5" s="133"/>
      <c r="Y5" s="133"/>
      <c r="Z5" s="133"/>
      <c r="AA5" s="134"/>
    </row>
    <row r="6" spans="1:28" s="120" customFormat="1" x14ac:dyDescent="0.25">
      <c r="A6" s="135"/>
      <c r="G6" s="229" t="s">
        <v>11</v>
      </c>
      <c r="H6" s="230"/>
      <c r="I6" s="230"/>
      <c r="J6" s="230"/>
      <c r="K6" s="230"/>
      <c r="L6" s="230"/>
      <c r="M6" s="230"/>
      <c r="N6" s="230"/>
      <c r="O6" s="230"/>
      <c r="P6" s="230"/>
      <c r="Q6" s="230"/>
      <c r="R6" s="230"/>
      <c r="S6" s="230"/>
      <c r="T6" s="230"/>
      <c r="U6" s="230"/>
      <c r="V6" s="230"/>
      <c r="W6" s="230"/>
      <c r="X6" s="136"/>
      <c r="Y6" s="135"/>
      <c r="Z6" s="118"/>
      <c r="AA6" s="119"/>
    </row>
    <row r="7" spans="1:28" s="120" customFormat="1" ht="13.9" customHeight="1" x14ac:dyDescent="0.25">
      <c r="A7" s="137"/>
      <c r="B7" s="121"/>
      <c r="C7" s="117"/>
      <c r="D7" s="117"/>
      <c r="E7" s="231" t="s">
        <v>12</v>
      </c>
      <c r="F7" s="232"/>
      <c r="G7" s="250" t="str">
        <f>'Totaal opdracht'!G7</f>
        <v>Functionaris 1</v>
      </c>
      <c r="H7" s="251"/>
      <c r="I7" s="252"/>
      <c r="J7" s="250" t="str">
        <f>'Totaal opdracht'!J7</f>
        <v>Functionaris 2</v>
      </c>
      <c r="K7" s="251"/>
      <c r="L7" s="252"/>
      <c r="M7" s="250" t="str">
        <f>'Totaal opdracht'!M7</f>
        <v>Functionaris 3</v>
      </c>
      <c r="N7" s="251"/>
      <c r="O7" s="252"/>
      <c r="P7" s="250" t="str">
        <f>'Totaal opdracht'!P7</f>
        <v>Functionaris 4</v>
      </c>
      <c r="Q7" s="251"/>
      <c r="R7" s="252"/>
      <c r="S7" s="250" t="str">
        <f>'Totaal opdracht'!S7</f>
        <v>Functionaris 5</v>
      </c>
      <c r="T7" s="251"/>
      <c r="U7" s="252"/>
      <c r="V7" s="250" t="str">
        <f>'Totaal opdracht'!V7</f>
        <v>Functionaris 6</v>
      </c>
      <c r="W7" s="251"/>
      <c r="X7" s="252"/>
      <c r="Y7" s="240" t="s">
        <v>19</v>
      </c>
      <c r="Z7" s="241"/>
      <c r="AA7" s="242"/>
    </row>
    <row r="8" spans="1:28" ht="11.25" customHeight="1" x14ac:dyDescent="0.2">
      <c r="A8" s="138"/>
      <c r="B8" s="126"/>
      <c r="C8" s="120"/>
      <c r="D8" s="120"/>
      <c r="E8" s="243" t="s">
        <v>20</v>
      </c>
      <c r="F8" s="244"/>
      <c r="G8" s="5" t="s">
        <v>21</v>
      </c>
      <c r="H8" s="5" t="s">
        <v>22</v>
      </c>
      <c r="I8" s="77" t="s">
        <v>23</v>
      </c>
      <c r="J8" s="76" t="s">
        <v>21</v>
      </c>
      <c r="K8" s="5" t="s">
        <v>22</v>
      </c>
      <c r="L8" s="77" t="s">
        <v>23</v>
      </c>
      <c r="M8" s="76" t="s">
        <v>21</v>
      </c>
      <c r="N8" s="5" t="s">
        <v>22</v>
      </c>
      <c r="O8" s="77" t="s">
        <v>23</v>
      </c>
      <c r="P8" s="76" t="s">
        <v>21</v>
      </c>
      <c r="Q8" s="5" t="s">
        <v>22</v>
      </c>
      <c r="R8" s="77" t="s">
        <v>23</v>
      </c>
      <c r="S8" s="76" t="s">
        <v>21</v>
      </c>
      <c r="T8" s="5" t="s">
        <v>22</v>
      </c>
      <c r="U8" s="77" t="s">
        <v>23</v>
      </c>
      <c r="V8" s="76" t="s">
        <v>21</v>
      </c>
      <c r="W8" s="5" t="s">
        <v>22</v>
      </c>
      <c r="X8" s="5" t="s">
        <v>23</v>
      </c>
      <c r="Y8" s="139"/>
      <c r="Z8" s="140"/>
      <c r="AA8" s="141"/>
      <c r="AB8" s="142"/>
    </row>
    <row r="9" spans="1:28" ht="25.15" customHeight="1" x14ac:dyDescent="0.2">
      <c r="A9" s="131"/>
      <c r="B9" s="131"/>
      <c r="C9" s="133"/>
      <c r="D9" s="133"/>
      <c r="E9" s="245" t="s">
        <v>26</v>
      </c>
      <c r="F9" s="246"/>
      <c r="G9" s="84">
        <f>'Totaal opdracht'!G9</f>
        <v>0</v>
      </c>
      <c r="H9" s="84">
        <f>'Totaal opdracht'!H9</f>
        <v>0</v>
      </c>
      <c r="I9" s="84">
        <f>'Totaal opdracht'!I9</f>
        <v>0</v>
      </c>
      <c r="J9" s="84">
        <f>'Totaal opdracht'!J9</f>
        <v>0</v>
      </c>
      <c r="K9" s="84">
        <f>'Totaal opdracht'!K9</f>
        <v>0</v>
      </c>
      <c r="L9" s="84">
        <f>'Totaal opdracht'!L9</f>
        <v>0</v>
      </c>
      <c r="M9" s="84">
        <f>'Totaal opdracht'!M9</f>
        <v>0</v>
      </c>
      <c r="N9" s="84">
        <f>'Totaal opdracht'!N9</f>
        <v>0</v>
      </c>
      <c r="O9" s="84">
        <f>'Totaal opdracht'!O9</f>
        <v>0</v>
      </c>
      <c r="P9" s="84">
        <f>'Totaal opdracht'!P9</f>
        <v>0</v>
      </c>
      <c r="Q9" s="84">
        <f>'Totaal opdracht'!Q9</f>
        <v>0</v>
      </c>
      <c r="R9" s="84">
        <f>'Totaal opdracht'!R9</f>
        <v>0</v>
      </c>
      <c r="S9" s="84">
        <f>'Totaal opdracht'!S9</f>
        <v>0</v>
      </c>
      <c r="T9" s="84">
        <f>'Totaal opdracht'!T9</f>
        <v>0</v>
      </c>
      <c r="U9" s="84">
        <f>'Totaal opdracht'!U9</f>
        <v>0</v>
      </c>
      <c r="V9" s="84">
        <f>'Totaal opdracht'!V9</f>
        <v>0</v>
      </c>
      <c r="W9" s="84">
        <f>'Totaal opdracht'!W9</f>
        <v>0</v>
      </c>
      <c r="X9" s="84">
        <f>'Totaal opdracht'!X9</f>
        <v>0</v>
      </c>
      <c r="Y9" s="75" t="s">
        <v>27</v>
      </c>
      <c r="Z9" s="71" t="s">
        <v>46</v>
      </c>
      <c r="AA9" s="3" t="s">
        <v>29</v>
      </c>
      <c r="AB9" s="142"/>
    </row>
    <row r="10" spans="1:28" s="120" customFormat="1" x14ac:dyDescent="0.25">
      <c r="A10" s="144" t="s">
        <v>47</v>
      </c>
      <c r="B10" s="247" t="s">
        <v>48</v>
      </c>
      <c r="C10" s="248"/>
      <c r="D10" s="248"/>
      <c r="E10" s="249"/>
      <c r="F10" s="145" t="s">
        <v>49</v>
      </c>
      <c r="G10" s="189"/>
      <c r="H10" s="189"/>
      <c r="I10" s="190"/>
      <c r="J10" s="190"/>
      <c r="K10" s="190"/>
      <c r="L10" s="190"/>
      <c r="M10" s="190"/>
      <c r="N10" s="190"/>
      <c r="O10" s="190"/>
      <c r="P10" s="189"/>
      <c r="Q10" s="189"/>
      <c r="R10" s="190"/>
      <c r="S10" s="190"/>
      <c r="T10" s="190"/>
      <c r="U10" s="190"/>
      <c r="V10" s="190"/>
      <c r="W10" s="190"/>
      <c r="X10" s="190"/>
      <c r="Y10" s="74">
        <f t="shared" ref="Y10:Y14" si="0">G10*$G$9+H10*$H$9+I10*$I$9+J10*$J$9+K10*$K$9+L10*$L$9+M10*$M$9+N10*$N$9+O10*$O$9+P10*$P$9+Q10*$Q$9+R10*$R$9+S10*$S$9+T10*$T$9+U10*$U$9+V10*$V$9+W10*$W$9+X10*$X$9</f>
        <v>0</v>
      </c>
      <c r="Z10" s="191"/>
      <c r="AA10" s="4">
        <f>SUM(Y10:Z10)</f>
        <v>0</v>
      </c>
    </row>
    <row r="11" spans="1:28" s="120" customFormat="1" x14ac:dyDescent="0.25">
      <c r="A11" s="146" t="s">
        <v>50</v>
      </c>
      <c r="B11" s="237" t="s">
        <v>51</v>
      </c>
      <c r="C11" s="238"/>
      <c r="D11" s="238"/>
      <c r="E11" s="239"/>
      <c r="F11" s="145" t="s">
        <v>49</v>
      </c>
      <c r="G11" s="189"/>
      <c r="H11" s="189"/>
      <c r="I11" s="190"/>
      <c r="J11" s="190"/>
      <c r="K11" s="190"/>
      <c r="L11" s="190"/>
      <c r="M11" s="190"/>
      <c r="N11" s="190"/>
      <c r="O11" s="190"/>
      <c r="P11" s="189"/>
      <c r="Q11" s="189"/>
      <c r="R11" s="190"/>
      <c r="S11" s="190"/>
      <c r="T11" s="190"/>
      <c r="U11" s="190"/>
      <c r="V11" s="190"/>
      <c r="W11" s="190"/>
      <c r="X11" s="190"/>
      <c r="Y11" s="74">
        <f t="shared" si="0"/>
        <v>0</v>
      </c>
      <c r="Z11" s="191"/>
      <c r="AA11" s="4">
        <f>SUM(Y11:Z11)</f>
        <v>0</v>
      </c>
    </row>
    <row r="12" spans="1:28" s="120" customFormat="1" x14ac:dyDescent="0.25">
      <c r="A12" s="146" t="s">
        <v>52</v>
      </c>
      <c r="B12" s="237" t="s">
        <v>53</v>
      </c>
      <c r="C12" s="238"/>
      <c r="D12" s="238"/>
      <c r="E12" s="239"/>
      <c r="F12" s="145" t="s">
        <v>49</v>
      </c>
      <c r="G12" s="189"/>
      <c r="H12" s="189"/>
      <c r="I12" s="190"/>
      <c r="J12" s="190"/>
      <c r="K12" s="190">
        <v>0</v>
      </c>
      <c r="L12" s="190"/>
      <c r="M12" s="190"/>
      <c r="N12" s="190"/>
      <c r="O12" s="190"/>
      <c r="P12" s="189"/>
      <c r="Q12" s="189"/>
      <c r="R12" s="190"/>
      <c r="S12" s="190"/>
      <c r="T12" s="190"/>
      <c r="U12" s="190"/>
      <c r="V12" s="190"/>
      <c r="W12" s="190"/>
      <c r="X12" s="190"/>
      <c r="Y12" s="74">
        <f t="shared" si="0"/>
        <v>0</v>
      </c>
      <c r="Z12" s="191"/>
      <c r="AA12" s="4">
        <f>SUM(Y12:Z12)</f>
        <v>0</v>
      </c>
    </row>
    <row r="13" spans="1:28" s="120" customFormat="1" x14ac:dyDescent="0.25">
      <c r="A13" s="146" t="s">
        <v>54</v>
      </c>
      <c r="B13" s="237" t="s">
        <v>55</v>
      </c>
      <c r="C13" s="238"/>
      <c r="D13" s="238"/>
      <c r="E13" s="239"/>
      <c r="F13" s="145" t="s">
        <v>49</v>
      </c>
      <c r="G13" s="189"/>
      <c r="H13" s="189"/>
      <c r="I13" s="190"/>
      <c r="J13" s="190"/>
      <c r="K13" s="190"/>
      <c r="L13" s="190"/>
      <c r="M13" s="190"/>
      <c r="N13" s="190"/>
      <c r="O13" s="190"/>
      <c r="P13" s="189"/>
      <c r="Q13" s="189"/>
      <c r="R13" s="190"/>
      <c r="S13" s="190"/>
      <c r="T13" s="190"/>
      <c r="U13" s="190"/>
      <c r="V13" s="190"/>
      <c r="W13" s="190"/>
      <c r="X13" s="190"/>
      <c r="Y13" s="74">
        <f t="shared" si="0"/>
        <v>0</v>
      </c>
      <c r="Z13" s="191"/>
      <c r="AA13" s="4">
        <f>SUM(Y13:Z13)</f>
        <v>0</v>
      </c>
    </row>
    <row r="14" spans="1:28" s="120" customFormat="1" x14ac:dyDescent="0.25">
      <c r="A14" s="147" t="s">
        <v>56</v>
      </c>
      <c r="B14" s="237" t="s">
        <v>57</v>
      </c>
      <c r="C14" s="238"/>
      <c r="D14" s="238"/>
      <c r="E14" s="239"/>
      <c r="F14" s="145" t="s">
        <v>49</v>
      </c>
      <c r="G14" s="189"/>
      <c r="H14" s="189"/>
      <c r="I14" s="190"/>
      <c r="J14" s="190"/>
      <c r="K14" s="190"/>
      <c r="L14" s="190"/>
      <c r="M14" s="190"/>
      <c r="N14" s="190"/>
      <c r="O14" s="190"/>
      <c r="P14" s="189"/>
      <c r="Q14" s="189"/>
      <c r="R14" s="190"/>
      <c r="S14" s="190"/>
      <c r="T14" s="190"/>
      <c r="U14" s="190"/>
      <c r="V14" s="190"/>
      <c r="W14" s="190"/>
      <c r="X14" s="190"/>
      <c r="Y14" s="74">
        <f t="shared" si="0"/>
        <v>0</v>
      </c>
      <c r="Z14" s="191"/>
      <c r="AA14" s="4">
        <f>SUM(Y14:Z14)</f>
        <v>0</v>
      </c>
    </row>
    <row r="15" spans="1:28" ht="13.5" customHeight="1" x14ac:dyDescent="0.2">
      <c r="A15" s="148"/>
      <c r="B15" s="149" t="s">
        <v>34</v>
      </c>
      <c r="C15" s="150"/>
      <c r="D15" s="150"/>
      <c r="E15" s="150"/>
      <c r="F15" s="151"/>
      <c r="G15" s="152">
        <f>SUM(G10:G14)</f>
        <v>0</v>
      </c>
      <c r="H15" s="152">
        <f t="shared" ref="H15:X15" si="1">SUM(H10:H14)</f>
        <v>0</v>
      </c>
      <c r="I15" s="152">
        <f t="shared" si="1"/>
        <v>0</v>
      </c>
      <c r="J15" s="152">
        <f t="shared" si="1"/>
        <v>0</v>
      </c>
      <c r="K15" s="152">
        <f t="shared" si="1"/>
        <v>0</v>
      </c>
      <c r="L15" s="152">
        <f t="shared" si="1"/>
        <v>0</v>
      </c>
      <c r="M15" s="152">
        <f t="shared" si="1"/>
        <v>0</v>
      </c>
      <c r="N15" s="152">
        <f t="shared" si="1"/>
        <v>0</v>
      </c>
      <c r="O15" s="152">
        <f t="shared" si="1"/>
        <v>0</v>
      </c>
      <c r="P15" s="152">
        <f t="shared" si="1"/>
        <v>0</v>
      </c>
      <c r="Q15" s="152">
        <f t="shared" si="1"/>
        <v>0</v>
      </c>
      <c r="R15" s="152">
        <f t="shared" si="1"/>
        <v>0</v>
      </c>
      <c r="S15" s="152">
        <f t="shared" si="1"/>
        <v>0</v>
      </c>
      <c r="T15" s="152">
        <f t="shared" si="1"/>
        <v>0</v>
      </c>
      <c r="U15" s="152">
        <f t="shared" si="1"/>
        <v>0</v>
      </c>
      <c r="V15" s="152">
        <f t="shared" si="1"/>
        <v>0</v>
      </c>
      <c r="W15" s="152">
        <f t="shared" si="1"/>
        <v>0</v>
      </c>
      <c r="X15" s="152">
        <f t="shared" si="1"/>
        <v>0</v>
      </c>
      <c r="Y15" s="78">
        <f>SUM(Y10:Y14)</f>
        <v>0</v>
      </c>
      <c r="Z15" s="78">
        <f>SUM(Z10:Z14)</f>
        <v>0</v>
      </c>
      <c r="AA15" s="153">
        <f>SUM(AA10:AA14)</f>
        <v>0</v>
      </c>
      <c r="AB15" s="142"/>
    </row>
    <row r="16" spans="1:28" x14ac:dyDescent="0.2">
      <c r="B16" s="154"/>
      <c r="C16" s="154"/>
      <c r="D16" s="154"/>
      <c r="E16" s="154"/>
    </row>
    <row r="17" spans="1:27" s="120" customFormat="1" ht="12.75" x14ac:dyDescent="0.25">
      <c r="S17" s="156"/>
      <c r="T17" s="156"/>
      <c r="U17" s="156"/>
      <c r="V17" s="156"/>
      <c r="W17" s="156"/>
      <c r="Y17" s="135" t="s">
        <v>36</v>
      </c>
      <c r="Z17" s="118"/>
      <c r="AA17" s="157">
        <f>SUM(G15:X15)</f>
        <v>0</v>
      </c>
    </row>
    <row r="18" spans="1:27" s="120" customFormat="1" ht="12.75" x14ac:dyDescent="0.25">
      <c r="A18" s="24" t="s">
        <v>35</v>
      </c>
      <c r="B18" s="25"/>
      <c r="C18" s="25"/>
      <c r="D18" s="25"/>
      <c r="E18" s="25"/>
      <c r="F18" s="25"/>
      <c r="G18" s="25"/>
      <c r="H18" s="25"/>
      <c r="I18" s="25"/>
      <c r="J18" s="25"/>
      <c r="K18" s="25"/>
      <c r="L18" s="25"/>
      <c r="M18" s="25"/>
      <c r="N18" s="25"/>
      <c r="O18" s="25"/>
      <c r="P18" s="25"/>
      <c r="Q18" s="25"/>
      <c r="R18" s="26"/>
      <c r="S18" s="156"/>
      <c r="T18" s="156"/>
      <c r="U18" s="156"/>
      <c r="V18" s="156"/>
      <c r="W18" s="156"/>
      <c r="Y18" s="117"/>
      <c r="Z18" s="117"/>
      <c r="AA18" s="158"/>
    </row>
    <row r="19" spans="1:27" s="120" customFormat="1" ht="12.75" x14ac:dyDescent="0.25">
      <c r="A19" s="19"/>
      <c r="B19" s="20" t="s">
        <v>37</v>
      </c>
      <c r="C19" s="20" t="s">
        <v>38</v>
      </c>
      <c r="D19" s="20"/>
      <c r="E19" s="20"/>
      <c r="F19" s="20"/>
      <c r="G19" s="20"/>
      <c r="H19" s="20"/>
      <c r="I19" s="20"/>
      <c r="J19" s="20"/>
      <c r="K19" s="20"/>
      <c r="L19" s="20"/>
      <c r="M19" s="20"/>
      <c r="N19" s="20"/>
      <c r="O19" s="20"/>
      <c r="P19" s="20"/>
      <c r="Q19" s="20"/>
      <c r="R19" s="21"/>
      <c r="S19" s="156"/>
      <c r="T19" s="156"/>
      <c r="U19" s="156"/>
      <c r="V19" s="156"/>
      <c r="W19" s="156"/>
      <c r="Y19" s="159" t="s">
        <v>58</v>
      </c>
      <c r="Z19" s="160"/>
      <c r="AA19" s="161">
        <f>AA15</f>
        <v>0</v>
      </c>
    </row>
    <row r="20" spans="1:27" s="120" customFormat="1" ht="12.75" x14ac:dyDescent="0.25">
      <c r="A20" s="49"/>
      <c r="B20" s="50" t="s">
        <v>39</v>
      </c>
      <c r="C20" s="50" t="s">
        <v>40</v>
      </c>
      <c r="D20" s="50"/>
      <c r="E20" s="50"/>
      <c r="F20" s="50"/>
      <c r="G20" s="50"/>
      <c r="H20" s="50"/>
      <c r="I20" s="50"/>
      <c r="J20" s="50"/>
      <c r="K20" s="50"/>
      <c r="L20" s="50"/>
      <c r="M20" s="50"/>
      <c r="N20" s="50"/>
      <c r="O20" s="50"/>
      <c r="P20" s="50"/>
      <c r="Q20" s="50"/>
      <c r="R20" s="51"/>
      <c r="S20" s="36"/>
      <c r="T20" s="36"/>
      <c r="U20" s="36"/>
      <c r="V20" s="36"/>
      <c r="W20" s="36"/>
    </row>
    <row r="21" spans="1:27" s="120" customFormat="1" ht="12.75" x14ac:dyDescent="0.25">
      <c r="A21" s="22"/>
      <c r="B21" s="23" t="s">
        <v>42</v>
      </c>
      <c r="C21" s="23" t="s">
        <v>43</v>
      </c>
      <c r="D21" s="23"/>
      <c r="E21" s="23"/>
      <c r="F21" s="23"/>
      <c r="G21" s="23"/>
      <c r="H21" s="23"/>
      <c r="I21" s="23"/>
      <c r="J21" s="23"/>
      <c r="K21" s="23"/>
      <c r="L21" s="23"/>
      <c r="M21" s="23"/>
      <c r="N21" s="23"/>
      <c r="O21" s="23"/>
      <c r="P21" s="23"/>
      <c r="Q21" s="23"/>
      <c r="R21" s="66"/>
      <c r="S21" s="36"/>
      <c r="T21" s="36"/>
      <c r="U21" s="36"/>
      <c r="V21" s="36"/>
      <c r="W21" s="36"/>
    </row>
    <row r="22" spans="1:27" s="120" customFormat="1" ht="12.75" x14ac:dyDescent="0.25">
      <c r="T22" s="36"/>
      <c r="U22" s="36"/>
      <c r="V22" s="36"/>
      <c r="W22" s="36"/>
    </row>
    <row r="23" spans="1:27" ht="12.75" x14ac:dyDescent="0.2">
      <c r="A23" s="162" t="str">
        <f>'Totaal opdracht'!A22</f>
        <v>Voor een toelichting op en de vereisten aan deze begroting zie de tabs "Toelichting cellen " en "Vereisten"</v>
      </c>
      <c r="B23" s="163"/>
      <c r="C23" s="163"/>
      <c r="D23" s="163"/>
      <c r="E23" s="163"/>
      <c r="F23" s="163"/>
      <c r="G23" s="163"/>
      <c r="H23" s="163"/>
      <c r="I23" s="163"/>
      <c r="J23" s="163"/>
      <c r="K23" s="163"/>
      <c r="L23" s="163"/>
      <c r="M23" s="163"/>
      <c r="N23" s="163"/>
      <c r="O23" s="163"/>
      <c r="P23" s="163"/>
      <c r="Q23" s="163"/>
      <c r="R23" s="164"/>
    </row>
    <row r="24" spans="1:27" x14ac:dyDescent="0.2">
      <c r="A24" s="163">
        <f>'Totaal opdracht'!A23</f>
        <v>0</v>
      </c>
      <c r="B24" s="165"/>
      <c r="C24" s="165"/>
      <c r="D24" s="165"/>
      <c r="E24" s="166"/>
      <c r="F24" s="167"/>
      <c r="G24" s="167"/>
      <c r="H24" s="167"/>
      <c r="I24" s="167"/>
      <c r="J24" s="167"/>
      <c r="K24" s="167"/>
      <c r="L24" s="167"/>
      <c r="M24" s="167"/>
      <c r="N24" s="167"/>
      <c r="O24" s="167"/>
      <c r="P24" s="167"/>
      <c r="Q24" s="167"/>
      <c r="R24" s="167"/>
    </row>
    <row r="25" spans="1:27" x14ac:dyDescent="0.2">
      <c r="A25" s="163">
        <f>'Totaal opdracht'!A24</f>
        <v>0</v>
      </c>
      <c r="B25" s="165"/>
      <c r="C25" s="165"/>
      <c r="D25" s="165"/>
      <c r="E25" s="166"/>
      <c r="F25" s="167"/>
      <c r="G25" s="167"/>
      <c r="H25" s="167"/>
      <c r="I25" s="167"/>
      <c r="J25" s="167"/>
      <c r="K25" s="167"/>
      <c r="L25" s="167"/>
      <c r="M25" s="167"/>
      <c r="N25" s="167"/>
      <c r="O25" s="167"/>
      <c r="P25" s="167"/>
      <c r="Q25" s="167"/>
      <c r="R25" s="167"/>
    </row>
    <row r="26" spans="1:27" x14ac:dyDescent="0.2">
      <c r="A26" s="163">
        <f>'Totaal opdracht'!A25</f>
        <v>0</v>
      </c>
      <c r="B26" s="165"/>
      <c r="C26" s="165"/>
      <c r="D26" s="165"/>
      <c r="E26" s="166"/>
      <c r="F26" s="167"/>
      <c r="G26" s="167"/>
      <c r="H26" s="167"/>
      <c r="I26" s="167"/>
      <c r="J26" s="167"/>
      <c r="K26" s="167"/>
      <c r="L26" s="167"/>
      <c r="M26" s="167"/>
      <c r="N26" s="167"/>
      <c r="O26" s="167"/>
      <c r="P26" s="167"/>
      <c r="Q26" s="167"/>
      <c r="R26" s="167"/>
    </row>
    <row r="27" spans="1:27" x14ac:dyDescent="0.2">
      <c r="A27" s="163">
        <f>'Totaal opdracht'!A26</f>
        <v>0</v>
      </c>
      <c r="B27" s="167"/>
      <c r="C27" s="167"/>
      <c r="D27" s="167"/>
      <c r="E27" s="168"/>
      <c r="F27" s="167"/>
      <c r="G27" s="167"/>
      <c r="H27" s="167"/>
      <c r="I27" s="167"/>
      <c r="J27" s="167"/>
      <c r="K27" s="167"/>
      <c r="L27" s="167"/>
      <c r="M27" s="167"/>
      <c r="N27" s="167"/>
      <c r="O27" s="167"/>
      <c r="P27" s="167"/>
      <c r="Q27" s="167"/>
      <c r="R27" s="167"/>
    </row>
    <row r="28" spans="1:27" x14ac:dyDescent="0.2">
      <c r="A28" s="163">
        <f>'Totaal opdracht'!A27</f>
        <v>0</v>
      </c>
      <c r="B28" s="167"/>
      <c r="C28" s="167"/>
      <c r="D28" s="167"/>
      <c r="E28" s="168"/>
      <c r="F28" s="167"/>
      <c r="G28" s="167"/>
      <c r="H28" s="167"/>
      <c r="I28" s="167"/>
      <c r="J28" s="167"/>
      <c r="K28" s="167"/>
      <c r="L28" s="167"/>
      <c r="M28" s="167"/>
      <c r="N28" s="167"/>
      <c r="O28" s="167"/>
      <c r="P28" s="167"/>
      <c r="Q28" s="167"/>
      <c r="R28" s="167"/>
    </row>
    <row r="29" spans="1:27" x14ac:dyDescent="0.2">
      <c r="A29" s="163">
        <f>'Totaal opdracht'!A28</f>
        <v>0</v>
      </c>
      <c r="B29" s="167"/>
      <c r="C29" s="167"/>
      <c r="D29" s="167"/>
      <c r="E29" s="168"/>
      <c r="F29" s="167"/>
      <c r="G29" s="167"/>
      <c r="H29" s="167"/>
      <c r="I29" s="167"/>
      <c r="J29" s="167"/>
      <c r="K29" s="167"/>
      <c r="L29" s="167"/>
      <c r="M29" s="167"/>
      <c r="N29" s="167"/>
      <c r="O29" s="167"/>
      <c r="P29" s="167"/>
      <c r="Q29" s="167"/>
      <c r="R29" s="167"/>
    </row>
    <row r="30" spans="1:27" x14ac:dyDescent="0.2">
      <c r="A30" s="163">
        <f>'Totaal opdracht'!B29</f>
        <v>0</v>
      </c>
      <c r="B30" s="167"/>
      <c r="C30" s="167"/>
      <c r="D30" s="167"/>
      <c r="E30" s="167"/>
      <c r="F30" s="167"/>
      <c r="G30" s="167"/>
      <c r="H30" s="167"/>
      <c r="I30" s="167"/>
      <c r="J30" s="167"/>
      <c r="K30" s="167"/>
      <c r="L30" s="167"/>
      <c r="M30" s="167"/>
      <c r="N30" s="167"/>
      <c r="O30" s="167"/>
      <c r="P30" s="167"/>
      <c r="Q30" s="167"/>
      <c r="R30" s="167"/>
    </row>
    <row r="31" spans="1:27" x14ac:dyDescent="0.2">
      <c r="B31" s="120">
        <f>'Totaal opdracht'!B31</f>
        <v>0</v>
      </c>
      <c r="F31" s="143"/>
    </row>
    <row r="32" spans="1:27" x14ac:dyDescent="0.2">
      <c r="B32" s="120">
        <f>'Totaal opdracht'!B32</f>
        <v>0</v>
      </c>
      <c r="F32" s="143"/>
    </row>
    <row r="33" spans="6:6" x14ac:dyDescent="0.2">
      <c r="F33" s="143"/>
    </row>
    <row r="34" spans="6:6" x14ac:dyDescent="0.2">
      <c r="F34" s="143"/>
    </row>
    <row r="35" spans="6:6" x14ac:dyDescent="0.2">
      <c r="F35" s="143"/>
    </row>
    <row r="36" spans="6:6" x14ac:dyDescent="0.2">
      <c r="F36" s="143"/>
    </row>
    <row r="37" spans="6:6" x14ac:dyDescent="0.2">
      <c r="F37" s="143"/>
    </row>
    <row r="38" spans="6:6" x14ac:dyDescent="0.2">
      <c r="F38" s="143"/>
    </row>
  </sheetData>
  <sheetProtection sheet="1"/>
  <mergeCells count="21">
    <mergeCell ref="B14:E14"/>
    <mergeCell ref="B12:E12"/>
    <mergeCell ref="B13:E13"/>
    <mergeCell ref="B11:E11"/>
    <mergeCell ref="Y7:AA7"/>
    <mergeCell ref="E8:F8"/>
    <mergeCell ref="E9:F9"/>
    <mergeCell ref="B10:E10"/>
    <mergeCell ref="G7:I7"/>
    <mergeCell ref="J7:L7"/>
    <mergeCell ref="M7:O7"/>
    <mergeCell ref="P7:R7"/>
    <mergeCell ref="S7:U7"/>
    <mergeCell ref="V7:X7"/>
    <mergeCell ref="G6:W6"/>
    <mergeCell ref="E7:F7"/>
    <mergeCell ref="C1:X1"/>
    <mergeCell ref="C2:E2"/>
    <mergeCell ref="C3:E3"/>
    <mergeCell ref="C4:E4"/>
    <mergeCell ref="C5:E5"/>
  </mergeCells>
  <pageMargins left="0.75" right="0.75" top="1" bottom="1" header="0.5" footer="0.5"/>
  <pageSetup paperSize="9" scale="42" orientation="landscape"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B61"/>
  <sheetViews>
    <sheetView showGridLines="0" zoomScaleNormal="100" workbookViewId="0">
      <selection activeCell="AA2" sqref="AA2"/>
    </sheetView>
  </sheetViews>
  <sheetFormatPr defaultColWidth="9.140625" defaultRowHeight="11.25" x14ac:dyDescent="0.25"/>
  <cols>
    <col min="1" max="1" width="10.28515625" style="2" customWidth="1"/>
    <col min="2" max="5" width="12.7109375" style="2" customWidth="1"/>
    <col min="6" max="24" width="5.7109375" style="2" customWidth="1"/>
    <col min="25" max="26" width="12.7109375" style="2" customWidth="1"/>
    <col min="27" max="27" width="11.28515625" style="2" customWidth="1"/>
    <col min="28" max="28" width="20.140625" style="2" customWidth="1"/>
    <col min="29" max="16384" width="9.140625" style="2"/>
  </cols>
  <sheetData>
    <row r="1" spans="1:28" ht="24" customHeight="1" x14ac:dyDescent="0.25">
      <c r="A1" s="13"/>
      <c r="B1" s="8"/>
      <c r="C1" s="251" t="s">
        <v>0</v>
      </c>
      <c r="D1" s="251"/>
      <c r="E1" s="251"/>
      <c r="F1" s="251"/>
      <c r="G1" s="251"/>
      <c r="H1" s="251"/>
      <c r="I1" s="251"/>
      <c r="J1" s="251"/>
      <c r="K1" s="251"/>
      <c r="L1" s="251"/>
      <c r="M1" s="251"/>
      <c r="N1" s="251"/>
      <c r="O1" s="251"/>
      <c r="P1" s="251"/>
      <c r="Q1" s="251"/>
      <c r="R1" s="251"/>
      <c r="S1" s="251"/>
      <c r="T1" s="251"/>
      <c r="U1" s="251"/>
      <c r="V1" s="251"/>
      <c r="W1" s="251"/>
      <c r="X1" s="251"/>
      <c r="Y1" s="29"/>
      <c r="Z1" s="196"/>
      <c r="AA1" s="197" t="str" cm="1">
        <f t="array" ref="AA1:AB1">'Totaal opdracht'!Z1:AA1</f>
        <v>doc. versie 1.2</v>
      </c>
      <c r="AB1" s="2">
        <v>0</v>
      </c>
    </row>
    <row r="2" spans="1:28" x14ac:dyDescent="0.25">
      <c r="A2" s="13" t="s">
        <v>2</v>
      </c>
      <c r="B2" s="8"/>
      <c r="C2" s="80" t="str">
        <f>'Totaal opdracht'!C2</f>
        <v>Hoge Snelheid Treinpassages</v>
      </c>
      <c r="D2" s="8"/>
      <c r="E2" s="8"/>
      <c r="F2" s="8"/>
      <c r="G2" s="8"/>
      <c r="H2" s="8"/>
      <c r="I2" s="8"/>
      <c r="J2" s="8"/>
      <c r="K2" s="8"/>
      <c r="L2" s="8"/>
      <c r="M2" s="8"/>
      <c r="N2" s="8"/>
      <c r="O2" s="8"/>
      <c r="P2" s="8"/>
      <c r="Q2" s="8"/>
      <c r="R2" s="8"/>
      <c r="S2" s="8"/>
      <c r="T2" s="8"/>
      <c r="U2" s="8"/>
      <c r="V2" s="8"/>
      <c r="W2" s="8"/>
      <c r="X2" s="8"/>
      <c r="Y2" s="8" t="s">
        <v>4</v>
      </c>
      <c r="Z2" s="81">
        <f>'Totaal opdracht'!Z2</f>
        <v>44489</v>
      </c>
      <c r="AA2" s="9"/>
    </row>
    <row r="3" spans="1:28" x14ac:dyDescent="0.25">
      <c r="A3" s="43" t="s">
        <v>5</v>
      </c>
      <c r="C3" s="2" t="str">
        <f ca="1">MID(CELL("bestandsnaam",C1),SEARCH("]",CELL("bestandsnaam",C1),1)+1,99)</f>
        <v>Kampen Zuid</v>
      </c>
      <c r="Y3" s="2" t="s">
        <v>7</v>
      </c>
      <c r="Z3" s="2" t="str">
        <f>'Totaal opdracht'!Z3</f>
        <v>v1.2</v>
      </c>
      <c r="AA3" s="44"/>
    </row>
    <row r="4" spans="1:28" x14ac:dyDescent="0.25">
      <c r="A4" s="43" t="s">
        <v>8</v>
      </c>
      <c r="AA4" s="44"/>
    </row>
    <row r="5" spans="1:28" x14ac:dyDescent="0.25">
      <c r="A5" s="10" t="s">
        <v>9</v>
      </c>
      <c r="B5" s="11"/>
      <c r="C5" s="11" t="str">
        <f>'Totaal opdracht'!C5</f>
        <v>Naam bureau</v>
      </c>
      <c r="D5" s="11"/>
      <c r="E5" s="11"/>
      <c r="F5" s="11"/>
      <c r="G5" s="11"/>
      <c r="H5" s="11"/>
      <c r="I5" s="11"/>
      <c r="J5" s="11"/>
      <c r="K5" s="11"/>
      <c r="L5" s="11"/>
      <c r="M5" s="11"/>
      <c r="N5" s="11"/>
      <c r="O5" s="11"/>
      <c r="P5" s="11"/>
      <c r="Q5" s="11"/>
      <c r="R5" s="11"/>
      <c r="S5" s="11"/>
      <c r="T5" s="11"/>
      <c r="U5" s="11"/>
      <c r="V5" s="11"/>
      <c r="W5" s="11"/>
      <c r="X5" s="11"/>
      <c r="Y5" s="11"/>
      <c r="Z5" s="11"/>
      <c r="AA5" s="12"/>
    </row>
    <row r="6" spans="1:28" x14ac:dyDescent="0.25">
      <c r="A6" s="28"/>
      <c r="G6" s="250" t="s">
        <v>11</v>
      </c>
      <c r="H6" s="251"/>
      <c r="I6" s="251"/>
      <c r="J6" s="251"/>
      <c r="K6" s="251"/>
      <c r="L6" s="251"/>
      <c r="M6" s="251"/>
      <c r="N6" s="251"/>
      <c r="O6" s="251"/>
      <c r="P6" s="251"/>
      <c r="Q6" s="251"/>
      <c r="R6" s="251"/>
      <c r="S6" s="251"/>
      <c r="T6" s="251"/>
      <c r="U6" s="251"/>
      <c r="V6" s="251"/>
      <c r="W6" s="251"/>
      <c r="X6" s="251"/>
      <c r="Y6" s="28"/>
      <c r="Z6" s="29"/>
      <c r="AA6" s="30"/>
    </row>
    <row r="7" spans="1:28" x14ac:dyDescent="0.25">
      <c r="A7" s="7" t="s">
        <v>8</v>
      </c>
      <c r="B7" s="13" t="s">
        <v>8</v>
      </c>
      <c r="C7" s="8"/>
      <c r="D7" s="8"/>
      <c r="E7" s="222" t="s">
        <v>12</v>
      </c>
      <c r="F7" s="253"/>
      <c r="G7" s="250" t="str">
        <f>'Totaal opdracht'!G7</f>
        <v>Functionaris 1</v>
      </c>
      <c r="H7" s="251"/>
      <c r="I7" s="252"/>
      <c r="J7" s="250" t="str">
        <f>'Totaal opdracht'!J7</f>
        <v>Functionaris 2</v>
      </c>
      <c r="K7" s="251"/>
      <c r="L7" s="252"/>
      <c r="M7" s="250" t="str">
        <f>'Totaal opdracht'!M7</f>
        <v>Functionaris 3</v>
      </c>
      <c r="N7" s="251"/>
      <c r="O7" s="252"/>
      <c r="P7" s="250" t="str">
        <f>'Totaal opdracht'!P7</f>
        <v>Functionaris 4</v>
      </c>
      <c r="Q7" s="251"/>
      <c r="R7" s="252"/>
      <c r="S7" s="250" t="str">
        <f>'Totaal opdracht'!S7</f>
        <v>Functionaris 5</v>
      </c>
      <c r="T7" s="251"/>
      <c r="U7" s="252"/>
      <c r="V7" s="250" t="str">
        <f>'Totaal opdracht'!V7</f>
        <v>Functionaris 6</v>
      </c>
      <c r="W7" s="251"/>
      <c r="X7" s="252"/>
      <c r="Y7" s="227" t="s">
        <v>19</v>
      </c>
      <c r="Z7" s="227"/>
      <c r="AA7" s="228"/>
    </row>
    <row r="8" spans="1:28" ht="11.25" customHeight="1" x14ac:dyDescent="0.25">
      <c r="A8" s="42"/>
      <c r="B8" s="43"/>
      <c r="E8" s="212" t="s">
        <v>20</v>
      </c>
      <c r="F8" s="254"/>
      <c r="G8" s="5" t="s">
        <v>21</v>
      </c>
      <c r="H8" s="5" t="s">
        <v>22</v>
      </c>
      <c r="I8" s="77" t="s">
        <v>23</v>
      </c>
      <c r="J8" s="76" t="s">
        <v>21</v>
      </c>
      <c r="K8" s="5" t="s">
        <v>22</v>
      </c>
      <c r="L8" s="77" t="s">
        <v>23</v>
      </c>
      <c r="M8" s="76" t="s">
        <v>21</v>
      </c>
      <c r="N8" s="5" t="s">
        <v>22</v>
      </c>
      <c r="O8" s="77" t="s">
        <v>23</v>
      </c>
      <c r="P8" s="76" t="s">
        <v>21</v>
      </c>
      <c r="Q8" s="5" t="s">
        <v>22</v>
      </c>
      <c r="R8" s="77" t="s">
        <v>23</v>
      </c>
      <c r="S8" s="76" t="s">
        <v>21</v>
      </c>
      <c r="T8" s="5" t="s">
        <v>22</v>
      </c>
      <c r="U8" s="77" t="s">
        <v>23</v>
      </c>
      <c r="V8" s="76" t="s">
        <v>21</v>
      </c>
      <c r="W8" s="5" t="s">
        <v>22</v>
      </c>
      <c r="X8" s="5" t="s">
        <v>23</v>
      </c>
      <c r="Y8" s="46"/>
      <c r="Z8" s="46"/>
      <c r="AA8" s="47"/>
    </row>
    <row r="9" spans="1:28" ht="31.9" customHeight="1" x14ac:dyDescent="0.25">
      <c r="A9" s="10" t="s">
        <v>59</v>
      </c>
      <c r="B9" s="10" t="s">
        <v>25</v>
      </c>
      <c r="C9" s="11"/>
      <c r="D9" s="11"/>
      <c r="E9" s="255" t="s">
        <v>26</v>
      </c>
      <c r="F9" s="256"/>
      <c r="G9" s="84">
        <f>'Totaal opdracht'!G9</f>
        <v>0</v>
      </c>
      <c r="H9" s="84">
        <f>'Totaal opdracht'!H9</f>
        <v>0</v>
      </c>
      <c r="I9" s="84">
        <f>'Totaal opdracht'!I9</f>
        <v>0</v>
      </c>
      <c r="J9" s="84">
        <f>'Totaal opdracht'!J9</f>
        <v>0</v>
      </c>
      <c r="K9" s="84">
        <f>'Totaal opdracht'!K9</f>
        <v>0</v>
      </c>
      <c r="L9" s="84">
        <f>'Totaal opdracht'!L9</f>
        <v>0</v>
      </c>
      <c r="M9" s="84">
        <f>'Totaal opdracht'!M9</f>
        <v>0</v>
      </c>
      <c r="N9" s="84">
        <f>'Totaal opdracht'!N9</f>
        <v>0</v>
      </c>
      <c r="O9" s="84">
        <f>'Totaal opdracht'!O9</f>
        <v>0</v>
      </c>
      <c r="P9" s="84">
        <f>'Totaal opdracht'!P9</f>
        <v>0</v>
      </c>
      <c r="Q9" s="84">
        <f>'Totaal opdracht'!Q9</f>
        <v>0</v>
      </c>
      <c r="R9" s="84">
        <f>'Totaal opdracht'!R9</f>
        <v>0</v>
      </c>
      <c r="S9" s="84">
        <f>'Totaal opdracht'!S9</f>
        <v>0</v>
      </c>
      <c r="T9" s="84">
        <f>'Totaal opdracht'!T9</f>
        <v>0</v>
      </c>
      <c r="U9" s="84">
        <f>'Totaal opdracht'!U9</f>
        <v>0</v>
      </c>
      <c r="V9" s="84">
        <f>'Totaal opdracht'!V9</f>
        <v>0</v>
      </c>
      <c r="W9" s="84">
        <f>'Totaal opdracht'!W9</f>
        <v>0</v>
      </c>
      <c r="X9" s="84">
        <f>'Totaal opdracht'!X9</f>
        <v>0</v>
      </c>
      <c r="Y9" s="75" t="s">
        <v>27</v>
      </c>
      <c r="Z9" s="71" t="s">
        <v>46</v>
      </c>
      <c r="AA9" s="3" t="s">
        <v>29</v>
      </c>
    </row>
    <row r="10" spans="1:28" x14ac:dyDescent="0.25">
      <c r="A10" s="98" t="s">
        <v>60</v>
      </c>
      <c r="B10" s="263" t="s">
        <v>61</v>
      </c>
      <c r="C10" s="263"/>
      <c r="D10" s="263"/>
      <c r="E10" s="263"/>
      <c r="F10" s="72"/>
      <c r="G10" s="72"/>
      <c r="H10" s="72"/>
      <c r="I10" s="72"/>
      <c r="J10" s="72"/>
      <c r="K10" s="72"/>
      <c r="L10" s="72"/>
      <c r="M10" s="72"/>
      <c r="N10" s="72"/>
      <c r="O10" s="72"/>
      <c r="P10" s="72"/>
      <c r="Q10" s="72"/>
      <c r="R10" s="72"/>
      <c r="S10" s="72"/>
      <c r="T10" s="72"/>
      <c r="U10" s="72"/>
      <c r="V10" s="72"/>
      <c r="W10" s="72"/>
      <c r="X10" s="72"/>
      <c r="Y10" s="99"/>
      <c r="Z10" s="73"/>
      <c r="AA10" s="100"/>
    </row>
    <row r="11" spans="1:28" x14ac:dyDescent="0.25">
      <c r="A11" s="97"/>
      <c r="B11" s="257" t="s">
        <v>62</v>
      </c>
      <c r="C11" s="257"/>
      <c r="D11" s="257"/>
      <c r="E11" s="257"/>
      <c r="F11" s="192" t="s">
        <v>32</v>
      </c>
      <c r="G11" s="193"/>
      <c r="H11" s="193"/>
      <c r="I11" s="193"/>
      <c r="J11" s="193"/>
      <c r="K11" s="193"/>
      <c r="L11" s="193"/>
      <c r="M11" s="193"/>
      <c r="N11" s="193"/>
      <c r="O11" s="193"/>
      <c r="P11" s="193"/>
      <c r="Q11" s="193"/>
      <c r="R11" s="193"/>
      <c r="S11" s="193"/>
      <c r="T11" s="193"/>
      <c r="U11" s="193"/>
      <c r="V11" s="193"/>
      <c r="W11" s="193"/>
      <c r="X11" s="193"/>
      <c r="Y11" s="74">
        <f t="shared" ref="Y11" si="0">G11*$G$9+H11*$H$9+I11*$I$9+J11*$J$9+K11*$K$9+L11*$L$9+M11*$M$9+N11*$N$9+O11*$O$9+P11*$P$9+Q11*$Q$9+R11*$R$9+S11*$S$9+T11*$T$9+U11*$U$9+V11*$V$9+W11*$W$9+X11*$X$9</f>
        <v>0</v>
      </c>
      <c r="Z11" s="191">
        <v>0</v>
      </c>
      <c r="AA11" s="4">
        <f t="shared" ref="AA11" si="1">Y11+Z11</f>
        <v>0</v>
      </c>
    </row>
    <row r="12" spans="1:28" x14ac:dyDescent="0.25">
      <c r="A12" s="69"/>
      <c r="B12" s="264"/>
      <c r="C12" s="265"/>
      <c r="D12" s="265"/>
      <c r="E12" s="266"/>
      <c r="F12" s="192" t="s">
        <v>32</v>
      </c>
      <c r="G12" s="193"/>
      <c r="H12" s="193"/>
      <c r="I12" s="193"/>
      <c r="J12" s="193"/>
      <c r="K12" s="193"/>
      <c r="L12" s="193"/>
      <c r="M12" s="193"/>
      <c r="N12" s="193"/>
      <c r="O12" s="193"/>
      <c r="P12" s="193"/>
      <c r="Q12" s="193"/>
      <c r="R12" s="193"/>
      <c r="S12" s="193"/>
      <c r="T12" s="193"/>
      <c r="U12" s="193"/>
      <c r="V12" s="193"/>
      <c r="W12" s="193"/>
      <c r="X12" s="193"/>
      <c r="Y12" s="74">
        <f t="shared" ref="Y12" si="2">G12*$G$9+H12*$H$9+I12*$I$9+J12*$J$9+K12*$K$9+L12*$L$9+M12*$M$9+N12*$N$9+O12*$O$9+P12*$P$9+Q12*$Q$9+R12*$R$9+S12*$S$9+T12*$T$9+U12*$U$9+V12*$V$9+W12*$W$9+X12*$X$9</f>
        <v>0</v>
      </c>
      <c r="Z12" s="191">
        <v>0</v>
      </c>
      <c r="AA12" s="4">
        <f t="shared" ref="AA12" si="3">Y12+Z12</f>
        <v>0</v>
      </c>
    </row>
    <row r="13" spans="1:28" x14ac:dyDescent="0.25">
      <c r="A13" s="98" t="s">
        <v>63</v>
      </c>
      <c r="B13" s="262" t="s">
        <v>64</v>
      </c>
      <c r="C13" s="262"/>
      <c r="D13" s="262"/>
      <c r="E13" s="262"/>
      <c r="F13" s="72"/>
      <c r="G13" s="72"/>
      <c r="H13" s="72"/>
      <c r="I13" s="72"/>
      <c r="J13" s="72"/>
      <c r="K13" s="72"/>
      <c r="L13" s="72"/>
      <c r="M13" s="72"/>
      <c r="N13" s="72"/>
      <c r="O13" s="72"/>
      <c r="P13" s="72"/>
      <c r="Q13" s="72"/>
      <c r="R13" s="72"/>
      <c r="S13" s="72"/>
      <c r="T13" s="72"/>
      <c r="U13" s="72"/>
      <c r="V13" s="72"/>
      <c r="W13" s="72"/>
      <c r="X13" s="72"/>
      <c r="Y13" s="99"/>
      <c r="Z13" s="73"/>
      <c r="AA13" s="100"/>
    </row>
    <row r="14" spans="1:28" x14ac:dyDescent="0.25">
      <c r="A14" s="97"/>
      <c r="B14" s="257" t="s">
        <v>65</v>
      </c>
      <c r="C14" s="257"/>
      <c r="D14" s="257"/>
      <c r="E14" s="257"/>
      <c r="F14" s="192" t="s">
        <v>32</v>
      </c>
      <c r="G14" s="193"/>
      <c r="H14" s="193"/>
      <c r="I14" s="193"/>
      <c r="J14" s="193"/>
      <c r="K14" s="193"/>
      <c r="L14" s="193"/>
      <c r="M14" s="193"/>
      <c r="N14" s="193"/>
      <c r="O14" s="193"/>
      <c r="P14" s="193"/>
      <c r="Q14" s="193"/>
      <c r="R14" s="193"/>
      <c r="S14" s="193"/>
      <c r="T14" s="193"/>
      <c r="U14" s="193"/>
      <c r="V14" s="193"/>
      <c r="W14" s="193"/>
      <c r="X14" s="193"/>
      <c r="Y14" s="74">
        <f t="shared" ref="Y14" si="4">G14*$G$9+H14*$H$9+I14*$I$9+J14*$J$9+K14*$K$9+L14*$L$9+M14*$M$9+N14*$N$9+O14*$O$9+P14*$P$9+Q14*$Q$9+R14*$R$9+S14*$S$9+T14*$T$9+U14*$U$9+V14*$V$9+W14*$W$9+X14*$X$9</f>
        <v>0</v>
      </c>
      <c r="Z14" s="191">
        <v>0</v>
      </c>
      <c r="AA14" s="4">
        <f t="shared" ref="AA14" si="5">Y14+Z14</f>
        <v>0</v>
      </c>
    </row>
    <row r="15" spans="1:28" x14ac:dyDescent="0.25">
      <c r="A15" s="97"/>
      <c r="B15" s="257" t="s">
        <v>66</v>
      </c>
      <c r="C15" s="257"/>
      <c r="D15" s="257"/>
      <c r="E15" s="257"/>
      <c r="F15" s="192" t="s">
        <v>32</v>
      </c>
      <c r="G15" s="193"/>
      <c r="H15" s="193"/>
      <c r="I15" s="193"/>
      <c r="J15" s="193"/>
      <c r="K15" s="193"/>
      <c r="L15" s="193"/>
      <c r="M15" s="193"/>
      <c r="N15" s="193"/>
      <c r="O15" s="193"/>
      <c r="P15" s="193"/>
      <c r="Q15" s="193"/>
      <c r="R15" s="193"/>
      <c r="S15" s="193"/>
      <c r="T15" s="193"/>
      <c r="U15" s="193"/>
      <c r="V15" s="193"/>
      <c r="W15" s="193"/>
      <c r="X15" s="193"/>
      <c r="Y15" s="74">
        <f t="shared" ref="Y15" si="6">G15*$G$9+H15*$H$9+I15*$I$9+J15*$J$9+K15*$K$9+L15*$L$9+M15*$M$9+N15*$N$9+O15*$O$9+P15*$P$9+Q15*$Q$9+R15*$R$9+S15*$S$9+T15*$T$9+U15*$U$9+V15*$V$9+W15*$W$9+X15*$X$9</f>
        <v>0</v>
      </c>
      <c r="Z15" s="191">
        <v>0</v>
      </c>
      <c r="AA15" s="4">
        <f t="shared" ref="AA15" si="7">Y15+Z15</f>
        <v>0</v>
      </c>
    </row>
    <row r="16" spans="1:28" x14ac:dyDescent="0.25">
      <c r="A16" s="69"/>
      <c r="B16" s="258"/>
      <c r="C16" s="258"/>
      <c r="D16" s="258"/>
      <c r="E16" s="258"/>
      <c r="F16" s="192" t="s">
        <v>32</v>
      </c>
      <c r="G16" s="193"/>
      <c r="H16" s="193"/>
      <c r="I16" s="193"/>
      <c r="J16" s="193"/>
      <c r="K16" s="193"/>
      <c r="L16" s="193"/>
      <c r="M16" s="193"/>
      <c r="N16" s="193"/>
      <c r="O16" s="193"/>
      <c r="P16" s="193"/>
      <c r="Q16" s="193"/>
      <c r="R16" s="193"/>
      <c r="S16" s="193"/>
      <c r="T16" s="193"/>
      <c r="U16" s="193"/>
      <c r="V16" s="193"/>
      <c r="W16" s="193"/>
      <c r="X16" s="193"/>
      <c r="Y16" s="74">
        <f t="shared" ref="Y16:Y23" si="8">G16*$G$9+H16*$H$9+I16*$I$9+J16*$J$9+K16*$K$9+L16*$L$9+M16*$M$9+N16*$N$9+O16*$O$9+P16*$P$9+Q16*$Q$9+R16*$R$9+S16*$S$9+T16*$T$9+U16*$U$9+V16*$V$9+W16*$W$9+X16*$X$9</f>
        <v>0</v>
      </c>
      <c r="Z16" s="191">
        <v>0</v>
      </c>
      <c r="AA16" s="4">
        <f t="shared" ref="AA16:AA23" si="9">Y16+Z16</f>
        <v>0</v>
      </c>
    </row>
    <row r="17" spans="1:27" x14ac:dyDescent="0.25">
      <c r="A17" s="98" t="s">
        <v>67</v>
      </c>
      <c r="B17" s="262" t="s">
        <v>68</v>
      </c>
      <c r="C17" s="262"/>
      <c r="D17" s="262"/>
      <c r="E17" s="262"/>
      <c r="F17" s="72"/>
      <c r="G17" s="72"/>
      <c r="H17" s="72"/>
      <c r="I17" s="72"/>
      <c r="J17" s="72"/>
      <c r="K17" s="72"/>
      <c r="L17" s="72"/>
      <c r="M17" s="72"/>
      <c r="N17" s="72"/>
      <c r="O17" s="72"/>
      <c r="P17" s="72"/>
      <c r="Q17" s="72"/>
      <c r="R17" s="72"/>
      <c r="S17" s="72"/>
      <c r="T17" s="72"/>
      <c r="U17" s="72"/>
      <c r="V17" s="72"/>
      <c r="W17" s="72"/>
      <c r="X17" s="72"/>
      <c r="Y17" s="99"/>
      <c r="Z17" s="73"/>
      <c r="AA17" s="100"/>
    </row>
    <row r="18" spans="1:27" x14ac:dyDescent="0.25">
      <c r="A18" s="97"/>
      <c r="B18" s="257" t="s">
        <v>68</v>
      </c>
      <c r="C18" s="257"/>
      <c r="D18" s="257"/>
      <c r="E18" s="257"/>
      <c r="F18" s="192" t="s">
        <v>32</v>
      </c>
      <c r="G18" s="193"/>
      <c r="H18" s="193"/>
      <c r="I18" s="193"/>
      <c r="J18" s="193"/>
      <c r="K18" s="193"/>
      <c r="L18" s="193"/>
      <c r="M18" s="193"/>
      <c r="N18" s="193"/>
      <c r="O18" s="193"/>
      <c r="P18" s="193"/>
      <c r="Q18" s="193"/>
      <c r="R18" s="193"/>
      <c r="S18" s="193"/>
      <c r="T18" s="193"/>
      <c r="U18" s="193"/>
      <c r="V18" s="193"/>
      <c r="W18" s="193"/>
      <c r="X18" s="193"/>
      <c r="Y18" s="74">
        <f t="shared" si="8"/>
        <v>0</v>
      </c>
      <c r="Z18" s="191">
        <v>0</v>
      </c>
      <c r="AA18" s="4">
        <f t="shared" si="9"/>
        <v>0</v>
      </c>
    </row>
    <row r="19" spans="1:27" x14ac:dyDescent="0.25">
      <c r="A19" s="97"/>
      <c r="B19" s="257" t="s">
        <v>69</v>
      </c>
      <c r="C19" s="257"/>
      <c r="D19" s="257"/>
      <c r="E19" s="257"/>
      <c r="F19" s="192" t="s">
        <v>32</v>
      </c>
      <c r="G19" s="193"/>
      <c r="H19" s="193"/>
      <c r="I19" s="193"/>
      <c r="J19" s="193"/>
      <c r="K19" s="193"/>
      <c r="L19" s="193"/>
      <c r="M19" s="193"/>
      <c r="N19" s="193"/>
      <c r="O19" s="193"/>
      <c r="P19" s="193"/>
      <c r="Q19" s="193"/>
      <c r="R19" s="193"/>
      <c r="S19" s="193"/>
      <c r="T19" s="193"/>
      <c r="U19" s="193"/>
      <c r="V19" s="193"/>
      <c r="W19" s="193"/>
      <c r="X19" s="193"/>
      <c r="Y19" s="74">
        <f t="shared" ref="Y19" si="10">G19*$G$9+H19*$H$9+I19*$I$9+J19*$J$9+K19*$K$9+L19*$L$9+M19*$M$9+N19*$N$9+O19*$O$9+P19*$P$9+Q19*$Q$9+R19*$R$9+S19*$S$9+T19*$T$9+U19*$U$9+V19*$V$9+W19*$W$9+X19*$X$9</f>
        <v>0</v>
      </c>
      <c r="Z19" s="191">
        <v>0</v>
      </c>
      <c r="AA19" s="4">
        <f t="shared" ref="AA19" si="11">Y19+Z19</f>
        <v>0</v>
      </c>
    </row>
    <row r="20" spans="1:27" x14ac:dyDescent="0.25">
      <c r="A20" s="69"/>
      <c r="B20" s="258"/>
      <c r="C20" s="258"/>
      <c r="D20" s="258"/>
      <c r="E20" s="258"/>
      <c r="F20" s="192" t="s">
        <v>32</v>
      </c>
      <c r="G20" s="193"/>
      <c r="H20" s="193"/>
      <c r="I20" s="193"/>
      <c r="J20" s="193"/>
      <c r="K20" s="193"/>
      <c r="L20" s="193"/>
      <c r="M20" s="193"/>
      <c r="N20" s="193"/>
      <c r="O20" s="193"/>
      <c r="P20" s="193"/>
      <c r="Q20" s="193"/>
      <c r="R20" s="193"/>
      <c r="S20" s="193"/>
      <c r="T20" s="193"/>
      <c r="U20" s="193"/>
      <c r="V20" s="193"/>
      <c r="W20" s="193"/>
      <c r="X20" s="193"/>
      <c r="Y20" s="74">
        <f t="shared" si="8"/>
        <v>0</v>
      </c>
      <c r="Z20" s="191">
        <v>0</v>
      </c>
      <c r="AA20" s="4">
        <f t="shared" si="9"/>
        <v>0</v>
      </c>
    </row>
    <row r="21" spans="1:27" x14ac:dyDescent="0.25">
      <c r="A21" s="98" t="s">
        <v>70</v>
      </c>
      <c r="B21" s="262" t="s">
        <v>71</v>
      </c>
      <c r="C21" s="262"/>
      <c r="D21" s="262"/>
      <c r="E21" s="262"/>
      <c r="F21" s="72"/>
      <c r="G21" s="72"/>
      <c r="H21" s="72"/>
      <c r="I21" s="72"/>
      <c r="J21" s="72"/>
      <c r="K21" s="72"/>
      <c r="L21" s="72"/>
      <c r="M21" s="72"/>
      <c r="N21" s="72"/>
      <c r="O21" s="72"/>
      <c r="P21" s="72"/>
      <c r="Q21" s="72"/>
      <c r="R21" s="72"/>
      <c r="S21" s="72"/>
      <c r="T21" s="72"/>
      <c r="U21" s="72"/>
      <c r="V21" s="72"/>
      <c r="W21" s="72"/>
      <c r="X21" s="72"/>
      <c r="Y21" s="99"/>
      <c r="Z21" s="73"/>
      <c r="AA21" s="100"/>
    </row>
    <row r="22" spans="1:27" x14ac:dyDescent="0.25">
      <c r="A22" s="97"/>
      <c r="B22" s="257" t="s">
        <v>72</v>
      </c>
      <c r="C22" s="257"/>
      <c r="D22" s="257"/>
      <c r="E22" s="257"/>
      <c r="F22" s="192" t="s">
        <v>32</v>
      </c>
      <c r="G22" s="193"/>
      <c r="H22" s="193"/>
      <c r="I22" s="193"/>
      <c r="J22" s="193"/>
      <c r="K22" s="193"/>
      <c r="L22" s="193"/>
      <c r="M22" s="193"/>
      <c r="N22" s="193"/>
      <c r="O22" s="193"/>
      <c r="P22" s="193"/>
      <c r="Q22" s="193"/>
      <c r="R22" s="193"/>
      <c r="S22" s="193"/>
      <c r="T22" s="193"/>
      <c r="U22" s="193"/>
      <c r="V22" s="193"/>
      <c r="W22" s="193"/>
      <c r="X22" s="193"/>
      <c r="Y22" s="74">
        <f t="shared" ref="Y22" si="12">G22*$G$9+H22*$H$9+I22*$I$9+J22*$J$9+K22*$K$9+L22*$L$9+M22*$M$9+N22*$N$9+O22*$O$9+P22*$P$9+Q22*$Q$9+R22*$R$9+S22*$S$9+T22*$T$9+U22*$U$9+V22*$V$9+W22*$W$9+X22*$X$9</f>
        <v>0</v>
      </c>
      <c r="Z22" s="191">
        <v>0</v>
      </c>
      <c r="AA22" s="4">
        <f t="shared" ref="AA22" si="13">Y22+Z22</f>
        <v>0</v>
      </c>
    </row>
    <row r="23" spans="1:27" x14ac:dyDescent="0.25">
      <c r="A23" s="69"/>
      <c r="B23" s="258"/>
      <c r="C23" s="258"/>
      <c r="D23" s="258"/>
      <c r="E23" s="258"/>
      <c r="F23" s="192" t="s">
        <v>32</v>
      </c>
      <c r="G23" s="193"/>
      <c r="H23" s="193"/>
      <c r="I23" s="193"/>
      <c r="J23" s="193"/>
      <c r="K23" s="193"/>
      <c r="L23" s="193"/>
      <c r="M23" s="193"/>
      <c r="N23" s="193"/>
      <c r="O23" s="193"/>
      <c r="P23" s="193"/>
      <c r="Q23" s="193"/>
      <c r="R23" s="193"/>
      <c r="S23" s="193"/>
      <c r="T23" s="193"/>
      <c r="U23" s="193"/>
      <c r="V23" s="193"/>
      <c r="W23" s="193"/>
      <c r="X23" s="193"/>
      <c r="Y23" s="74">
        <f t="shared" si="8"/>
        <v>0</v>
      </c>
      <c r="Z23" s="191">
        <v>0</v>
      </c>
      <c r="AA23" s="4">
        <f t="shared" si="9"/>
        <v>0</v>
      </c>
    </row>
    <row r="24" spans="1:27" x14ac:dyDescent="0.25">
      <c r="A24" s="98" t="s">
        <v>73</v>
      </c>
      <c r="B24" s="262" t="s">
        <v>74</v>
      </c>
      <c r="C24" s="262"/>
      <c r="D24" s="262"/>
      <c r="E24" s="262"/>
      <c r="F24" s="72"/>
      <c r="G24" s="72"/>
      <c r="H24" s="72"/>
      <c r="I24" s="72"/>
      <c r="J24" s="72"/>
      <c r="K24" s="72"/>
      <c r="L24" s="72"/>
      <c r="M24" s="72"/>
      <c r="N24" s="72"/>
      <c r="O24" s="72"/>
      <c r="P24" s="72"/>
      <c r="Q24" s="72"/>
      <c r="R24" s="72"/>
      <c r="S24" s="72"/>
      <c r="T24" s="72"/>
      <c r="U24" s="72"/>
      <c r="V24" s="72"/>
      <c r="W24" s="72"/>
      <c r="X24" s="72"/>
      <c r="Y24" s="99"/>
      <c r="Z24" s="73"/>
      <c r="AA24" s="100"/>
    </row>
    <row r="25" spans="1:27" x14ac:dyDescent="0.25">
      <c r="A25" s="91"/>
      <c r="B25" s="257" t="s">
        <v>75</v>
      </c>
      <c r="C25" s="257"/>
      <c r="D25" s="257"/>
      <c r="E25" s="257"/>
      <c r="F25" s="192" t="s">
        <v>32</v>
      </c>
      <c r="G25" s="193"/>
      <c r="H25" s="193"/>
      <c r="I25" s="193"/>
      <c r="J25" s="193"/>
      <c r="K25" s="193"/>
      <c r="L25" s="193"/>
      <c r="M25" s="193"/>
      <c r="N25" s="193"/>
      <c r="O25" s="193"/>
      <c r="P25" s="193"/>
      <c r="Q25" s="193"/>
      <c r="R25" s="193"/>
      <c r="S25" s="193"/>
      <c r="T25" s="193"/>
      <c r="U25" s="193"/>
      <c r="V25" s="193"/>
      <c r="W25" s="193"/>
      <c r="X25" s="193"/>
      <c r="Y25" s="74">
        <f t="shared" ref="Y25:Y41" si="14">G25*$G$9+H25*$H$9+I25*$I$9+J25*$J$9+K25*$K$9+L25*$L$9+M25*$M$9+N25*$N$9+O25*$O$9+P25*$P$9+Q25*$Q$9+R25*$R$9+S25*$S$9+T25*$T$9+U25*$U$9+V25*$V$9+W25*$W$9+X25*$X$9</f>
        <v>0</v>
      </c>
      <c r="Z25" s="191">
        <v>0</v>
      </c>
      <c r="AA25" s="4">
        <f t="shared" ref="AA25:AA41" si="15">Y25+Z25</f>
        <v>0</v>
      </c>
    </row>
    <row r="26" spans="1:27" x14ac:dyDescent="0.25">
      <c r="A26" s="69"/>
      <c r="B26" s="257" t="s">
        <v>76</v>
      </c>
      <c r="C26" s="257"/>
      <c r="D26" s="257"/>
      <c r="E26" s="257"/>
      <c r="F26" s="192" t="s">
        <v>32</v>
      </c>
      <c r="G26" s="189"/>
      <c r="H26" s="189"/>
      <c r="I26" s="190"/>
      <c r="J26" s="190"/>
      <c r="K26" s="190"/>
      <c r="L26" s="190"/>
      <c r="M26" s="190"/>
      <c r="N26" s="190"/>
      <c r="O26" s="190"/>
      <c r="P26" s="189"/>
      <c r="Q26" s="189"/>
      <c r="R26" s="190"/>
      <c r="S26" s="190"/>
      <c r="T26" s="190"/>
      <c r="U26" s="190"/>
      <c r="V26" s="190"/>
      <c r="W26" s="190"/>
      <c r="X26" s="190"/>
      <c r="Y26" s="74">
        <f t="shared" si="14"/>
        <v>0</v>
      </c>
      <c r="Z26" s="191">
        <v>0</v>
      </c>
      <c r="AA26" s="4">
        <f t="shared" si="15"/>
        <v>0</v>
      </c>
    </row>
    <row r="27" spans="1:27" x14ac:dyDescent="0.25">
      <c r="A27" s="91"/>
      <c r="B27" s="257" t="s">
        <v>77</v>
      </c>
      <c r="C27" s="257"/>
      <c r="D27" s="257"/>
      <c r="E27" s="257"/>
      <c r="F27" s="192" t="s">
        <v>32</v>
      </c>
      <c r="G27" s="193"/>
      <c r="H27" s="193"/>
      <c r="I27" s="193"/>
      <c r="J27" s="193"/>
      <c r="K27" s="193"/>
      <c r="L27" s="193"/>
      <c r="M27" s="193"/>
      <c r="N27" s="193"/>
      <c r="O27" s="193"/>
      <c r="P27" s="193"/>
      <c r="Q27" s="193"/>
      <c r="R27" s="193"/>
      <c r="S27" s="193"/>
      <c r="T27" s="193"/>
      <c r="U27" s="193"/>
      <c r="V27" s="193"/>
      <c r="W27" s="193"/>
      <c r="X27" s="193"/>
      <c r="Y27" s="74">
        <f t="shared" si="14"/>
        <v>0</v>
      </c>
      <c r="Z27" s="191">
        <v>0</v>
      </c>
      <c r="AA27" s="4">
        <f t="shared" si="15"/>
        <v>0</v>
      </c>
    </row>
    <row r="28" spans="1:27" x14ac:dyDescent="0.25">
      <c r="A28" s="69"/>
      <c r="B28" s="259" t="s">
        <v>78</v>
      </c>
      <c r="C28" s="260"/>
      <c r="D28" s="260"/>
      <c r="E28" s="261"/>
      <c r="F28" s="192" t="s">
        <v>32</v>
      </c>
      <c r="G28" s="193"/>
      <c r="H28" s="193"/>
      <c r="I28" s="193"/>
      <c r="J28" s="193"/>
      <c r="K28" s="193"/>
      <c r="L28" s="193"/>
      <c r="M28" s="193"/>
      <c r="N28" s="193"/>
      <c r="O28" s="193"/>
      <c r="P28" s="193"/>
      <c r="Q28" s="193"/>
      <c r="R28" s="193"/>
      <c r="S28" s="193"/>
      <c r="T28" s="193"/>
      <c r="U28" s="193"/>
      <c r="V28" s="193"/>
      <c r="W28" s="193"/>
      <c r="X28" s="193"/>
      <c r="Y28" s="74">
        <f t="shared" ref="Y28:Y32" si="16">G28*$G$9+H28*$H$9+I28*$I$9+J28*$J$9+K28*$K$9+L28*$L$9+M28*$M$9+N28*$N$9+O28*$O$9+P28*$P$9+Q28*$Q$9+R28*$R$9+S28*$S$9+T28*$T$9+U28*$U$9+V28*$V$9+W28*$W$9+X28*$X$9</f>
        <v>0</v>
      </c>
      <c r="Z28" s="191">
        <v>0</v>
      </c>
      <c r="AA28" s="4">
        <f t="shared" ref="AA28:AA32" si="17">Y28+Z28</f>
        <v>0</v>
      </c>
    </row>
    <row r="29" spans="1:27" x14ac:dyDescent="0.25">
      <c r="A29" s="69"/>
      <c r="B29" s="259" t="s">
        <v>79</v>
      </c>
      <c r="C29" s="260"/>
      <c r="D29" s="260"/>
      <c r="E29" s="261"/>
      <c r="F29" s="192" t="s">
        <v>32</v>
      </c>
      <c r="G29" s="193"/>
      <c r="H29" s="193"/>
      <c r="I29" s="193"/>
      <c r="J29" s="193"/>
      <c r="K29" s="193"/>
      <c r="L29" s="193"/>
      <c r="M29" s="193"/>
      <c r="N29" s="193"/>
      <c r="O29" s="193"/>
      <c r="P29" s="193"/>
      <c r="Q29" s="193"/>
      <c r="R29" s="193"/>
      <c r="S29" s="193"/>
      <c r="T29" s="193"/>
      <c r="U29" s="193"/>
      <c r="V29" s="193"/>
      <c r="W29" s="193"/>
      <c r="X29" s="193"/>
      <c r="Y29" s="74">
        <f t="shared" si="16"/>
        <v>0</v>
      </c>
      <c r="Z29" s="191">
        <v>0</v>
      </c>
      <c r="AA29" s="4">
        <f t="shared" si="17"/>
        <v>0</v>
      </c>
    </row>
    <row r="30" spans="1:27" x14ac:dyDescent="0.25">
      <c r="A30" s="69"/>
      <c r="B30" s="259" t="s">
        <v>80</v>
      </c>
      <c r="C30" s="260"/>
      <c r="D30" s="260"/>
      <c r="E30" s="261"/>
      <c r="F30" s="192" t="s">
        <v>32</v>
      </c>
      <c r="G30" s="193"/>
      <c r="H30" s="193"/>
      <c r="I30" s="193"/>
      <c r="J30" s="193"/>
      <c r="K30" s="193"/>
      <c r="L30" s="193"/>
      <c r="M30" s="193"/>
      <c r="N30" s="193"/>
      <c r="O30" s="193"/>
      <c r="P30" s="193"/>
      <c r="Q30" s="193"/>
      <c r="R30" s="193"/>
      <c r="S30" s="193"/>
      <c r="T30" s="193"/>
      <c r="U30" s="193"/>
      <c r="V30" s="193"/>
      <c r="W30" s="193"/>
      <c r="X30" s="193"/>
      <c r="Y30" s="74">
        <f t="shared" si="16"/>
        <v>0</v>
      </c>
      <c r="Z30" s="191">
        <v>0</v>
      </c>
      <c r="AA30" s="4">
        <f t="shared" si="17"/>
        <v>0</v>
      </c>
    </row>
    <row r="31" spans="1:27" x14ac:dyDescent="0.25">
      <c r="A31" s="69"/>
      <c r="B31" s="259" t="s">
        <v>81</v>
      </c>
      <c r="C31" s="260"/>
      <c r="D31" s="260"/>
      <c r="E31" s="261"/>
      <c r="F31" s="192" t="s">
        <v>32</v>
      </c>
      <c r="G31" s="193"/>
      <c r="H31" s="193"/>
      <c r="I31" s="193"/>
      <c r="J31" s="193"/>
      <c r="K31" s="193"/>
      <c r="L31" s="193"/>
      <c r="M31" s="193"/>
      <c r="N31" s="193"/>
      <c r="O31" s="193"/>
      <c r="P31" s="193"/>
      <c r="Q31" s="193"/>
      <c r="R31" s="193"/>
      <c r="S31" s="193"/>
      <c r="T31" s="193"/>
      <c r="U31" s="193"/>
      <c r="V31" s="193"/>
      <c r="W31" s="193"/>
      <c r="X31" s="193"/>
      <c r="Y31" s="74">
        <f t="shared" si="16"/>
        <v>0</v>
      </c>
      <c r="Z31" s="191">
        <v>0</v>
      </c>
      <c r="AA31" s="4">
        <f t="shared" si="17"/>
        <v>0</v>
      </c>
    </row>
    <row r="32" spans="1:27" x14ac:dyDescent="0.25">
      <c r="A32" s="69"/>
      <c r="B32" s="258"/>
      <c r="C32" s="258"/>
      <c r="D32" s="258"/>
      <c r="E32" s="258"/>
      <c r="F32" s="192" t="s">
        <v>32</v>
      </c>
      <c r="G32" s="193"/>
      <c r="H32" s="193"/>
      <c r="I32" s="193"/>
      <c r="J32" s="193"/>
      <c r="K32" s="193"/>
      <c r="L32" s="193"/>
      <c r="M32" s="193"/>
      <c r="N32" s="193"/>
      <c r="O32" s="193"/>
      <c r="P32" s="193"/>
      <c r="Q32" s="193"/>
      <c r="R32" s="193"/>
      <c r="S32" s="193"/>
      <c r="T32" s="193"/>
      <c r="U32" s="193"/>
      <c r="V32" s="193"/>
      <c r="W32" s="193"/>
      <c r="X32" s="193"/>
      <c r="Y32" s="74">
        <f t="shared" si="16"/>
        <v>0</v>
      </c>
      <c r="Z32" s="191">
        <v>0</v>
      </c>
      <c r="AA32" s="4">
        <f t="shared" si="17"/>
        <v>0</v>
      </c>
    </row>
    <row r="33" spans="1:27" x14ac:dyDescent="0.25">
      <c r="A33" s="98" t="s">
        <v>82</v>
      </c>
      <c r="B33" s="262" t="s">
        <v>83</v>
      </c>
      <c r="C33" s="262"/>
      <c r="D33" s="262"/>
      <c r="E33" s="262"/>
      <c r="F33" s="72"/>
      <c r="G33" s="72"/>
      <c r="H33" s="72"/>
      <c r="I33" s="72"/>
      <c r="J33" s="72"/>
      <c r="K33" s="72"/>
      <c r="L33" s="72"/>
      <c r="M33" s="72"/>
      <c r="N33" s="72"/>
      <c r="O33" s="72"/>
      <c r="P33" s="72"/>
      <c r="Q33" s="72"/>
      <c r="R33" s="72"/>
      <c r="S33" s="72"/>
      <c r="T33" s="72"/>
      <c r="U33" s="72"/>
      <c r="V33" s="72"/>
      <c r="W33" s="72"/>
      <c r="X33" s="72"/>
      <c r="Y33" s="99"/>
      <c r="Z33" s="73"/>
      <c r="AA33" s="100"/>
    </row>
    <row r="34" spans="1:27" x14ac:dyDescent="0.25">
      <c r="A34" s="97"/>
      <c r="B34" s="257" t="s">
        <v>84</v>
      </c>
      <c r="C34" s="257"/>
      <c r="D34" s="257"/>
      <c r="E34" s="257"/>
      <c r="F34" s="192" t="s">
        <v>32</v>
      </c>
      <c r="G34" s="193"/>
      <c r="H34" s="193"/>
      <c r="I34" s="193"/>
      <c r="J34" s="193"/>
      <c r="K34" s="193"/>
      <c r="L34" s="193"/>
      <c r="M34" s="193"/>
      <c r="N34" s="193"/>
      <c r="O34" s="193"/>
      <c r="P34" s="193"/>
      <c r="Q34" s="193"/>
      <c r="R34" s="193"/>
      <c r="S34" s="193"/>
      <c r="T34" s="193"/>
      <c r="U34" s="193"/>
      <c r="V34" s="193"/>
      <c r="W34" s="193"/>
      <c r="X34" s="193"/>
      <c r="Y34" s="74">
        <f t="shared" ref="Y34" si="18">G34*$G$9+H34*$H$9+I34*$I$9+J34*$J$9+K34*$K$9+L34*$L$9+M34*$M$9+N34*$N$9+O34*$O$9+P34*$P$9+Q34*$Q$9+R34*$R$9+S34*$S$9+T34*$T$9+U34*$U$9+V34*$V$9+W34*$W$9+X34*$X$9</f>
        <v>0</v>
      </c>
      <c r="Z34" s="191">
        <v>0</v>
      </c>
      <c r="AA34" s="4">
        <f t="shared" ref="AA34" si="19">Y34+Z34</f>
        <v>0</v>
      </c>
    </row>
    <row r="35" spans="1:27" x14ac:dyDescent="0.25">
      <c r="A35" s="69"/>
      <c r="B35" s="258"/>
      <c r="C35" s="258"/>
      <c r="D35" s="258"/>
      <c r="E35" s="258"/>
      <c r="F35" s="192" t="s">
        <v>32</v>
      </c>
      <c r="G35" s="193"/>
      <c r="H35" s="193"/>
      <c r="I35" s="193"/>
      <c r="J35" s="193"/>
      <c r="K35" s="193"/>
      <c r="L35" s="193"/>
      <c r="M35" s="193"/>
      <c r="N35" s="193"/>
      <c r="O35" s="193"/>
      <c r="P35" s="193"/>
      <c r="Q35" s="193"/>
      <c r="R35" s="193"/>
      <c r="S35" s="193"/>
      <c r="T35" s="193"/>
      <c r="U35" s="193"/>
      <c r="V35" s="193"/>
      <c r="W35" s="193"/>
      <c r="X35" s="193"/>
      <c r="Y35" s="74">
        <f t="shared" si="14"/>
        <v>0</v>
      </c>
      <c r="Z35" s="191">
        <v>0</v>
      </c>
      <c r="AA35" s="4">
        <f t="shared" si="15"/>
        <v>0</v>
      </c>
    </row>
    <row r="36" spans="1:27" x14ac:dyDescent="0.25">
      <c r="A36" s="98" t="s">
        <v>85</v>
      </c>
      <c r="B36" s="262" t="s">
        <v>86</v>
      </c>
      <c r="C36" s="262"/>
      <c r="D36" s="262"/>
      <c r="E36" s="262"/>
      <c r="F36" s="72"/>
      <c r="G36" s="72"/>
      <c r="H36" s="72"/>
      <c r="I36" s="72"/>
      <c r="J36" s="72"/>
      <c r="K36" s="72"/>
      <c r="L36" s="72"/>
      <c r="M36" s="72"/>
      <c r="N36" s="72"/>
      <c r="O36" s="72"/>
      <c r="P36" s="72"/>
      <c r="Q36" s="72"/>
      <c r="R36" s="72"/>
      <c r="S36" s="72"/>
      <c r="T36" s="72"/>
      <c r="U36" s="72"/>
      <c r="V36" s="72"/>
      <c r="W36" s="72"/>
      <c r="X36" s="72"/>
      <c r="Y36" s="99"/>
      <c r="Z36" s="73"/>
      <c r="AA36" s="100"/>
    </row>
    <row r="37" spans="1:27" x14ac:dyDescent="0.25">
      <c r="A37" s="97"/>
      <c r="B37" s="257" t="s">
        <v>87</v>
      </c>
      <c r="C37" s="257"/>
      <c r="D37" s="257"/>
      <c r="E37" s="257"/>
      <c r="F37" s="192" t="s">
        <v>32</v>
      </c>
      <c r="G37" s="193"/>
      <c r="H37" s="193"/>
      <c r="I37" s="193"/>
      <c r="J37" s="193"/>
      <c r="K37" s="193"/>
      <c r="L37" s="193"/>
      <c r="M37" s="193"/>
      <c r="N37" s="193"/>
      <c r="O37" s="193"/>
      <c r="P37" s="193"/>
      <c r="Q37" s="193"/>
      <c r="R37" s="193"/>
      <c r="S37" s="193"/>
      <c r="T37" s="193"/>
      <c r="U37" s="193"/>
      <c r="V37" s="193"/>
      <c r="W37" s="193"/>
      <c r="X37" s="193"/>
      <c r="Y37" s="74">
        <f t="shared" si="14"/>
        <v>0</v>
      </c>
      <c r="Z37" s="191">
        <v>0</v>
      </c>
      <c r="AA37" s="4">
        <f t="shared" si="15"/>
        <v>0</v>
      </c>
    </row>
    <row r="38" spans="1:27" x14ac:dyDescent="0.25">
      <c r="A38" s="97"/>
      <c r="B38" s="257" t="s">
        <v>88</v>
      </c>
      <c r="C38" s="257"/>
      <c r="D38" s="257"/>
      <c r="E38" s="257"/>
      <c r="F38" s="192" t="s">
        <v>32</v>
      </c>
      <c r="G38" s="193"/>
      <c r="H38" s="193"/>
      <c r="I38" s="193"/>
      <c r="J38" s="193"/>
      <c r="K38" s="193"/>
      <c r="L38" s="193"/>
      <c r="M38" s="193"/>
      <c r="N38" s="193"/>
      <c r="O38" s="193"/>
      <c r="P38" s="193"/>
      <c r="Q38" s="193"/>
      <c r="R38" s="193"/>
      <c r="S38" s="193"/>
      <c r="T38" s="193"/>
      <c r="U38" s="193"/>
      <c r="V38" s="193"/>
      <c r="W38" s="193"/>
      <c r="X38" s="193"/>
      <c r="Y38" s="74">
        <f t="shared" si="14"/>
        <v>0</v>
      </c>
      <c r="Z38" s="191">
        <v>0</v>
      </c>
      <c r="AA38" s="4">
        <f t="shared" si="15"/>
        <v>0</v>
      </c>
    </row>
    <row r="39" spans="1:27" x14ac:dyDescent="0.25">
      <c r="A39" s="69"/>
      <c r="B39" s="257" t="s">
        <v>89</v>
      </c>
      <c r="C39" s="257"/>
      <c r="D39" s="257"/>
      <c r="E39" s="257"/>
      <c r="F39" s="192" t="s">
        <v>32</v>
      </c>
      <c r="G39" s="193"/>
      <c r="H39" s="193"/>
      <c r="I39" s="193"/>
      <c r="J39" s="193"/>
      <c r="K39" s="193"/>
      <c r="L39" s="193"/>
      <c r="M39" s="193"/>
      <c r="N39" s="193"/>
      <c r="O39" s="193"/>
      <c r="P39" s="193"/>
      <c r="Q39" s="193"/>
      <c r="R39" s="193"/>
      <c r="S39" s="193"/>
      <c r="T39" s="193"/>
      <c r="U39" s="193"/>
      <c r="V39" s="193"/>
      <c r="W39" s="193"/>
      <c r="X39" s="193"/>
      <c r="Y39" s="74">
        <f t="shared" si="14"/>
        <v>0</v>
      </c>
      <c r="Z39" s="191">
        <v>0</v>
      </c>
      <c r="AA39" s="4">
        <f t="shared" si="15"/>
        <v>0</v>
      </c>
    </row>
    <row r="40" spans="1:27" x14ac:dyDescent="0.25">
      <c r="A40" s="69"/>
      <c r="B40" s="257" t="s">
        <v>90</v>
      </c>
      <c r="C40" s="257"/>
      <c r="D40" s="257"/>
      <c r="E40" s="257"/>
      <c r="F40" s="192" t="s">
        <v>32</v>
      </c>
      <c r="G40" s="193"/>
      <c r="H40" s="193"/>
      <c r="I40" s="193"/>
      <c r="J40" s="193"/>
      <c r="K40" s="193"/>
      <c r="L40" s="193"/>
      <c r="M40" s="193"/>
      <c r="N40" s="193"/>
      <c r="O40" s="193"/>
      <c r="P40" s="193"/>
      <c r="Q40" s="193"/>
      <c r="R40" s="193"/>
      <c r="S40" s="193"/>
      <c r="T40" s="193"/>
      <c r="U40" s="193"/>
      <c r="V40" s="193"/>
      <c r="W40" s="193"/>
      <c r="X40" s="193"/>
      <c r="Y40" s="74">
        <f t="shared" si="14"/>
        <v>0</v>
      </c>
      <c r="Z40" s="191">
        <v>0</v>
      </c>
      <c r="AA40" s="4">
        <f t="shared" si="15"/>
        <v>0</v>
      </c>
    </row>
    <row r="41" spans="1:27" x14ac:dyDescent="0.25">
      <c r="A41" s="69"/>
      <c r="B41" s="259" t="s">
        <v>91</v>
      </c>
      <c r="C41" s="260"/>
      <c r="D41" s="260"/>
      <c r="E41" s="261"/>
      <c r="F41" s="192" t="s">
        <v>32</v>
      </c>
      <c r="G41" s="193"/>
      <c r="H41" s="193"/>
      <c r="I41" s="193"/>
      <c r="J41" s="193"/>
      <c r="K41" s="193"/>
      <c r="L41" s="193"/>
      <c r="M41" s="193"/>
      <c r="N41" s="193"/>
      <c r="O41" s="193"/>
      <c r="P41" s="193"/>
      <c r="Q41" s="193"/>
      <c r="R41" s="193"/>
      <c r="S41" s="193"/>
      <c r="T41" s="193"/>
      <c r="U41" s="193"/>
      <c r="V41" s="193"/>
      <c r="W41" s="193"/>
      <c r="X41" s="193"/>
      <c r="Y41" s="74">
        <f t="shared" si="14"/>
        <v>0</v>
      </c>
      <c r="Z41" s="191">
        <v>0</v>
      </c>
      <c r="AA41" s="4">
        <f t="shared" si="15"/>
        <v>0</v>
      </c>
    </row>
    <row r="42" spans="1:27" x14ac:dyDescent="0.25">
      <c r="A42" s="69"/>
      <c r="B42" s="258"/>
      <c r="C42" s="258"/>
      <c r="D42" s="258"/>
      <c r="E42" s="258"/>
      <c r="F42" s="192" t="s">
        <v>32</v>
      </c>
      <c r="G42" s="193"/>
      <c r="H42" s="193"/>
      <c r="I42" s="193"/>
      <c r="J42" s="193"/>
      <c r="K42" s="193"/>
      <c r="L42" s="193"/>
      <c r="M42" s="193"/>
      <c r="N42" s="193"/>
      <c r="O42" s="193"/>
      <c r="P42" s="193"/>
      <c r="Q42" s="193"/>
      <c r="R42" s="193"/>
      <c r="S42" s="193"/>
      <c r="T42" s="193"/>
      <c r="U42" s="193"/>
      <c r="V42" s="193"/>
      <c r="W42" s="193"/>
      <c r="X42" s="193"/>
      <c r="Y42" s="74">
        <f t="shared" ref="Y42" si="20">G42*$G$9+H42*$H$9+I42*$I$9+J42*$J$9+K42*$K$9+L42*$L$9+M42*$M$9+N42*$N$9+O42*$O$9+P42*$P$9+Q42*$Q$9+R42*$R$9+S42*$S$9+T42*$T$9+U42*$U$9+V42*$V$9+W42*$W$9+X42*$X$9</f>
        <v>0</v>
      </c>
      <c r="Z42" s="191">
        <v>0</v>
      </c>
      <c r="AA42" s="4">
        <f t="shared" ref="AA42" si="21">Y42+Z42</f>
        <v>0</v>
      </c>
    </row>
    <row r="43" spans="1:27" x14ac:dyDescent="0.25">
      <c r="A43" s="98" t="s">
        <v>92</v>
      </c>
      <c r="B43" s="262" t="s">
        <v>93</v>
      </c>
      <c r="C43" s="262"/>
      <c r="D43" s="262"/>
      <c r="E43" s="262"/>
      <c r="F43" s="72"/>
      <c r="G43" s="72"/>
      <c r="H43" s="72"/>
      <c r="I43" s="72"/>
      <c r="J43" s="72"/>
      <c r="K43" s="72"/>
      <c r="L43" s="72"/>
      <c r="M43" s="72"/>
      <c r="N43" s="72"/>
      <c r="O43" s="72"/>
      <c r="P43" s="72"/>
      <c r="Q43" s="72"/>
      <c r="R43" s="72"/>
      <c r="S43" s="72"/>
      <c r="T43" s="72"/>
      <c r="U43" s="72"/>
      <c r="V43" s="72"/>
      <c r="W43" s="72"/>
      <c r="X43" s="72"/>
      <c r="Y43" s="99"/>
      <c r="Z43" s="73"/>
      <c r="AA43" s="100"/>
    </row>
    <row r="44" spans="1:27" x14ac:dyDescent="0.25">
      <c r="A44" s="69"/>
      <c r="B44" s="259" t="s">
        <v>94</v>
      </c>
      <c r="C44" s="260"/>
      <c r="D44" s="260"/>
      <c r="E44" s="261"/>
      <c r="F44" s="192" t="s">
        <v>32</v>
      </c>
      <c r="G44" s="193"/>
      <c r="H44" s="193"/>
      <c r="I44" s="193"/>
      <c r="J44" s="193"/>
      <c r="K44" s="193"/>
      <c r="L44" s="193"/>
      <c r="M44" s="193"/>
      <c r="N44" s="193"/>
      <c r="O44" s="193"/>
      <c r="P44" s="193"/>
      <c r="Q44" s="193"/>
      <c r="R44" s="193"/>
      <c r="S44" s="193"/>
      <c r="T44" s="193"/>
      <c r="U44" s="193"/>
      <c r="V44" s="193"/>
      <c r="W44" s="193"/>
      <c r="X44" s="193"/>
      <c r="Y44" s="74">
        <f t="shared" ref="Y44" si="22">G44*$G$9+H44*$H$9+I44*$I$9+J44*$J$9+K44*$K$9+L44*$L$9+M44*$M$9+N44*$N$9+O44*$O$9+P44*$P$9+Q44*$Q$9+R44*$R$9+S44*$S$9+T44*$T$9+U44*$U$9+V44*$V$9+W44*$W$9+X44*$X$9</f>
        <v>0</v>
      </c>
      <c r="Z44" s="191">
        <v>0</v>
      </c>
      <c r="AA44" s="4">
        <f t="shared" ref="AA44" si="23">Y44+Z44</f>
        <v>0</v>
      </c>
    </row>
    <row r="45" spans="1:27" x14ac:dyDescent="0.25">
      <c r="A45" s="69"/>
      <c r="B45" s="258"/>
      <c r="C45" s="258"/>
      <c r="D45" s="258"/>
      <c r="E45" s="258"/>
      <c r="F45" s="192" t="s">
        <v>32</v>
      </c>
      <c r="G45" s="193"/>
      <c r="H45" s="193"/>
      <c r="I45" s="193"/>
      <c r="J45" s="193"/>
      <c r="K45" s="193"/>
      <c r="L45" s="193"/>
      <c r="M45" s="193"/>
      <c r="N45" s="193"/>
      <c r="O45" s="193"/>
      <c r="P45" s="193"/>
      <c r="Q45" s="193"/>
      <c r="R45" s="193"/>
      <c r="S45" s="193"/>
      <c r="T45" s="193"/>
      <c r="U45" s="193"/>
      <c r="V45" s="193"/>
      <c r="W45" s="193"/>
      <c r="X45" s="193"/>
      <c r="Y45" s="74">
        <f t="shared" ref="Y45" si="24">G45*$G$9+H45*$H$9+I45*$I$9+J45*$J$9+K45*$K$9+L45*$L$9+M45*$M$9+N45*$N$9+O45*$O$9+P45*$P$9+Q45*$Q$9+R45*$R$9+S45*$S$9+T45*$T$9+U45*$U$9+V45*$V$9+W45*$W$9+X45*$X$9</f>
        <v>0</v>
      </c>
      <c r="Z45" s="191">
        <v>0</v>
      </c>
      <c r="AA45" s="4">
        <f t="shared" ref="AA45" si="25">Y45+Z45</f>
        <v>0</v>
      </c>
    </row>
    <row r="46" spans="1:27" x14ac:dyDescent="0.25">
      <c r="A46" s="28"/>
      <c r="B46" s="39" t="s">
        <v>34</v>
      </c>
      <c r="C46" s="29"/>
      <c r="D46" s="29"/>
      <c r="E46" s="29"/>
      <c r="F46" s="30"/>
      <c r="G46" s="79">
        <f>SUM(G10:G45)</f>
        <v>0</v>
      </c>
      <c r="H46" s="79">
        <f t="shared" ref="H46:X46" si="26">SUM(H10:H45)</f>
        <v>0</v>
      </c>
      <c r="I46" s="79">
        <f t="shared" si="26"/>
        <v>0</v>
      </c>
      <c r="J46" s="79">
        <f t="shared" si="26"/>
        <v>0</v>
      </c>
      <c r="K46" s="79">
        <f t="shared" si="26"/>
        <v>0</v>
      </c>
      <c r="L46" s="79">
        <f t="shared" si="26"/>
        <v>0</v>
      </c>
      <c r="M46" s="79">
        <f t="shared" si="26"/>
        <v>0</v>
      </c>
      <c r="N46" s="79">
        <f t="shared" si="26"/>
        <v>0</v>
      </c>
      <c r="O46" s="79">
        <f t="shared" si="26"/>
        <v>0</v>
      </c>
      <c r="P46" s="79">
        <f t="shared" si="26"/>
        <v>0</v>
      </c>
      <c r="Q46" s="79">
        <f t="shared" si="26"/>
        <v>0</v>
      </c>
      <c r="R46" s="79">
        <f t="shared" si="26"/>
        <v>0</v>
      </c>
      <c r="S46" s="79">
        <f t="shared" si="26"/>
        <v>0</v>
      </c>
      <c r="T46" s="79">
        <f t="shared" si="26"/>
        <v>0</v>
      </c>
      <c r="U46" s="79">
        <f t="shared" si="26"/>
        <v>0</v>
      </c>
      <c r="V46" s="79">
        <f t="shared" si="26"/>
        <v>0</v>
      </c>
      <c r="W46" s="79">
        <f t="shared" si="26"/>
        <v>0</v>
      </c>
      <c r="X46" s="79">
        <f t="shared" si="26"/>
        <v>0</v>
      </c>
      <c r="Y46" s="6">
        <f>SUM(Y10:Y45)</f>
        <v>0</v>
      </c>
      <c r="Z46" s="6">
        <f>SUM(Z10:Z45)</f>
        <v>0</v>
      </c>
      <c r="AA46" s="6">
        <f>SUM(AA10:AA45)</f>
        <v>0</v>
      </c>
    </row>
    <row r="48" spans="1:27" ht="12.75" x14ac:dyDescent="0.25">
      <c r="A48" s="33"/>
      <c r="R48" s="37"/>
      <c r="S48" s="38"/>
      <c r="T48" s="38"/>
      <c r="U48" s="38"/>
      <c r="V48" s="38"/>
      <c r="W48" s="38"/>
      <c r="X48" s="38"/>
      <c r="AA48" s="52"/>
    </row>
    <row r="49" spans="1:27" ht="12.75" x14ac:dyDescent="0.25">
      <c r="A49" s="24" t="s">
        <v>35</v>
      </c>
      <c r="B49" s="25"/>
      <c r="C49" s="25"/>
      <c r="D49" s="25"/>
      <c r="E49" s="25"/>
      <c r="F49" s="25"/>
      <c r="G49" s="25"/>
      <c r="H49" s="25"/>
      <c r="I49" s="25"/>
      <c r="J49" s="25"/>
      <c r="K49" s="25"/>
      <c r="L49" s="25"/>
      <c r="M49" s="25"/>
      <c r="N49" s="25"/>
      <c r="O49" s="25"/>
      <c r="P49" s="25"/>
      <c r="Q49" s="25"/>
      <c r="R49" s="26"/>
      <c r="S49" s="38"/>
      <c r="T49" s="38"/>
      <c r="U49" s="38"/>
      <c r="V49" s="38"/>
      <c r="Y49" s="28" t="s">
        <v>36</v>
      </c>
      <c r="Z49" s="29"/>
      <c r="AA49" s="65">
        <f>SUM(G46:X46)</f>
        <v>0</v>
      </c>
    </row>
    <row r="50" spans="1:27" ht="12.75" x14ac:dyDescent="0.25">
      <c r="A50" s="19"/>
      <c r="B50" s="20" t="s">
        <v>37</v>
      </c>
      <c r="C50" s="20" t="s">
        <v>38</v>
      </c>
      <c r="D50" s="20"/>
      <c r="E50" s="20"/>
      <c r="F50" s="20"/>
      <c r="G50" s="20"/>
      <c r="H50" s="20"/>
      <c r="I50" s="20"/>
      <c r="J50" s="20"/>
      <c r="K50" s="20"/>
      <c r="L50" s="20"/>
      <c r="M50" s="20"/>
      <c r="N50" s="20"/>
      <c r="O50" s="20"/>
      <c r="P50" s="20"/>
      <c r="Q50" s="20"/>
      <c r="R50" s="21"/>
      <c r="S50" s="36"/>
      <c r="T50" s="36"/>
      <c r="U50" s="36"/>
      <c r="V50" s="36"/>
    </row>
    <row r="51" spans="1:27" ht="13.5" thickBot="1" x14ac:dyDescent="0.3">
      <c r="A51" s="49"/>
      <c r="B51" s="50" t="s">
        <v>39</v>
      </c>
      <c r="C51" s="50" t="s">
        <v>40</v>
      </c>
      <c r="D51" s="50"/>
      <c r="E51" s="50"/>
      <c r="F51" s="50"/>
      <c r="G51" s="50"/>
      <c r="H51" s="50"/>
      <c r="I51" s="50"/>
      <c r="J51" s="50"/>
      <c r="K51" s="50"/>
      <c r="L51" s="50"/>
      <c r="M51" s="50"/>
      <c r="N51" s="50"/>
      <c r="O51" s="50"/>
      <c r="P51" s="50"/>
      <c r="Q51" s="50"/>
      <c r="R51" s="51"/>
      <c r="S51" s="36"/>
      <c r="T51" s="36"/>
      <c r="U51" s="36"/>
      <c r="V51" s="36"/>
      <c r="X51" s="101"/>
      <c r="Y51" s="53" t="s">
        <v>58</v>
      </c>
      <c r="Z51" s="54"/>
      <c r="AA51" s="55">
        <f>AA46</f>
        <v>0</v>
      </c>
    </row>
    <row r="52" spans="1:27" ht="12.75" x14ac:dyDescent="0.25">
      <c r="A52" s="22"/>
      <c r="B52" s="23" t="s">
        <v>42</v>
      </c>
      <c r="C52" s="23" t="s">
        <v>43</v>
      </c>
      <c r="D52" s="23"/>
      <c r="E52" s="23"/>
      <c r="F52" s="23"/>
      <c r="G52" s="23"/>
      <c r="H52" s="23"/>
      <c r="I52" s="23"/>
      <c r="J52" s="23"/>
      <c r="K52" s="23"/>
      <c r="L52" s="23"/>
      <c r="M52" s="23"/>
      <c r="N52" s="23"/>
      <c r="O52" s="23"/>
      <c r="P52" s="23"/>
      <c r="Q52" s="23"/>
      <c r="R52" s="66"/>
      <c r="S52" s="36"/>
      <c r="T52" s="36"/>
      <c r="U52" s="36"/>
      <c r="V52" s="36"/>
    </row>
    <row r="53" spans="1:27" ht="12.75" x14ac:dyDescent="0.25">
      <c r="A53" s="33"/>
      <c r="B53" s="34"/>
      <c r="C53" s="35"/>
      <c r="D53" s="35"/>
      <c r="E53" s="35"/>
      <c r="F53" s="35"/>
    </row>
    <row r="54" spans="1:27" ht="12.75" x14ac:dyDescent="0.25">
      <c r="A54" s="113" t="str">
        <f>'Totaal opdracht'!A22</f>
        <v>Voor een toelichting op en de vereisten aan deze begroting zie de tabs "Toelichting cellen " en "Vereisten"</v>
      </c>
      <c r="B54" s="35"/>
      <c r="C54" s="35"/>
      <c r="D54" s="35"/>
      <c r="E54" s="35"/>
      <c r="F54" s="184"/>
      <c r="G54" s="184"/>
      <c r="H54" s="184"/>
      <c r="I54" s="184"/>
      <c r="J54" s="184"/>
      <c r="K54" s="184"/>
      <c r="L54" s="184"/>
      <c r="M54" s="184"/>
      <c r="N54" s="184"/>
      <c r="O54" s="184"/>
      <c r="P54" s="184"/>
      <c r="Q54" s="184"/>
      <c r="R54" s="184"/>
    </row>
    <row r="55" spans="1:27" ht="12.75" x14ac:dyDescent="0.25">
      <c r="A55" s="109"/>
      <c r="B55" s="35"/>
      <c r="C55" s="35"/>
      <c r="D55" s="35"/>
      <c r="E55" s="35"/>
      <c r="F55" s="184"/>
      <c r="G55" s="184"/>
      <c r="H55" s="184"/>
      <c r="I55" s="184"/>
      <c r="J55" s="184"/>
      <c r="K55" s="184"/>
      <c r="L55" s="184"/>
      <c r="M55" s="184"/>
      <c r="N55" s="184"/>
      <c r="O55" s="184"/>
      <c r="P55" s="184"/>
      <c r="Q55" s="184"/>
      <c r="R55" s="184"/>
    </row>
    <row r="56" spans="1:27" ht="12.75" x14ac:dyDescent="0.25">
      <c r="A56" s="109"/>
      <c r="B56" s="35"/>
      <c r="C56" s="35"/>
      <c r="D56" s="35"/>
      <c r="E56" s="35"/>
      <c r="F56" s="184"/>
      <c r="G56" s="184"/>
      <c r="H56" s="184"/>
      <c r="I56" s="184"/>
      <c r="J56" s="184"/>
      <c r="K56" s="184"/>
      <c r="L56" s="184"/>
      <c r="M56" s="184"/>
      <c r="N56" s="184"/>
      <c r="O56" s="184"/>
      <c r="P56" s="184"/>
      <c r="Q56" s="184"/>
      <c r="R56" s="184"/>
    </row>
    <row r="57" spans="1:27" ht="12.75" x14ac:dyDescent="0.25">
      <c r="A57" s="109"/>
      <c r="B57" s="35"/>
      <c r="C57" s="35"/>
      <c r="D57" s="35"/>
      <c r="E57" s="35"/>
      <c r="F57" s="184"/>
      <c r="G57" s="184"/>
      <c r="H57" s="184"/>
      <c r="I57" s="184"/>
      <c r="J57" s="184"/>
      <c r="K57" s="184"/>
      <c r="L57" s="184"/>
      <c r="M57" s="184"/>
      <c r="N57" s="184"/>
      <c r="O57" s="184"/>
      <c r="P57" s="184"/>
      <c r="Q57" s="184"/>
      <c r="R57" s="184"/>
    </row>
    <row r="58" spans="1:27" ht="12.75" x14ac:dyDescent="0.25">
      <c r="A58" s="109"/>
      <c r="B58" s="35"/>
      <c r="C58" s="35"/>
      <c r="D58" s="35"/>
      <c r="E58" s="35"/>
      <c r="F58" s="184"/>
      <c r="G58" s="184"/>
      <c r="H58" s="184"/>
      <c r="I58" s="184"/>
      <c r="J58" s="184"/>
      <c r="K58" s="184"/>
      <c r="L58" s="184"/>
      <c r="M58" s="184"/>
      <c r="N58" s="184"/>
      <c r="O58" s="184"/>
      <c r="P58" s="184"/>
      <c r="Q58" s="184"/>
      <c r="R58" s="184"/>
    </row>
    <row r="59" spans="1:27" ht="12.75" x14ac:dyDescent="0.25">
      <c r="A59" s="109"/>
      <c r="B59" s="35"/>
      <c r="C59" s="35"/>
      <c r="D59" s="35"/>
      <c r="E59" s="35"/>
      <c r="F59" s="184"/>
      <c r="G59" s="184"/>
      <c r="H59" s="184"/>
      <c r="I59" s="184"/>
      <c r="J59" s="184"/>
      <c r="K59" s="184"/>
      <c r="L59" s="184"/>
      <c r="M59" s="184"/>
      <c r="N59" s="184"/>
      <c r="O59" s="184"/>
      <c r="P59" s="184"/>
      <c r="Q59" s="184"/>
      <c r="R59" s="184"/>
    </row>
    <row r="60" spans="1:27" ht="12.75" x14ac:dyDescent="0.25">
      <c r="A60" s="109"/>
      <c r="B60" s="184"/>
      <c r="C60" s="184"/>
      <c r="D60" s="184"/>
      <c r="E60" s="184"/>
      <c r="F60" s="184"/>
      <c r="G60" s="184"/>
      <c r="H60" s="184"/>
      <c r="I60" s="184"/>
      <c r="J60" s="184"/>
      <c r="K60" s="184"/>
      <c r="L60" s="184"/>
      <c r="M60" s="184"/>
      <c r="N60" s="184"/>
      <c r="O60" s="184"/>
      <c r="P60" s="184"/>
      <c r="Q60" s="184"/>
      <c r="R60" s="184"/>
    </row>
    <row r="61" spans="1:27" ht="12.75" x14ac:dyDescent="0.25">
      <c r="A61" s="33"/>
    </row>
  </sheetData>
  <sheetProtection sheet="1" objects="1" scenarios="1"/>
  <mergeCells count="48">
    <mergeCell ref="B34:E34"/>
    <mergeCell ref="B26:E26"/>
    <mergeCell ref="B36:E36"/>
    <mergeCell ref="B42:E42"/>
    <mergeCell ref="B43:E43"/>
    <mergeCell ref="B39:E39"/>
    <mergeCell ref="B40:E40"/>
    <mergeCell ref="B41:E41"/>
    <mergeCell ref="B37:E37"/>
    <mergeCell ref="B38:E38"/>
    <mergeCell ref="B30:E30"/>
    <mergeCell ref="B31:E31"/>
    <mergeCell ref="B32:E32"/>
    <mergeCell ref="B10:E10"/>
    <mergeCell ref="B12:E12"/>
    <mergeCell ref="B13:E13"/>
    <mergeCell ref="B16:E16"/>
    <mergeCell ref="B17:E17"/>
    <mergeCell ref="B11:E11"/>
    <mergeCell ref="B14:E14"/>
    <mergeCell ref="B22:E22"/>
    <mergeCell ref="B15:E15"/>
    <mergeCell ref="B18:E18"/>
    <mergeCell ref="B45:E45"/>
    <mergeCell ref="B27:E27"/>
    <mergeCell ref="B44:E44"/>
    <mergeCell ref="B19:E19"/>
    <mergeCell ref="B20:E20"/>
    <mergeCell ref="B21:E21"/>
    <mergeCell ref="B23:E23"/>
    <mergeCell ref="B24:E24"/>
    <mergeCell ref="B25:E25"/>
    <mergeCell ref="B33:E33"/>
    <mergeCell ref="B35:E35"/>
    <mergeCell ref="B28:E28"/>
    <mergeCell ref="B29:E29"/>
    <mergeCell ref="C1:X1"/>
    <mergeCell ref="G6:X6"/>
    <mergeCell ref="E8:F8"/>
    <mergeCell ref="E9:F9"/>
    <mergeCell ref="G7:I7"/>
    <mergeCell ref="J7:L7"/>
    <mergeCell ref="M7:O7"/>
    <mergeCell ref="Y7:AA7"/>
    <mergeCell ref="E7:F7"/>
    <mergeCell ref="P7:R7"/>
    <mergeCell ref="S7:U7"/>
    <mergeCell ref="V7:X7"/>
  </mergeCells>
  <phoneticPr fontId="17" type="noConversion"/>
  <pageMargins left="0.59055118110236227" right="0.39370078740157483" top="0.74803149606299213" bottom="0.59055118110236227" header="0.59055118110236227" footer="0.31496062992125984"/>
  <pageSetup paperSize="9" scale="60" orientation="landscape" horizontalDpi="4294967293" r:id="rId1"/>
  <headerFooter>
    <oddHeader>&amp;L&amp;8&amp;F&amp;R&amp;8&amp;A</oddHead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AFC96D-18B8-4237-91DC-679F9964A647}">
  <sheetPr>
    <pageSetUpPr fitToPage="1"/>
  </sheetPr>
  <dimension ref="A1:AB60"/>
  <sheetViews>
    <sheetView showGridLines="0" zoomScaleNormal="100" workbookViewId="0">
      <selection activeCell="AA2" sqref="AA2"/>
    </sheetView>
  </sheetViews>
  <sheetFormatPr defaultColWidth="9.140625" defaultRowHeight="11.25" x14ac:dyDescent="0.25"/>
  <cols>
    <col min="1" max="1" width="10.28515625" style="2" customWidth="1"/>
    <col min="2" max="5" width="12.7109375" style="2" customWidth="1"/>
    <col min="6" max="24" width="5.7109375" style="2" customWidth="1"/>
    <col min="25" max="26" width="12.7109375" style="2" customWidth="1"/>
    <col min="27" max="27" width="11.28515625" style="2" customWidth="1"/>
    <col min="28" max="28" width="20.140625" style="2" customWidth="1"/>
    <col min="29" max="16384" width="9.140625" style="2"/>
  </cols>
  <sheetData>
    <row r="1" spans="1:28" ht="24" customHeight="1" x14ac:dyDescent="0.25">
      <c r="A1" s="13"/>
      <c r="B1" s="8"/>
      <c r="C1" s="251" t="s">
        <v>0</v>
      </c>
      <c r="D1" s="251"/>
      <c r="E1" s="251"/>
      <c r="F1" s="251"/>
      <c r="G1" s="251"/>
      <c r="H1" s="251"/>
      <c r="I1" s="251"/>
      <c r="J1" s="251"/>
      <c r="K1" s="251"/>
      <c r="L1" s="251"/>
      <c r="M1" s="251"/>
      <c r="N1" s="251"/>
      <c r="O1" s="251"/>
      <c r="P1" s="251"/>
      <c r="Q1" s="251"/>
      <c r="R1" s="251"/>
      <c r="S1" s="251"/>
      <c r="T1" s="251"/>
      <c r="U1" s="251"/>
      <c r="V1" s="251"/>
      <c r="W1" s="251"/>
      <c r="X1" s="251"/>
      <c r="Y1" s="29"/>
      <c r="Z1" s="196"/>
      <c r="AA1" s="197" t="str" cm="1">
        <f t="array" ref="AA1:AB1">'Totaal opdracht'!Z1:AA1</f>
        <v>doc. versie 1.2</v>
      </c>
      <c r="AB1" s="2">
        <v>0</v>
      </c>
    </row>
    <row r="2" spans="1:28" x14ac:dyDescent="0.25">
      <c r="A2" s="13" t="s">
        <v>2</v>
      </c>
      <c r="B2" s="8"/>
      <c r="C2" s="80" t="str">
        <f>'Totaal opdracht'!C2</f>
        <v>Hoge Snelheid Treinpassages</v>
      </c>
      <c r="D2" s="8"/>
      <c r="E2" s="8"/>
      <c r="F2" s="8"/>
      <c r="G2" s="8"/>
      <c r="H2" s="8"/>
      <c r="I2" s="8"/>
      <c r="J2" s="8"/>
      <c r="K2" s="8"/>
      <c r="L2" s="8"/>
      <c r="M2" s="8"/>
      <c r="N2" s="8"/>
      <c r="O2" s="8"/>
      <c r="P2" s="8"/>
      <c r="Q2" s="8"/>
      <c r="R2" s="8"/>
      <c r="S2" s="8"/>
      <c r="T2" s="8"/>
      <c r="U2" s="8"/>
      <c r="V2" s="8"/>
      <c r="W2" s="8"/>
      <c r="X2" s="8"/>
      <c r="Y2" s="8" t="s">
        <v>4</v>
      </c>
      <c r="Z2" s="81">
        <f>'Totaal opdracht'!Z2</f>
        <v>44489</v>
      </c>
      <c r="AA2" s="9"/>
    </row>
    <row r="3" spans="1:28" x14ac:dyDescent="0.25">
      <c r="A3" s="43" t="s">
        <v>5</v>
      </c>
      <c r="C3" s="2" t="str">
        <f ca="1">MID(CELL("bestandsnaam",C1),SEARCH("]",CELL("bestandsnaam",C1),1)+1,99)</f>
        <v>De Vink &amp; Nieuw-Vennep</v>
      </c>
      <c r="Y3" s="2" t="s">
        <v>7</v>
      </c>
      <c r="Z3" s="2" t="str">
        <f>'Totaal opdracht'!Z3</f>
        <v>v1.2</v>
      </c>
      <c r="AA3" s="44"/>
    </row>
    <row r="4" spans="1:28" x14ac:dyDescent="0.25">
      <c r="A4" s="43" t="s">
        <v>8</v>
      </c>
      <c r="AA4" s="44"/>
    </row>
    <row r="5" spans="1:28" x14ac:dyDescent="0.25">
      <c r="A5" s="10" t="s">
        <v>9</v>
      </c>
      <c r="B5" s="11"/>
      <c r="C5" s="11" t="str">
        <f>'Totaal opdracht'!C5</f>
        <v>Naam bureau</v>
      </c>
      <c r="D5" s="11"/>
      <c r="E5" s="11"/>
      <c r="F5" s="11"/>
      <c r="G5" s="11"/>
      <c r="H5" s="11"/>
      <c r="I5" s="11"/>
      <c r="J5" s="11"/>
      <c r="K5" s="11"/>
      <c r="L5" s="11"/>
      <c r="M5" s="11"/>
      <c r="N5" s="11"/>
      <c r="O5" s="11"/>
      <c r="P5" s="11"/>
      <c r="Q5" s="11"/>
      <c r="R5" s="11"/>
      <c r="S5" s="11"/>
      <c r="T5" s="11"/>
      <c r="U5" s="11"/>
      <c r="V5" s="11"/>
      <c r="W5" s="11"/>
      <c r="X5" s="11"/>
      <c r="Y5" s="11"/>
      <c r="Z5" s="11"/>
      <c r="AA5" s="12"/>
    </row>
    <row r="6" spans="1:28" x14ac:dyDescent="0.25">
      <c r="A6" s="28"/>
      <c r="G6" s="250" t="s">
        <v>11</v>
      </c>
      <c r="H6" s="251"/>
      <c r="I6" s="251"/>
      <c r="J6" s="251"/>
      <c r="K6" s="251"/>
      <c r="L6" s="251"/>
      <c r="M6" s="251"/>
      <c r="N6" s="251"/>
      <c r="O6" s="251"/>
      <c r="P6" s="251"/>
      <c r="Q6" s="251"/>
      <c r="R6" s="251"/>
      <c r="S6" s="251"/>
      <c r="T6" s="251"/>
      <c r="U6" s="251"/>
      <c r="V6" s="251"/>
      <c r="W6" s="251"/>
      <c r="X6" s="251"/>
      <c r="Y6" s="28"/>
      <c r="Z6" s="29"/>
      <c r="AA6" s="30"/>
    </row>
    <row r="7" spans="1:28" x14ac:dyDescent="0.25">
      <c r="A7" s="7" t="s">
        <v>8</v>
      </c>
      <c r="B7" s="13" t="s">
        <v>8</v>
      </c>
      <c r="C7" s="8"/>
      <c r="D7" s="8"/>
      <c r="E7" s="222" t="s">
        <v>12</v>
      </c>
      <c r="F7" s="253"/>
      <c r="G7" s="250" t="str">
        <f>'Totaal opdracht'!G7</f>
        <v>Functionaris 1</v>
      </c>
      <c r="H7" s="251"/>
      <c r="I7" s="252"/>
      <c r="J7" s="250" t="str">
        <f>'Totaal opdracht'!J7</f>
        <v>Functionaris 2</v>
      </c>
      <c r="K7" s="251"/>
      <c r="L7" s="252"/>
      <c r="M7" s="250" t="str">
        <f>'Totaal opdracht'!M7</f>
        <v>Functionaris 3</v>
      </c>
      <c r="N7" s="251"/>
      <c r="O7" s="252"/>
      <c r="P7" s="250" t="str">
        <f>'Totaal opdracht'!P7</f>
        <v>Functionaris 4</v>
      </c>
      <c r="Q7" s="251"/>
      <c r="R7" s="252"/>
      <c r="S7" s="250" t="str">
        <f>'Totaal opdracht'!S7</f>
        <v>Functionaris 5</v>
      </c>
      <c r="T7" s="251"/>
      <c r="U7" s="252"/>
      <c r="V7" s="250" t="str">
        <f>'Totaal opdracht'!V7</f>
        <v>Functionaris 6</v>
      </c>
      <c r="W7" s="251"/>
      <c r="X7" s="252"/>
      <c r="Y7" s="227" t="s">
        <v>19</v>
      </c>
      <c r="Z7" s="227"/>
      <c r="AA7" s="228"/>
    </row>
    <row r="8" spans="1:28" ht="11.25" customHeight="1" x14ac:dyDescent="0.25">
      <c r="A8" s="42"/>
      <c r="B8" s="43"/>
      <c r="E8" s="212" t="s">
        <v>20</v>
      </c>
      <c r="F8" s="254"/>
      <c r="G8" s="5" t="s">
        <v>21</v>
      </c>
      <c r="H8" s="5" t="s">
        <v>22</v>
      </c>
      <c r="I8" s="77" t="s">
        <v>23</v>
      </c>
      <c r="J8" s="76" t="s">
        <v>21</v>
      </c>
      <c r="K8" s="5" t="s">
        <v>22</v>
      </c>
      <c r="L8" s="77" t="s">
        <v>23</v>
      </c>
      <c r="M8" s="76" t="s">
        <v>21</v>
      </c>
      <c r="N8" s="5" t="s">
        <v>22</v>
      </c>
      <c r="O8" s="77" t="s">
        <v>23</v>
      </c>
      <c r="P8" s="76" t="s">
        <v>21</v>
      </c>
      <c r="Q8" s="5" t="s">
        <v>22</v>
      </c>
      <c r="R8" s="77" t="s">
        <v>23</v>
      </c>
      <c r="S8" s="76" t="s">
        <v>21</v>
      </c>
      <c r="T8" s="5" t="s">
        <v>22</v>
      </c>
      <c r="U8" s="77" t="s">
        <v>23</v>
      </c>
      <c r="V8" s="76" t="s">
        <v>21</v>
      </c>
      <c r="W8" s="5" t="s">
        <v>22</v>
      </c>
      <c r="X8" s="5" t="s">
        <v>23</v>
      </c>
      <c r="Y8" s="46"/>
      <c r="Z8" s="46"/>
      <c r="AA8" s="47"/>
    </row>
    <row r="9" spans="1:28" ht="31.9" customHeight="1" x14ac:dyDescent="0.25">
      <c r="A9" s="10" t="s">
        <v>59</v>
      </c>
      <c r="B9" s="10" t="s">
        <v>25</v>
      </c>
      <c r="C9" s="11"/>
      <c r="D9" s="11"/>
      <c r="E9" s="255" t="s">
        <v>26</v>
      </c>
      <c r="F9" s="256"/>
      <c r="G9" s="84">
        <f>'Totaal opdracht'!G9</f>
        <v>0</v>
      </c>
      <c r="H9" s="84">
        <f>'Totaal opdracht'!H9</f>
        <v>0</v>
      </c>
      <c r="I9" s="84">
        <f>'Totaal opdracht'!I9</f>
        <v>0</v>
      </c>
      <c r="J9" s="84">
        <f>'Totaal opdracht'!J9</f>
        <v>0</v>
      </c>
      <c r="K9" s="84">
        <f>'Totaal opdracht'!K9</f>
        <v>0</v>
      </c>
      <c r="L9" s="84">
        <f>'Totaal opdracht'!L9</f>
        <v>0</v>
      </c>
      <c r="M9" s="84">
        <f>'Totaal opdracht'!M9</f>
        <v>0</v>
      </c>
      <c r="N9" s="84">
        <f>'Totaal opdracht'!N9</f>
        <v>0</v>
      </c>
      <c r="O9" s="84">
        <f>'Totaal opdracht'!O9</f>
        <v>0</v>
      </c>
      <c r="P9" s="84">
        <f>'Totaal opdracht'!P9</f>
        <v>0</v>
      </c>
      <c r="Q9" s="84">
        <f>'Totaal opdracht'!Q9</f>
        <v>0</v>
      </c>
      <c r="R9" s="84">
        <f>'Totaal opdracht'!R9</f>
        <v>0</v>
      </c>
      <c r="S9" s="84">
        <f>'Totaal opdracht'!S9</f>
        <v>0</v>
      </c>
      <c r="T9" s="84">
        <f>'Totaal opdracht'!T9</f>
        <v>0</v>
      </c>
      <c r="U9" s="84">
        <f>'Totaal opdracht'!U9</f>
        <v>0</v>
      </c>
      <c r="V9" s="84">
        <f>'Totaal opdracht'!V9</f>
        <v>0</v>
      </c>
      <c r="W9" s="84">
        <f>'Totaal opdracht'!W9</f>
        <v>0</v>
      </c>
      <c r="X9" s="84">
        <f>'Totaal opdracht'!X9</f>
        <v>0</v>
      </c>
      <c r="Y9" s="75" t="s">
        <v>27</v>
      </c>
      <c r="Z9" s="71" t="s">
        <v>46</v>
      </c>
      <c r="AA9" s="3" t="s">
        <v>29</v>
      </c>
    </row>
    <row r="10" spans="1:28" x14ac:dyDescent="0.25">
      <c r="A10" s="98" t="s">
        <v>60</v>
      </c>
      <c r="B10" s="263" t="s">
        <v>61</v>
      </c>
      <c r="C10" s="263"/>
      <c r="D10" s="263"/>
      <c r="E10" s="263"/>
      <c r="F10" s="72"/>
      <c r="G10" s="72"/>
      <c r="H10" s="72"/>
      <c r="I10" s="72"/>
      <c r="J10" s="72"/>
      <c r="K10" s="72"/>
      <c r="L10" s="72"/>
      <c r="M10" s="72"/>
      <c r="N10" s="72"/>
      <c r="O10" s="72"/>
      <c r="P10" s="72"/>
      <c r="Q10" s="72"/>
      <c r="R10" s="72"/>
      <c r="S10" s="72"/>
      <c r="T10" s="72"/>
      <c r="U10" s="72"/>
      <c r="V10" s="72"/>
      <c r="W10" s="72"/>
      <c r="X10" s="72"/>
      <c r="Y10" s="99"/>
      <c r="Z10" s="73"/>
      <c r="AA10" s="100"/>
    </row>
    <row r="11" spans="1:28" x14ac:dyDescent="0.25">
      <c r="A11" s="97"/>
      <c r="B11" s="257" t="s">
        <v>62</v>
      </c>
      <c r="C11" s="257"/>
      <c r="D11" s="257"/>
      <c r="E11" s="257"/>
      <c r="F11" s="193" t="s">
        <v>32</v>
      </c>
      <c r="G11" s="193"/>
      <c r="H11" s="193"/>
      <c r="I11" s="193"/>
      <c r="J11" s="193"/>
      <c r="K11" s="193"/>
      <c r="L11" s="193"/>
      <c r="M11" s="193"/>
      <c r="N11" s="193"/>
      <c r="O11" s="193"/>
      <c r="P11" s="193"/>
      <c r="Q11" s="193"/>
      <c r="R11" s="193"/>
      <c r="S11" s="193"/>
      <c r="T11" s="193"/>
      <c r="U11" s="193"/>
      <c r="V11" s="193"/>
      <c r="W11" s="193"/>
      <c r="X11" s="193"/>
      <c r="Y11" s="74">
        <f t="shared" ref="Y11:Y12" si="0">G11*$G$9+H11*$H$9+I11*$I$9+J11*$J$9+K11*$K$9+L11*$L$9+M11*$M$9+N11*$N$9+O11*$O$9+P11*$P$9+Q11*$Q$9+R11*$R$9+S11*$S$9+T11*$T$9+U11*$U$9+V11*$V$9+W11*$W$9+X11*$X$9</f>
        <v>0</v>
      </c>
      <c r="Z11" s="191">
        <v>0</v>
      </c>
      <c r="AA11" s="4">
        <f t="shared" ref="AA11:AA12" si="1">Y11+Z11</f>
        <v>0</v>
      </c>
    </row>
    <row r="12" spans="1:28" x14ac:dyDescent="0.25">
      <c r="A12" s="69"/>
      <c r="B12" s="267"/>
      <c r="C12" s="268"/>
      <c r="D12" s="268"/>
      <c r="E12" s="269"/>
      <c r="F12" s="193" t="s">
        <v>32</v>
      </c>
      <c r="G12" s="193"/>
      <c r="H12" s="193"/>
      <c r="I12" s="193"/>
      <c r="J12" s="193"/>
      <c r="K12" s="193"/>
      <c r="L12" s="193"/>
      <c r="M12" s="193"/>
      <c r="N12" s="193"/>
      <c r="O12" s="193"/>
      <c r="P12" s="193"/>
      <c r="Q12" s="193"/>
      <c r="R12" s="193"/>
      <c r="S12" s="193"/>
      <c r="T12" s="193"/>
      <c r="U12" s="193"/>
      <c r="V12" s="193"/>
      <c r="W12" s="193"/>
      <c r="X12" s="193"/>
      <c r="Y12" s="74">
        <f t="shared" si="0"/>
        <v>0</v>
      </c>
      <c r="Z12" s="191">
        <v>0</v>
      </c>
      <c r="AA12" s="4">
        <f t="shared" si="1"/>
        <v>0</v>
      </c>
    </row>
    <row r="13" spans="1:28" x14ac:dyDescent="0.25">
      <c r="A13" s="98" t="s">
        <v>63</v>
      </c>
      <c r="B13" s="262" t="s">
        <v>64</v>
      </c>
      <c r="C13" s="262"/>
      <c r="D13" s="262"/>
      <c r="E13" s="262"/>
      <c r="F13" s="72"/>
      <c r="G13" s="72"/>
      <c r="H13" s="72"/>
      <c r="I13" s="72"/>
      <c r="J13" s="72"/>
      <c r="K13" s="72"/>
      <c r="L13" s="72"/>
      <c r="M13" s="72"/>
      <c r="N13" s="72"/>
      <c r="O13" s="72"/>
      <c r="P13" s="72"/>
      <c r="Q13" s="72"/>
      <c r="R13" s="72"/>
      <c r="S13" s="72"/>
      <c r="T13" s="72"/>
      <c r="U13" s="72"/>
      <c r="V13" s="72"/>
      <c r="W13" s="72"/>
      <c r="X13" s="72"/>
      <c r="Y13" s="99"/>
      <c r="Z13" s="73"/>
      <c r="AA13" s="100"/>
    </row>
    <row r="14" spans="1:28" x14ac:dyDescent="0.25">
      <c r="A14" s="97"/>
      <c r="B14" s="257" t="s">
        <v>65</v>
      </c>
      <c r="C14" s="257"/>
      <c r="D14" s="257"/>
      <c r="E14" s="257"/>
      <c r="F14" s="193" t="s">
        <v>32</v>
      </c>
      <c r="G14" s="193"/>
      <c r="H14" s="193"/>
      <c r="I14" s="193"/>
      <c r="J14" s="193"/>
      <c r="K14" s="193"/>
      <c r="L14" s="193"/>
      <c r="M14" s="193"/>
      <c r="N14" s="193"/>
      <c r="O14" s="193"/>
      <c r="P14" s="193"/>
      <c r="Q14" s="193"/>
      <c r="R14" s="193"/>
      <c r="S14" s="193"/>
      <c r="T14" s="193"/>
      <c r="U14" s="193"/>
      <c r="V14" s="193"/>
      <c r="W14" s="193"/>
      <c r="X14" s="193"/>
      <c r="Y14" s="74">
        <f t="shared" ref="Y14:Y23" si="2">G14*$G$9+H14*$H$9+I14*$I$9+J14*$J$9+K14*$K$9+L14*$L$9+M14*$M$9+N14*$N$9+O14*$O$9+P14*$P$9+Q14*$Q$9+R14*$R$9+S14*$S$9+T14*$T$9+U14*$U$9+V14*$V$9+W14*$W$9+X14*$X$9</f>
        <v>0</v>
      </c>
      <c r="Z14" s="191">
        <v>0</v>
      </c>
      <c r="AA14" s="4">
        <f t="shared" ref="AA14:AA23" si="3">Y14+Z14</f>
        <v>0</v>
      </c>
    </row>
    <row r="15" spans="1:28" x14ac:dyDescent="0.25">
      <c r="A15" s="97"/>
      <c r="B15" s="257" t="s">
        <v>66</v>
      </c>
      <c r="C15" s="257"/>
      <c r="D15" s="257"/>
      <c r="E15" s="257"/>
      <c r="F15" s="193" t="s">
        <v>32</v>
      </c>
      <c r="G15" s="193"/>
      <c r="H15" s="193"/>
      <c r="I15" s="193"/>
      <c r="J15" s="193"/>
      <c r="K15" s="193"/>
      <c r="L15" s="193"/>
      <c r="M15" s="193"/>
      <c r="N15" s="193"/>
      <c r="O15" s="193"/>
      <c r="P15" s="193"/>
      <c r="Q15" s="193"/>
      <c r="R15" s="193"/>
      <c r="S15" s="193"/>
      <c r="T15" s="193"/>
      <c r="U15" s="193"/>
      <c r="V15" s="193"/>
      <c r="W15" s="193"/>
      <c r="X15" s="193"/>
      <c r="Y15" s="74">
        <f t="shared" si="2"/>
        <v>0</v>
      </c>
      <c r="Z15" s="191">
        <v>0</v>
      </c>
      <c r="AA15" s="4">
        <f t="shared" si="3"/>
        <v>0</v>
      </c>
    </row>
    <row r="16" spans="1:28" x14ac:dyDescent="0.25">
      <c r="A16" s="69"/>
      <c r="B16" s="258"/>
      <c r="C16" s="258"/>
      <c r="D16" s="258"/>
      <c r="E16" s="258"/>
      <c r="F16" s="193" t="s">
        <v>32</v>
      </c>
      <c r="G16" s="193"/>
      <c r="H16" s="193"/>
      <c r="I16" s="193"/>
      <c r="J16" s="193"/>
      <c r="K16" s="193"/>
      <c r="L16" s="193"/>
      <c r="M16" s="193"/>
      <c r="N16" s="193"/>
      <c r="O16" s="193"/>
      <c r="P16" s="193"/>
      <c r="Q16" s="193"/>
      <c r="R16" s="193"/>
      <c r="S16" s="193"/>
      <c r="T16" s="193"/>
      <c r="U16" s="193"/>
      <c r="V16" s="193"/>
      <c r="W16" s="193"/>
      <c r="X16" s="193"/>
      <c r="Y16" s="74">
        <f t="shared" si="2"/>
        <v>0</v>
      </c>
      <c r="Z16" s="191">
        <v>0</v>
      </c>
      <c r="AA16" s="4">
        <f t="shared" si="3"/>
        <v>0</v>
      </c>
    </row>
    <row r="17" spans="1:27" x14ac:dyDescent="0.25">
      <c r="A17" s="98" t="s">
        <v>67</v>
      </c>
      <c r="B17" s="262" t="s">
        <v>68</v>
      </c>
      <c r="C17" s="262"/>
      <c r="D17" s="262"/>
      <c r="E17" s="262"/>
      <c r="F17" s="72"/>
      <c r="G17" s="72"/>
      <c r="H17" s="72"/>
      <c r="I17" s="72"/>
      <c r="J17" s="72"/>
      <c r="K17" s="72"/>
      <c r="L17" s="72"/>
      <c r="M17" s="72"/>
      <c r="N17" s="72"/>
      <c r="O17" s="72"/>
      <c r="P17" s="72"/>
      <c r="Q17" s="72"/>
      <c r="R17" s="72"/>
      <c r="S17" s="72"/>
      <c r="T17" s="72"/>
      <c r="U17" s="72"/>
      <c r="V17" s="72"/>
      <c r="W17" s="72"/>
      <c r="X17" s="72"/>
      <c r="Y17" s="99"/>
      <c r="Z17" s="73"/>
      <c r="AA17" s="100"/>
    </row>
    <row r="18" spans="1:27" x14ac:dyDescent="0.25">
      <c r="A18" s="97"/>
      <c r="B18" s="257" t="s">
        <v>68</v>
      </c>
      <c r="C18" s="257"/>
      <c r="D18" s="257"/>
      <c r="E18" s="257"/>
      <c r="F18" s="193" t="s">
        <v>32</v>
      </c>
      <c r="G18" s="193"/>
      <c r="H18" s="193"/>
      <c r="I18" s="193"/>
      <c r="J18" s="193"/>
      <c r="K18" s="193"/>
      <c r="L18" s="193"/>
      <c r="M18" s="193"/>
      <c r="N18" s="193"/>
      <c r="O18" s="193"/>
      <c r="P18" s="193"/>
      <c r="Q18" s="193"/>
      <c r="R18" s="193"/>
      <c r="S18" s="193"/>
      <c r="T18" s="193"/>
      <c r="U18" s="193"/>
      <c r="V18" s="193"/>
      <c r="W18" s="193"/>
      <c r="X18" s="193"/>
      <c r="Y18" s="74">
        <f t="shared" si="2"/>
        <v>0</v>
      </c>
      <c r="Z18" s="191">
        <v>0</v>
      </c>
      <c r="AA18" s="4">
        <f t="shared" si="3"/>
        <v>0</v>
      </c>
    </row>
    <row r="19" spans="1:27" x14ac:dyDescent="0.25">
      <c r="A19" s="97"/>
      <c r="B19" s="257" t="s">
        <v>69</v>
      </c>
      <c r="C19" s="257"/>
      <c r="D19" s="257"/>
      <c r="E19" s="257"/>
      <c r="F19" s="193" t="s">
        <v>32</v>
      </c>
      <c r="G19" s="193"/>
      <c r="H19" s="193"/>
      <c r="I19" s="193"/>
      <c r="J19" s="193"/>
      <c r="K19" s="193"/>
      <c r="L19" s="193"/>
      <c r="M19" s="193"/>
      <c r="N19" s="193"/>
      <c r="O19" s="193"/>
      <c r="P19" s="193"/>
      <c r="Q19" s="193"/>
      <c r="R19" s="193"/>
      <c r="S19" s="193"/>
      <c r="T19" s="193"/>
      <c r="U19" s="193"/>
      <c r="V19" s="193"/>
      <c r="W19" s="193"/>
      <c r="X19" s="193"/>
      <c r="Y19" s="74">
        <f t="shared" si="2"/>
        <v>0</v>
      </c>
      <c r="Z19" s="191">
        <v>0</v>
      </c>
      <c r="AA19" s="4">
        <f t="shared" si="3"/>
        <v>0</v>
      </c>
    </row>
    <row r="20" spans="1:27" x14ac:dyDescent="0.25">
      <c r="A20" s="69"/>
      <c r="B20" s="258"/>
      <c r="C20" s="258"/>
      <c r="D20" s="258"/>
      <c r="E20" s="258"/>
      <c r="F20" s="193" t="s">
        <v>32</v>
      </c>
      <c r="G20" s="193"/>
      <c r="H20" s="193"/>
      <c r="I20" s="193"/>
      <c r="J20" s="193"/>
      <c r="K20" s="193"/>
      <c r="L20" s="193"/>
      <c r="M20" s="193"/>
      <c r="N20" s="193"/>
      <c r="O20" s="193"/>
      <c r="P20" s="193"/>
      <c r="Q20" s="193"/>
      <c r="R20" s="193"/>
      <c r="S20" s="193"/>
      <c r="T20" s="193"/>
      <c r="U20" s="193"/>
      <c r="V20" s="193"/>
      <c r="W20" s="193"/>
      <c r="X20" s="193"/>
      <c r="Y20" s="74">
        <f t="shared" si="2"/>
        <v>0</v>
      </c>
      <c r="Z20" s="191">
        <v>0</v>
      </c>
      <c r="AA20" s="4">
        <f t="shared" si="3"/>
        <v>0</v>
      </c>
    </row>
    <row r="21" spans="1:27" x14ac:dyDescent="0.25">
      <c r="A21" s="98" t="s">
        <v>70</v>
      </c>
      <c r="B21" s="262" t="s">
        <v>71</v>
      </c>
      <c r="C21" s="262"/>
      <c r="D21" s="262"/>
      <c r="E21" s="262"/>
      <c r="F21" s="72"/>
      <c r="G21" s="72"/>
      <c r="H21" s="72"/>
      <c r="I21" s="72"/>
      <c r="J21" s="72"/>
      <c r="K21" s="72"/>
      <c r="L21" s="72"/>
      <c r="M21" s="72"/>
      <c r="N21" s="72"/>
      <c r="O21" s="72"/>
      <c r="P21" s="72"/>
      <c r="Q21" s="72"/>
      <c r="R21" s="72"/>
      <c r="S21" s="72"/>
      <c r="T21" s="72"/>
      <c r="U21" s="72"/>
      <c r="V21" s="72"/>
      <c r="W21" s="72"/>
      <c r="X21" s="72"/>
      <c r="Y21" s="99"/>
      <c r="Z21" s="73"/>
      <c r="AA21" s="100"/>
    </row>
    <row r="22" spans="1:27" x14ac:dyDescent="0.25">
      <c r="A22" s="97"/>
      <c r="B22" s="257" t="s">
        <v>72</v>
      </c>
      <c r="C22" s="257"/>
      <c r="D22" s="257"/>
      <c r="E22" s="257"/>
      <c r="F22" s="193" t="s">
        <v>32</v>
      </c>
      <c r="G22" s="193"/>
      <c r="H22" s="193"/>
      <c r="I22" s="193"/>
      <c r="J22" s="193"/>
      <c r="K22" s="193"/>
      <c r="L22" s="193"/>
      <c r="M22" s="193"/>
      <c r="N22" s="193"/>
      <c r="O22" s="193"/>
      <c r="P22" s="193"/>
      <c r="Q22" s="193"/>
      <c r="R22" s="193"/>
      <c r="S22" s="193"/>
      <c r="T22" s="193"/>
      <c r="U22" s="193"/>
      <c r="V22" s="193"/>
      <c r="W22" s="193"/>
      <c r="X22" s="193"/>
      <c r="Y22" s="74">
        <f t="shared" ref="Y22" si="4">G22*$G$9+H22*$H$9+I22*$I$9+J22*$J$9+K22*$K$9+L22*$L$9+M22*$M$9+N22*$N$9+O22*$O$9+P22*$P$9+Q22*$Q$9+R22*$R$9+S22*$S$9+T22*$T$9+U22*$U$9+V22*$V$9+W22*$W$9+X22*$X$9</f>
        <v>0</v>
      </c>
      <c r="Z22" s="191">
        <v>0</v>
      </c>
      <c r="AA22" s="4">
        <f t="shared" ref="AA22" si="5">Y22+Z22</f>
        <v>0</v>
      </c>
    </row>
    <row r="23" spans="1:27" x14ac:dyDescent="0.25">
      <c r="A23" s="69"/>
      <c r="B23" s="258"/>
      <c r="C23" s="258"/>
      <c r="D23" s="258"/>
      <c r="E23" s="258"/>
      <c r="F23" s="193" t="s">
        <v>32</v>
      </c>
      <c r="G23" s="193"/>
      <c r="H23" s="193"/>
      <c r="I23" s="193"/>
      <c r="J23" s="193"/>
      <c r="K23" s="193"/>
      <c r="L23" s="193"/>
      <c r="M23" s="193"/>
      <c r="N23" s="193"/>
      <c r="O23" s="193"/>
      <c r="P23" s="193"/>
      <c r="Q23" s="193"/>
      <c r="R23" s="193"/>
      <c r="S23" s="193"/>
      <c r="T23" s="193"/>
      <c r="U23" s="193"/>
      <c r="V23" s="193"/>
      <c r="W23" s="193"/>
      <c r="X23" s="193"/>
      <c r="Y23" s="74">
        <f t="shared" si="2"/>
        <v>0</v>
      </c>
      <c r="Z23" s="191">
        <v>0</v>
      </c>
      <c r="AA23" s="4">
        <f t="shared" si="3"/>
        <v>0</v>
      </c>
    </row>
    <row r="24" spans="1:27" x14ac:dyDescent="0.25">
      <c r="A24" s="98" t="s">
        <v>73</v>
      </c>
      <c r="B24" s="262" t="s">
        <v>74</v>
      </c>
      <c r="C24" s="262"/>
      <c r="D24" s="262"/>
      <c r="E24" s="262"/>
      <c r="F24" s="72"/>
      <c r="G24" s="72"/>
      <c r="H24" s="72"/>
      <c r="I24" s="72"/>
      <c r="J24" s="72"/>
      <c r="K24" s="72"/>
      <c r="L24" s="72"/>
      <c r="M24" s="72"/>
      <c r="N24" s="72"/>
      <c r="O24" s="72"/>
      <c r="P24" s="72"/>
      <c r="Q24" s="72"/>
      <c r="R24" s="72"/>
      <c r="S24" s="72"/>
      <c r="T24" s="72"/>
      <c r="U24" s="72"/>
      <c r="V24" s="72"/>
      <c r="W24" s="72"/>
      <c r="X24" s="72"/>
      <c r="Y24" s="99"/>
      <c r="Z24" s="73"/>
      <c r="AA24" s="100"/>
    </row>
    <row r="25" spans="1:27" x14ac:dyDescent="0.25">
      <c r="A25" s="91"/>
      <c r="B25" s="257" t="s">
        <v>75</v>
      </c>
      <c r="C25" s="257"/>
      <c r="D25" s="257"/>
      <c r="E25" s="257"/>
      <c r="F25" s="193" t="s">
        <v>32</v>
      </c>
      <c r="G25" s="193"/>
      <c r="H25" s="193"/>
      <c r="I25" s="193"/>
      <c r="J25" s="193"/>
      <c r="K25" s="193"/>
      <c r="L25" s="193"/>
      <c r="M25" s="193"/>
      <c r="N25" s="193"/>
      <c r="O25" s="193"/>
      <c r="P25" s="193"/>
      <c r="Q25" s="193"/>
      <c r="R25" s="193"/>
      <c r="S25" s="193"/>
      <c r="T25" s="193"/>
      <c r="U25" s="193"/>
      <c r="V25" s="193"/>
      <c r="W25" s="193"/>
      <c r="X25" s="193"/>
      <c r="Y25" s="74">
        <f t="shared" ref="Y25:Y41" si="6">G25*$G$9+H25*$H$9+I25*$I$9+J25*$J$9+K25*$K$9+L25*$L$9+M25*$M$9+N25*$N$9+O25*$O$9+P25*$P$9+Q25*$Q$9+R25*$R$9+S25*$S$9+T25*$T$9+U25*$U$9+V25*$V$9+W25*$W$9+X25*$X$9</f>
        <v>0</v>
      </c>
      <c r="Z25" s="191">
        <v>0</v>
      </c>
      <c r="AA25" s="4">
        <f t="shared" ref="AA25:AA41" si="7">Y25+Z25</f>
        <v>0</v>
      </c>
    </row>
    <row r="26" spans="1:27" x14ac:dyDescent="0.25">
      <c r="A26" s="91"/>
      <c r="B26" s="257" t="s">
        <v>77</v>
      </c>
      <c r="C26" s="257"/>
      <c r="D26" s="257"/>
      <c r="E26" s="257"/>
      <c r="F26" s="193" t="s">
        <v>32</v>
      </c>
      <c r="G26" s="193"/>
      <c r="H26" s="193"/>
      <c r="I26" s="193"/>
      <c r="J26" s="193"/>
      <c r="K26" s="193"/>
      <c r="L26" s="193"/>
      <c r="M26" s="193"/>
      <c r="N26" s="193"/>
      <c r="O26" s="193"/>
      <c r="P26" s="193"/>
      <c r="Q26" s="193"/>
      <c r="R26" s="193"/>
      <c r="S26" s="193"/>
      <c r="T26" s="193"/>
      <c r="U26" s="193"/>
      <c r="V26" s="193"/>
      <c r="W26" s="193"/>
      <c r="X26" s="193"/>
      <c r="Y26" s="74">
        <f t="shared" si="6"/>
        <v>0</v>
      </c>
      <c r="Z26" s="191">
        <v>0</v>
      </c>
      <c r="AA26" s="4">
        <f t="shared" si="7"/>
        <v>0</v>
      </c>
    </row>
    <row r="27" spans="1:27" x14ac:dyDescent="0.25">
      <c r="A27" s="69"/>
      <c r="B27" s="259" t="s">
        <v>78</v>
      </c>
      <c r="C27" s="260"/>
      <c r="D27" s="260"/>
      <c r="E27" s="261"/>
      <c r="F27" s="193" t="s">
        <v>32</v>
      </c>
      <c r="G27" s="193"/>
      <c r="H27" s="193"/>
      <c r="I27" s="193"/>
      <c r="J27" s="193"/>
      <c r="K27" s="193"/>
      <c r="L27" s="193"/>
      <c r="M27" s="193"/>
      <c r="N27" s="193"/>
      <c r="O27" s="193"/>
      <c r="P27" s="193"/>
      <c r="Q27" s="193"/>
      <c r="R27" s="193"/>
      <c r="S27" s="193"/>
      <c r="T27" s="193"/>
      <c r="U27" s="193"/>
      <c r="V27" s="193"/>
      <c r="W27" s="193"/>
      <c r="X27" s="193"/>
      <c r="Y27" s="74">
        <f t="shared" si="6"/>
        <v>0</v>
      </c>
      <c r="Z27" s="191">
        <v>0</v>
      </c>
      <c r="AA27" s="4">
        <f t="shared" si="7"/>
        <v>0</v>
      </c>
    </row>
    <row r="28" spans="1:27" x14ac:dyDescent="0.25">
      <c r="A28" s="69"/>
      <c r="B28" s="259" t="s">
        <v>79</v>
      </c>
      <c r="C28" s="260"/>
      <c r="D28" s="260"/>
      <c r="E28" s="261"/>
      <c r="F28" s="193" t="s">
        <v>32</v>
      </c>
      <c r="G28" s="193"/>
      <c r="H28" s="193"/>
      <c r="I28" s="193"/>
      <c r="J28" s="193"/>
      <c r="K28" s="193"/>
      <c r="L28" s="193"/>
      <c r="M28" s="193"/>
      <c r="N28" s="193"/>
      <c r="O28" s="193"/>
      <c r="P28" s="193"/>
      <c r="Q28" s="193"/>
      <c r="R28" s="193"/>
      <c r="S28" s="193"/>
      <c r="T28" s="193"/>
      <c r="U28" s="193"/>
      <c r="V28" s="193"/>
      <c r="W28" s="193"/>
      <c r="X28" s="193"/>
      <c r="Y28" s="74">
        <f t="shared" si="6"/>
        <v>0</v>
      </c>
      <c r="Z28" s="191">
        <v>0</v>
      </c>
      <c r="AA28" s="4">
        <f t="shared" si="7"/>
        <v>0</v>
      </c>
    </row>
    <row r="29" spans="1:27" x14ac:dyDescent="0.25">
      <c r="A29" s="69"/>
      <c r="B29" s="259" t="s">
        <v>80</v>
      </c>
      <c r="C29" s="260"/>
      <c r="D29" s="260"/>
      <c r="E29" s="261"/>
      <c r="F29" s="193" t="s">
        <v>32</v>
      </c>
      <c r="G29" s="193"/>
      <c r="H29" s="193"/>
      <c r="I29" s="193"/>
      <c r="J29" s="193"/>
      <c r="K29" s="193"/>
      <c r="L29" s="193"/>
      <c r="M29" s="193"/>
      <c r="N29" s="193"/>
      <c r="O29" s="193"/>
      <c r="P29" s="193"/>
      <c r="Q29" s="193"/>
      <c r="R29" s="193"/>
      <c r="S29" s="193"/>
      <c r="T29" s="193"/>
      <c r="U29" s="193"/>
      <c r="V29" s="193"/>
      <c r="W29" s="193"/>
      <c r="X29" s="193"/>
      <c r="Y29" s="74">
        <f t="shared" si="6"/>
        <v>0</v>
      </c>
      <c r="Z29" s="191">
        <v>0</v>
      </c>
      <c r="AA29" s="4">
        <f t="shared" si="7"/>
        <v>0</v>
      </c>
    </row>
    <row r="30" spans="1:27" x14ac:dyDescent="0.25">
      <c r="A30" s="69"/>
      <c r="B30" s="259" t="s">
        <v>81</v>
      </c>
      <c r="C30" s="260"/>
      <c r="D30" s="260"/>
      <c r="E30" s="261"/>
      <c r="F30" s="193" t="s">
        <v>32</v>
      </c>
      <c r="G30" s="193"/>
      <c r="H30" s="193"/>
      <c r="I30" s="193"/>
      <c r="J30" s="193"/>
      <c r="K30" s="193"/>
      <c r="L30" s="193"/>
      <c r="M30" s="193"/>
      <c r="N30" s="193"/>
      <c r="O30" s="193"/>
      <c r="P30" s="193"/>
      <c r="Q30" s="193"/>
      <c r="R30" s="193"/>
      <c r="S30" s="193"/>
      <c r="T30" s="193"/>
      <c r="U30" s="193"/>
      <c r="V30" s="193"/>
      <c r="W30" s="193"/>
      <c r="X30" s="193"/>
      <c r="Y30" s="74">
        <f t="shared" si="6"/>
        <v>0</v>
      </c>
      <c r="Z30" s="191">
        <v>0</v>
      </c>
      <c r="AA30" s="4">
        <f t="shared" si="7"/>
        <v>0</v>
      </c>
    </row>
    <row r="31" spans="1:27" x14ac:dyDescent="0.25">
      <c r="A31" s="69"/>
      <c r="B31" s="258"/>
      <c r="C31" s="258"/>
      <c r="D31" s="258"/>
      <c r="E31" s="258"/>
      <c r="F31" s="193" t="s">
        <v>32</v>
      </c>
      <c r="G31" s="193"/>
      <c r="H31" s="193"/>
      <c r="I31" s="193"/>
      <c r="J31" s="193"/>
      <c r="K31" s="193"/>
      <c r="L31" s="193"/>
      <c r="M31" s="193"/>
      <c r="N31" s="193"/>
      <c r="O31" s="193"/>
      <c r="P31" s="193"/>
      <c r="Q31" s="193"/>
      <c r="R31" s="193"/>
      <c r="S31" s="193"/>
      <c r="T31" s="193"/>
      <c r="U31" s="193"/>
      <c r="V31" s="193"/>
      <c r="W31" s="193"/>
      <c r="X31" s="193"/>
      <c r="Y31" s="74">
        <f t="shared" si="6"/>
        <v>0</v>
      </c>
      <c r="Z31" s="191">
        <v>0</v>
      </c>
      <c r="AA31" s="4">
        <f t="shared" si="7"/>
        <v>0</v>
      </c>
    </row>
    <row r="32" spans="1:27" x14ac:dyDescent="0.25">
      <c r="A32" s="98" t="s">
        <v>82</v>
      </c>
      <c r="B32" s="262" t="s">
        <v>83</v>
      </c>
      <c r="C32" s="262"/>
      <c r="D32" s="262"/>
      <c r="E32" s="262"/>
      <c r="F32" s="72"/>
      <c r="G32" s="72"/>
      <c r="H32" s="72"/>
      <c r="I32" s="72"/>
      <c r="J32" s="72"/>
      <c r="K32" s="72"/>
      <c r="L32" s="72"/>
      <c r="M32" s="72"/>
      <c r="N32" s="72"/>
      <c r="O32" s="72"/>
      <c r="P32" s="72"/>
      <c r="Q32" s="72"/>
      <c r="R32" s="72"/>
      <c r="S32" s="72"/>
      <c r="T32" s="72"/>
      <c r="U32" s="72"/>
      <c r="V32" s="72"/>
      <c r="W32" s="72"/>
      <c r="X32" s="72"/>
      <c r="Y32" s="99"/>
      <c r="Z32" s="73"/>
      <c r="AA32" s="100"/>
    </row>
    <row r="33" spans="1:27" x14ac:dyDescent="0.25">
      <c r="A33" s="97"/>
      <c r="B33" s="257" t="s">
        <v>84</v>
      </c>
      <c r="C33" s="257"/>
      <c r="D33" s="257"/>
      <c r="E33" s="257"/>
      <c r="F33" s="193" t="s">
        <v>32</v>
      </c>
      <c r="G33" s="193"/>
      <c r="H33" s="193"/>
      <c r="I33" s="193"/>
      <c r="J33" s="193"/>
      <c r="K33" s="193"/>
      <c r="L33" s="193"/>
      <c r="M33" s="193"/>
      <c r="N33" s="193"/>
      <c r="O33" s="193"/>
      <c r="P33" s="193"/>
      <c r="Q33" s="193"/>
      <c r="R33" s="193"/>
      <c r="S33" s="193"/>
      <c r="T33" s="193"/>
      <c r="U33" s="193"/>
      <c r="V33" s="193"/>
      <c r="W33" s="193"/>
      <c r="X33" s="193"/>
      <c r="Y33" s="74">
        <f t="shared" ref="Y33" si="8">G33*$G$9+H33*$H$9+I33*$I$9+J33*$J$9+K33*$K$9+L33*$L$9+M33*$M$9+N33*$N$9+O33*$O$9+P33*$P$9+Q33*$Q$9+R33*$R$9+S33*$S$9+T33*$T$9+U33*$U$9+V33*$V$9+W33*$W$9+X33*$X$9</f>
        <v>0</v>
      </c>
      <c r="Z33" s="191">
        <v>0</v>
      </c>
      <c r="AA33" s="4">
        <f t="shared" ref="AA33" si="9">Y33+Z33</f>
        <v>0</v>
      </c>
    </row>
    <row r="34" spans="1:27" x14ac:dyDescent="0.25">
      <c r="A34" s="69"/>
      <c r="B34" s="258"/>
      <c r="C34" s="258"/>
      <c r="D34" s="258"/>
      <c r="E34" s="258"/>
      <c r="F34" s="193" t="s">
        <v>32</v>
      </c>
      <c r="G34" s="193"/>
      <c r="H34" s="193"/>
      <c r="I34" s="193"/>
      <c r="J34" s="193"/>
      <c r="K34" s="193"/>
      <c r="L34" s="193"/>
      <c r="M34" s="193"/>
      <c r="N34" s="193"/>
      <c r="O34" s="193"/>
      <c r="P34" s="193"/>
      <c r="Q34" s="193"/>
      <c r="R34" s="193"/>
      <c r="S34" s="193"/>
      <c r="T34" s="193"/>
      <c r="U34" s="193"/>
      <c r="V34" s="193"/>
      <c r="W34" s="193"/>
      <c r="X34" s="193"/>
      <c r="Y34" s="74">
        <f t="shared" si="6"/>
        <v>0</v>
      </c>
      <c r="Z34" s="191">
        <v>0</v>
      </c>
      <c r="AA34" s="4">
        <f t="shared" si="7"/>
        <v>0</v>
      </c>
    </row>
    <row r="35" spans="1:27" x14ac:dyDescent="0.25">
      <c r="A35" s="98" t="s">
        <v>85</v>
      </c>
      <c r="B35" s="262" t="s">
        <v>86</v>
      </c>
      <c r="C35" s="262"/>
      <c r="D35" s="262"/>
      <c r="E35" s="262"/>
      <c r="F35" s="72"/>
      <c r="G35" s="72"/>
      <c r="H35" s="72"/>
      <c r="I35" s="72"/>
      <c r="J35" s="72"/>
      <c r="K35" s="72"/>
      <c r="L35" s="72"/>
      <c r="M35" s="72"/>
      <c r="N35" s="72"/>
      <c r="O35" s="72"/>
      <c r="P35" s="72"/>
      <c r="Q35" s="72"/>
      <c r="R35" s="72"/>
      <c r="S35" s="72"/>
      <c r="T35" s="72"/>
      <c r="U35" s="72"/>
      <c r="V35" s="72"/>
      <c r="W35" s="72"/>
      <c r="X35" s="72"/>
      <c r="Y35" s="99"/>
      <c r="Z35" s="73"/>
      <c r="AA35" s="100"/>
    </row>
    <row r="36" spans="1:27" x14ac:dyDescent="0.25">
      <c r="A36" s="97"/>
      <c r="B36" s="257" t="s">
        <v>87</v>
      </c>
      <c r="C36" s="257"/>
      <c r="D36" s="257"/>
      <c r="E36" s="257"/>
      <c r="F36" s="193" t="s">
        <v>32</v>
      </c>
      <c r="G36" s="193"/>
      <c r="H36" s="193"/>
      <c r="I36" s="193"/>
      <c r="J36" s="193"/>
      <c r="K36" s="193"/>
      <c r="L36" s="193"/>
      <c r="M36" s="193"/>
      <c r="N36" s="193"/>
      <c r="O36" s="193"/>
      <c r="P36" s="193"/>
      <c r="Q36" s="193"/>
      <c r="R36" s="193"/>
      <c r="S36" s="193"/>
      <c r="T36" s="193"/>
      <c r="U36" s="193"/>
      <c r="V36" s="193"/>
      <c r="W36" s="193"/>
      <c r="X36" s="193"/>
      <c r="Y36" s="74">
        <f t="shared" si="6"/>
        <v>0</v>
      </c>
      <c r="Z36" s="191">
        <v>0</v>
      </c>
      <c r="AA36" s="4">
        <f t="shared" si="7"/>
        <v>0</v>
      </c>
    </row>
    <row r="37" spans="1:27" x14ac:dyDescent="0.25">
      <c r="A37" s="97"/>
      <c r="B37" s="257" t="s">
        <v>88</v>
      </c>
      <c r="C37" s="257"/>
      <c r="D37" s="257"/>
      <c r="E37" s="257"/>
      <c r="F37" s="193" t="s">
        <v>32</v>
      </c>
      <c r="G37" s="193"/>
      <c r="H37" s="193"/>
      <c r="I37" s="193"/>
      <c r="J37" s="193"/>
      <c r="K37" s="193"/>
      <c r="L37" s="193"/>
      <c r="M37" s="193"/>
      <c r="N37" s="193"/>
      <c r="O37" s="193"/>
      <c r="P37" s="193"/>
      <c r="Q37" s="193"/>
      <c r="R37" s="193"/>
      <c r="S37" s="193"/>
      <c r="T37" s="193"/>
      <c r="U37" s="193"/>
      <c r="V37" s="193"/>
      <c r="W37" s="193"/>
      <c r="X37" s="193"/>
      <c r="Y37" s="74">
        <f t="shared" si="6"/>
        <v>0</v>
      </c>
      <c r="Z37" s="191">
        <v>0</v>
      </c>
      <c r="AA37" s="4">
        <f t="shared" si="7"/>
        <v>0</v>
      </c>
    </row>
    <row r="38" spans="1:27" x14ac:dyDescent="0.25">
      <c r="A38" s="69"/>
      <c r="B38" s="257" t="s">
        <v>89</v>
      </c>
      <c r="C38" s="257"/>
      <c r="D38" s="257"/>
      <c r="E38" s="257"/>
      <c r="F38" s="193" t="s">
        <v>32</v>
      </c>
      <c r="G38" s="193"/>
      <c r="H38" s="193"/>
      <c r="I38" s="193"/>
      <c r="J38" s="193"/>
      <c r="K38" s="193"/>
      <c r="L38" s="193"/>
      <c r="M38" s="193"/>
      <c r="N38" s="193"/>
      <c r="O38" s="193"/>
      <c r="P38" s="193"/>
      <c r="Q38" s="193"/>
      <c r="R38" s="193"/>
      <c r="S38" s="193"/>
      <c r="T38" s="193"/>
      <c r="U38" s="193"/>
      <c r="V38" s="193"/>
      <c r="W38" s="193"/>
      <c r="X38" s="193"/>
      <c r="Y38" s="74">
        <f t="shared" si="6"/>
        <v>0</v>
      </c>
      <c r="Z38" s="191">
        <v>0</v>
      </c>
      <c r="AA38" s="4">
        <f t="shared" si="7"/>
        <v>0</v>
      </c>
    </row>
    <row r="39" spans="1:27" x14ac:dyDescent="0.25">
      <c r="A39" s="69"/>
      <c r="B39" s="257" t="s">
        <v>90</v>
      </c>
      <c r="C39" s="257"/>
      <c r="D39" s="257"/>
      <c r="E39" s="257"/>
      <c r="F39" s="193" t="s">
        <v>32</v>
      </c>
      <c r="G39" s="193"/>
      <c r="H39" s="193"/>
      <c r="I39" s="193"/>
      <c r="J39" s="193"/>
      <c r="K39" s="193"/>
      <c r="L39" s="193"/>
      <c r="M39" s="193"/>
      <c r="N39" s="193"/>
      <c r="O39" s="193"/>
      <c r="P39" s="193"/>
      <c r="Q39" s="193"/>
      <c r="R39" s="193"/>
      <c r="S39" s="193"/>
      <c r="T39" s="193"/>
      <c r="U39" s="193"/>
      <c r="V39" s="193"/>
      <c r="W39" s="193"/>
      <c r="X39" s="193"/>
      <c r="Y39" s="74">
        <f t="shared" si="6"/>
        <v>0</v>
      </c>
      <c r="Z39" s="191">
        <v>0</v>
      </c>
      <c r="AA39" s="4">
        <f t="shared" si="7"/>
        <v>0</v>
      </c>
    </row>
    <row r="40" spans="1:27" x14ac:dyDescent="0.25">
      <c r="A40" s="69"/>
      <c r="B40" s="259" t="s">
        <v>91</v>
      </c>
      <c r="C40" s="260"/>
      <c r="D40" s="260"/>
      <c r="E40" s="261"/>
      <c r="F40" s="193" t="s">
        <v>32</v>
      </c>
      <c r="G40" s="193"/>
      <c r="H40" s="193"/>
      <c r="I40" s="193"/>
      <c r="J40" s="193"/>
      <c r="K40" s="193"/>
      <c r="L40" s="193"/>
      <c r="M40" s="193"/>
      <c r="N40" s="193"/>
      <c r="O40" s="193"/>
      <c r="P40" s="193"/>
      <c r="Q40" s="193"/>
      <c r="R40" s="193"/>
      <c r="S40" s="193"/>
      <c r="T40" s="193"/>
      <c r="U40" s="193"/>
      <c r="V40" s="193"/>
      <c r="W40" s="193"/>
      <c r="X40" s="193"/>
      <c r="Y40" s="74">
        <f t="shared" si="6"/>
        <v>0</v>
      </c>
      <c r="Z40" s="191">
        <v>0</v>
      </c>
      <c r="AA40" s="4">
        <f t="shared" si="7"/>
        <v>0</v>
      </c>
    </row>
    <row r="41" spans="1:27" x14ac:dyDescent="0.25">
      <c r="A41" s="69"/>
      <c r="B41" s="258"/>
      <c r="C41" s="258"/>
      <c r="D41" s="258"/>
      <c r="E41" s="258"/>
      <c r="F41" s="193" t="s">
        <v>32</v>
      </c>
      <c r="G41" s="193"/>
      <c r="H41" s="193"/>
      <c r="I41" s="193"/>
      <c r="J41" s="193"/>
      <c r="K41" s="193"/>
      <c r="L41" s="193"/>
      <c r="M41" s="193"/>
      <c r="N41" s="193"/>
      <c r="O41" s="193"/>
      <c r="P41" s="193"/>
      <c r="Q41" s="193"/>
      <c r="R41" s="193"/>
      <c r="S41" s="193"/>
      <c r="T41" s="193"/>
      <c r="U41" s="193"/>
      <c r="V41" s="193"/>
      <c r="W41" s="193"/>
      <c r="X41" s="193"/>
      <c r="Y41" s="74">
        <f t="shared" si="6"/>
        <v>0</v>
      </c>
      <c r="Z41" s="191">
        <v>0</v>
      </c>
      <c r="AA41" s="4">
        <f t="shared" si="7"/>
        <v>0</v>
      </c>
    </row>
    <row r="42" spans="1:27" x14ac:dyDescent="0.25">
      <c r="A42" s="98" t="s">
        <v>92</v>
      </c>
      <c r="B42" s="262" t="s">
        <v>93</v>
      </c>
      <c r="C42" s="262"/>
      <c r="D42" s="262"/>
      <c r="E42" s="262"/>
      <c r="F42" s="72"/>
      <c r="G42" s="72"/>
      <c r="H42" s="72"/>
      <c r="I42" s="72"/>
      <c r="J42" s="72"/>
      <c r="K42" s="72"/>
      <c r="L42" s="72"/>
      <c r="M42" s="72"/>
      <c r="N42" s="72"/>
      <c r="O42" s="72"/>
      <c r="P42" s="72"/>
      <c r="Q42" s="72"/>
      <c r="R42" s="72"/>
      <c r="S42" s="72"/>
      <c r="T42" s="72"/>
      <c r="U42" s="72"/>
      <c r="V42" s="72"/>
      <c r="W42" s="72"/>
      <c r="X42" s="72"/>
      <c r="Y42" s="99"/>
      <c r="Z42" s="73"/>
      <c r="AA42" s="100"/>
    </row>
    <row r="43" spans="1:27" x14ac:dyDescent="0.25">
      <c r="A43" s="69"/>
      <c r="B43" s="259" t="s">
        <v>94</v>
      </c>
      <c r="C43" s="260"/>
      <c r="D43" s="260"/>
      <c r="E43" s="261"/>
      <c r="F43" s="193" t="s">
        <v>32</v>
      </c>
      <c r="G43" s="193"/>
      <c r="H43" s="193"/>
      <c r="I43" s="193"/>
      <c r="J43" s="193"/>
      <c r="K43" s="193"/>
      <c r="L43" s="193"/>
      <c r="M43" s="193"/>
      <c r="N43" s="193"/>
      <c r="O43" s="193"/>
      <c r="P43" s="193"/>
      <c r="Q43" s="193"/>
      <c r="R43" s="193"/>
      <c r="S43" s="193"/>
      <c r="T43" s="193"/>
      <c r="U43" s="193"/>
      <c r="V43" s="193"/>
      <c r="W43" s="193"/>
      <c r="X43" s="193"/>
      <c r="Y43" s="74">
        <f t="shared" ref="Y43:Y44" si="10">G43*$G$9+H43*$H$9+I43*$I$9+J43*$J$9+K43*$K$9+L43*$L$9+M43*$M$9+N43*$N$9+O43*$O$9+P43*$P$9+Q43*$Q$9+R43*$R$9+S43*$S$9+T43*$T$9+U43*$U$9+V43*$V$9+W43*$W$9+X43*$X$9</f>
        <v>0</v>
      </c>
      <c r="Z43" s="191">
        <v>0</v>
      </c>
      <c r="AA43" s="4">
        <f t="shared" ref="AA43:AA44" si="11">Y43+Z43</f>
        <v>0</v>
      </c>
    </row>
    <row r="44" spans="1:27" x14ac:dyDescent="0.25">
      <c r="A44" s="69"/>
      <c r="B44" s="258"/>
      <c r="C44" s="258"/>
      <c r="D44" s="258"/>
      <c r="E44" s="258"/>
      <c r="F44" s="193" t="s">
        <v>32</v>
      </c>
      <c r="G44" s="193"/>
      <c r="H44" s="193"/>
      <c r="I44" s="193"/>
      <c r="J44" s="193"/>
      <c r="K44" s="193"/>
      <c r="L44" s="193"/>
      <c r="M44" s="193"/>
      <c r="N44" s="193"/>
      <c r="O44" s="193"/>
      <c r="P44" s="193"/>
      <c r="Q44" s="193"/>
      <c r="R44" s="193"/>
      <c r="S44" s="193"/>
      <c r="T44" s="193"/>
      <c r="U44" s="193"/>
      <c r="V44" s="193"/>
      <c r="W44" s="193"/>
      <c r="X44" s="193"/>
      <c r="Y44" s="74">
        <f t="shared" si="10"/>
        <v>0</v>
      </c>
      <c r="Z44" s="191">
        <v>0</v>
      </c>
      <c r="AA44" s="4">
        <f t="shared" si="11"/>
        <v>0</v>
      </c>
    </row>
    <row r="45" spans="1:27" x14ac:dyDescent="0.25">
      <c r="A45" s="28"/>
      <c r="B45" s="39" t="s">
        <v>34</v>
      </c>
      <c r="C45" s="29"/>
      <c r="D45" s="29"/>
      <c r="E45" s="29"/>
      <c r="F45" s="30"/>
      <c r="G45" s="79">
        <f>SUM(G10:G44)</f>
        <v>0</v>
      </c>
      <c r="H45" s="79">
        <f t="shared" ref="H45:X45" si="12">SUM(H10:H44)</f>
        <v>0</v>
      </c>
      <c r="I45" s="79">
        <f t="shared" si="12"/>
        <v>0</v>
      </c>
      <c r="J45" s="79">
        <f t="shared" si="12"/>
        <v>0</v>
      </c>
      <c r="K45" s="79">
        <f t="shared" si="12"/>
        <v>0</v>
      </c>
      <c r="L45" s="79">
        <f t="shared" si="12"/>
        <v>0</v>
      </c>
      <c r="M45" s="79">
        <f t="shared" si="12"/>
        <v>0</v>
      </c>
      <c r="N45" s="79">
        <f t="shared" si="12"/>
        <v>0</v>
      </c>
      <c r="O45" s="79">
        <f t="shared" si="12"/>
        <v>0</v>
      </c>
      <c r="P45" s="79">
        <f t="shared" si="12"/>
        <v>0</v>
      </c>
      <c r="Q45" s="79">
        <f t="shared" si="12"/>
        <v>0</v>
      </c>
      <c r="R45" s="79">
        <f t="shared" si="12"/>
        <v>0</v>
      </c>
      <c r="S45" s="79">
        <f t="shared" si="12"/>
        <v>0</v>
      </c>
      <c r="T45" s="79">
        <f t="shared" si="12"/>
        <v>0</v>
      </c>
      <c r="U45" s="79">
        <f t="shared" si="12"/>
        <v>0</v>
      </c>
      <c r="V45" s="79">
        <f t="shared" si="12"/>
        <v>0</v>
      </c>
      <c r="W45" s="79">
        <f t="shared" si="12"/>
        <v>0</v>
      </c>
      <c r="X45" s="79">
        <f t="shared" si="12"/>
        <v>0</v>
      </c>
      <c r="Y45" s="6">
        <f>SUM(Y10:Y44)</f>
        <v>0</v>
      </c>
      <c r="Z45" s="6">
        <f>SUM(Z10:Z44)</f>
        <v>0</v>
      </c>
      <c r="AA45" s="6">
        <f>SUM(AA10:AA44)</f>
        <v>0</v>
      </c>
    </row>
    <row r="47" spans="1:27" ht="12.75" x14ac:dyDescent="0.25">
      <c r="A47" s="33"/>
      <c r="R47" s="37"/>
      <c r="S47" s="38"/>
      <c r="T47" s="38"/>
      <c r="U47" s="38"/>
      <c r="V47" s="38"/>
      <c r="W47" s="38"/>
      <c r="X47" s="38"/>
      <c r="AA47" s="52"/>
    </row>
    <row r="48" spans="1:27" ht="12.75" x14ac:dyDescent="0.25">
      <c r="A48" s="24" t="s">
        <v>35</v>
      </c>
      <c r="B48" s="25"/>
      <c r="C48" s="25"/>
      <c r="D48" s="25"/>
      <c r="E48" s="25"/>
      <c r="F48" s="25"/>
      <c r="G48" s="25"/>
      <c r="H48" s="25"/>
      <c r="I48" s="25"/>
      <c r="J48" s="25"/>
      <c r="K48" s="25"/>
      <c r="L48" s="25"/>
      <c r="M48" s="25"/>
      <c r="N48" s="25"/>
      <c r="O48" s="25"/>
      <c r="P48" s="25"/>
      <c r="Q48" s="25"/>
      <c r="R48" s="26"/>
      <c r="S48" s="38"/>
      <c r="T48" s="38"/>
      <c r="U48" s="38"/>
      <c r="V48" s="38"/>
      <c r="Y48" s="28" t="s">
        <v>36</v>
      </c>
      <c r="Z48" s="29"/>
      <c r="AA48" s="65">
        <f>SUM(G45:X45)</f>
        <v>0</v>
      </c>
    </row>
    <row r="49" spans="1:27" ht="12.75" x14ac:dyDescent="0.25">
      <c r="A49" s="19"/>
      <c r="B49" s="20" t="s">
        <v>37</v>
      </c>
      <c r="C49" s="20" t="s">
        <v>38</v>
      </c>
      <c r="D49" s="20"/>
      <c r="E49" s="20"/>
      <c r="F49" s="20"/>
      <c r="G49" s="20"/>
      <c r="H49" s="20"/>
      <c r="I49" s="20"/>
      <c r="J49" s="20"/>
      <c r="K49" s="20"/>
      <c r="L49" s="20"/>
      <c r="M49" s="20"/>
      <c r="N49" s="20"/>
      <c r="O49" s="20"/>
      <c r="P49" s="20"/>
      <c r="Q49" s="20"/>
      <c r="R49" s="21"/>
      <c r="S49" s="36"/>
      <c r="T49" s="36"/>
      <c r="U49" s="36"/>
      <c r="V49" s="36"/>
    </row>
    <row r="50" spans="1:27" ht="13.5" thickBot="1" x14ac:dyDescent="0.3">
      <c r="A50" s="49"/>
      <c r="B50" s="50" t="s">
        <v>39</v>
      </c>
      <c r="C50" s="50" t="s">
        <v>40</v>
      </c>
      <c r="D50" s="50"/>
      <c r="E50" s="50"/>
      <c r="F50" s="50"/>
      <c r="G50" s="50"/>
      <c r="H50" s="50"/>
      <c r="I50" s="50"/>
      <c r="J50" s="50"/>
      <c r="K50" s="50"/>
      <c r="L50" s="50"/>
      <c r="M50" s="50"/>
      <c r="N50" s="50"/>
      <c r="O50" s="50"/>
      <c r="P50" s="50"/>
      <c r="Q50" s="50"/>
      <c r="R50" s="51"/>
      <c r="S50" s="36"/>
      <c r="T50" s="36"/>
      <c r="U50" s="36"/>
      <c r="V50" s="36"/>
      <c r="X50" s="101"/>
      <c r="Y50" s="53" t="s">
        <v>58</v>
      </c>
      <c r="Z50" s="54"/>
      <c r="AA50" s="55">
        <f>AA45</f>
        <v>0</v>
      </c>
    </row>
    <row r="51" spans="1:27" ht="12.75" x14ac:dyDescent="0.25">
      <c r="A51" s="22"/>
      <c r="B51" s="23" t="s">
        <v>42</v>
      </c>
      <c r="C51" s="23" t="s">
        <v>43</v>
      </c>
      <c r="D51" s="23"/>
      <c r="E51" s="23"/>
      <c r="F51" s="23"/>
      <c r="G51" s="23"/>
      <c r="H51" s="23"/>
      <c r="I51" s="23"/>
      <c r="J51" s="23"/>
      <c r="K51" s="23"/>
      <c r="L51" s="23"/>
      <c r="M51" s="23"/>
      <c r="N51" s="23"/>
      <c r="O51" s="23"/>
      <c r="P51" s="23"/>
      <c r="Q51" s="23"/>
      <c r="R51" s="66"/>
      <c r="S51" s="36"/>
      <c r="T51" s="36"/>
      <c r="U51" s="36"/>
      <c r="V51" s="36"/>
    </row>
    <row r="52" spans="1:27" ht="12.75" x14ac:dyDescent="0.25">
      <c r="A52" s="33"/>
      <c r="B52" s="34"/>
      <c r="C52" s="35"/>
      <c r="D52" s="35"/>
      <c r="E52" s="35"/>
      <c r="F52" s="35"/>
    </row>
    <row r="53" spans="1:27" ht="12.75" x14ac:dyDescent="0.25">
      <c r="A53" s="113" t="str">
        <f>'Totaal opdracht'!A22</f>
        <v>Voor een toelichting op en de vereisten aan deze begroting zie de tabs "Toelichting cellen " en "Vereisten"</v>
      </c>
      <c r="B53" s="35"/>
      <c r="C53" s="35"/>
      <c r="D53" s="35"/>
      <c r="E53" s="35"/>
      <c r="F53" s="184"/>
      <c r="G53" s="184"/>
      <c r="H53" s="184"/>
      <c r="I53" s="184"/>
      <c r="J53" s="184"/>
      <c r="K53" s="184"/>
      <c r="L53" s="184"/>
      <c r="M53" s="184"/>
      <c r="N53" s="184"/>
      <c r="O53" s="184"/>
      <c r="P53" s="184"/>
      <c r="Q53" s="184"/>
      <c r="R53" s="184"/>
    </row>
    <row r="54" spans="1:27" ht="12.75" x14ac:dyDescent="0.25">
      <c r="A54" s="109"/>
      <c r="B54" s="35"/>
      <c r="C54" s="35"/>
      <c r="D54" s="35"/>
      <c r="E54" s="35"/>
      <c r="F54" s="184"/>
      <c r="G54" s="184"/>
      <c r="H54" s="184"/>
      <c r="I54" s="184"/>
      <c r="J54" s="184"/>
      <c r="K54" s="184"/>
      <c r="L54" s="184"/>
      <c r="M54" s="184"/>
      <c r="N54" s="184"/>
      <c r="O54" s="184"/>
      <c r="P54" s="184"/>
      <c r="Q54" s="184"/>
      <c r="R54" s="184"/>
    </row>
    <row r="55" spans="1:27" ht="12.75" x14ac:dyDescent="0.25">
      <c r="A55" s="109"/>
      <c r="B55" s="35"/>
      <c r="C55" s="35"/>
      <c r="D55" s="35"/>
      <c r="E55" s="35"/>
      <c r="F55" s="184"/>
      <c r="G55" s="184"/>
      <c r="H55" s="184"/>
      <c r="I55" s="184"/>
      <c r="J55" s="184"/>
      <c r="K55" s="184"/>
      <c r="L55" s="184"/>
      <c r="M55" s="184"/>
      <c r="N55" s="184"/>
      <c r="O55" s="184"/>
      <c r="P55" s="184"/>
      <c r="Q55" s="184"/>
      <c r="R55" s="184"/>
    </row>
    <row r="56" spans="1:27" ht="12.75" x14ac:dyDescent="0.25">
      <c r="A56" s="109"/>
      <c r="B56" s="35"/>
      <c r="C56" s="35"/>
      <c r="D56" s="35"/>
      <c r="E56" s="35"/>
      <c r="F56" s="184"/>
      <c r="G56" s="184"/>
      <c r="H56" s="184"/>
      <c r="I56" s="184"/>
      <c r="J56" s="184"/>
      <c r="K56" s="184"/>
      <c r="L56" s="184"/>
      <c r="M56" s="184"/>
      <c r="N56" s="184"/>
      <c r="O56" s="184"/>
      <c r="P56" s="184"/>
      <c r="Q56" s="184"/>
      <c r="R56" s="184"/>
    </row>
    <row r="57" spans="1:27" ht="12.75" x14ac:dyDescent="0.25">
      <c r="A57" s="109"/>
      <c r="B57" s="35"/>
      <c r="C57" s="35"/>
      <c r="D57" s="35"/>
      <c r="E57" s="35"/>
      <c r="F57" s="184"/>
      <c r="G57" s="184"/>
      <c r="H57" s="184"/>
      <c r="I57" s="184"/>
      <c r="J57" s="184"/>
      <c r="K57" s="184"/>
      <c r="L57" s="184"/>
      <c r="M57" s="184"/>
      <c r="N57" s="184"/>
      <c r="O57" s="184"/>
      <c r="P57" s="184"/>
      <c r="Q57" s="184"/>
      <c r="R57" s="184"/>
    </row>
    <row r="58" spans="1:27" ht="12.75" x14ac:dyDescent="0.25">
      <c r="A58" s="109"/>
      <c r="B58" s="35"/>
      <c r="C58" s="35"/>
      <c r="D58" s="35"/>
      <c r="E58" s="35"/>
      <c r="F58" s="184"/>
      <c r="G58" s="184"/>
      <c r="H58" s="184"/>
      <c r="I58" s="184"/>
      <c r="J58" s="184"/>
      <c r="K58" s="184"/>
      <c r="L58" s="184"/>
      <c r="M58" s="184"/>
      <c r="N58" s="184"/>
      <c r="O58" s="184"/>
      <c r="P58" s="184"/>
      <c r="Q58" s="184"/>
      <c r="R58" s="184"/>
    </row>
    <row r="59" spans="1:27" ht="12.75" x14ac:dyDescent="0.25">
      <c r="A59" s="109"/>
      <c r="B59" s="184"/>
      <c r="C59" s="184"/>
      <c r="D59" s="184"/>
      <c r="E59" s="184"/>
      <c r="F59" s="184"/>
      <c r="G59" s="184"/>
      <c r="H59" s="184"/>
      <c r="I59" s="184"/>
      <c r="J59" s="184"/>
      <c r="K59" s="184"/>
      <c r="L59" s="184"/>
      <c r="M59" s="184"/>
      <c r="N59" s="184"/>
      <c r="O59" s="184"/>
      <c r="P59" s="184"/>
      <c r="Q59" s="184"/>
      <c r="R59" s="184"/>
    </row>
    <row r="60" spans="1:27" ht="12.75" x14ac:dyDescent="0.25">
      <c r="A60" s="33"/>
    </row>
  </sheetData>
  <sheetProtection sheet="1" objects="1" scenarios="1"/>
  <mergeCells count="47">
    <mergeCell ref="B12:E12"/>
    <mergeCell ref="C1:X1"/>
    <mergeCell ref="G6:X6"/>
    <mergeCell ref="E7:F7"/>
    <mergeCell ref="G7:I7"/>
    <mergeCell ref="J7:L7"/>
    <mergeCell ref="M7:O7"/>
    <mergeCell ref="P7:R7"/>
    <mergeCell ref="S7:U7"/>
    <mergeCell ref="V7:X7"/>
    <mergeCell ref="Y7:AA7"/>
    <mergeCell ref="E8:F8"/>
    <mergeCell ref="E9:F9"/>
    <mergeCell ref="B10:E10"/>
    <mergeCell ref="B11:E11"/>
    <mergeCell ref="B24:E24"/>
    <mergeCell ref="B13:E13"/>
    <mergeCell ref="B14:E14"/>
    <mergeCell ref="B15:E15"/>
    <mergeCell ref="B16:E16"/>
    <mergeCell ref="B17:E17"/>
    <mergeCell ref="B18:E18"/>
    <mergeCell ref="B19:E19"/>
    <mergeCell ref="B20:E20"/>
    <mergeCell ref="B21:E21"/>
    <mergeCell ref="B22:E22"/>
    <mergeCell ref="B23:E23"/>
    <mergeCell ref="B35:E35"/>
    <mergeCell ref="B25:E25"/>
    <mergeCell ref="B26:E26"/>
    <mergeCell ref="B27:E27"/>
    <mergeCell ref="B28:E28"/>
    <mergeCell ref="B29:E29"/>
    <mergeCell ref="B30:E30"/>
    <mergeCell ref="B31:E31"/>
    <mergeCell ref="B32:E32"/>
    <mergeCell ref="B33:E33"/>
    <mergeCell ref="B34:E34"/>
    <mergeCell ref="B42:E42"/>
    <mergeCell ref="B43:E43"/>
    <mergeCell ref="B44:E44"/>
    <mergeCell ref="B36:E36"/>
    <mergeCell ref="B37:E37"/>
    <mergeCell ref="B38:E38"/>
    <mergeCell ref="B39:E39"/>
    <mergeCell ref="B40:E40"/>
    <mergeCell ref="B41:E41"/>
  </mergeCells>
  <pageMargins left="0.59055118110236227" right="0.39370078740157483" top="0.74803149606299213" bottom="0.59055118110236227" header="0.59055118110236227" footer="0.31496062992125984"/>
  <pageSetup paperSize="9" scale="60" orientation="landscape" horizontalDpi="4294967293" r:id="rId1"/>
  <headerFooter>
    <oddHeader>&amp;L&amp;8&amp;F&amp;R&amp;8&amp;A</oddHead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9" tint="0.39997558519241921"/>
    <pageSetUpPr fitToPage="1"/>
  </sheetPr>
  <dimension ref="A1:Z43"/>
  <sheetViews>
    <sheetView zoomScaleNormal="100" workbookViewId="0">
      <selection activeCell="J38" sqref="J38"/>
    </sheetView>
  </sheetViews>
  <sheetFormatPr defaultRowHeight="15" x14ac:dyDescent="0.25"/>
  <cols>
    <col min="4" max="4" width="11.5703125" customWidth="1"/>
    <col min="5" max="22" width="6.28515625" customWidth="1"/>
    <col min="23" max="25" width="12.140625" customWidth="1"/>
  </cols>
  <sheetData>
    <row r="1" spans="1:25" s="1" customFormat="1" ht="24" customHeight="1" x14ac:dyDescent="0.25">
      <c r="A1" s="198"/>
      <c r="B1" s="199"/>
      <c r="C1" s="217" t="s">
        <v>95</v>
      </c>
      <c r="D1" s="217"/>
      <c r="E1" s="217"/>
      <c r="F1" s="217"/>
      <c r="G1" s="217"/>
      <c r="H1" s="217"/>
      <c r="I1" s="217"/>
      <c r="J1" s="217"/>
      <c r="K1" s="217"/>
      <c r="L1" s="217"/>
      <c r="M1" s="217"/>
      <c r="N1" s="217"/>
      <c r="O1" s="217"/>
      <c r="P1" s="217"/>
      <c r="Q1" s="217"/>
      <c r="R1" s="217"/>
      <c r="S1" s="217"/>
      <c r="T1" s="217"/>
      <c r="U1" s="217"/>
      <c r="V1" s="48"/>
      <c r="W1" s="14"/>
      <c r="X1" s="14"/>
      <c r="Y1" s="15"/>
    </row>
    <row r="2" spans="1:25" s="1" customFormat="1" ht="12.75" x14ac:dyDescent="0.25">
      <c r="A2" s="198" t="s">
        <v>2</v>
      </c>
      <c r="B2" s="199"/>
      <c r="C2" s="199" t="s">
        <v>96</v>
      </c>
      <c r="D2" s="199"/>
      <c r="E2" s="199"/>
      <c r="F2" s="199"/>
      <c r="G2" s="199"/>
      <c r="H2" s="199"/>
      <c r="I2" s="199"/>
      <c r="J2" s="199"/>
      <c r="K2" s="199"/>
      <c r="L2" s="199"/>
      <c r="M2" s="199"/>
      <c r="N2" s="199"/>
      <c r="O2" s="199"/>
      <c r="P2" s="199"/>
      <c r="Q2" s="199"/>
      <c r="R2" s="199"/>
      <c r="S2" s="199"/>
      <c r="T2" s="199"/>
      <c r="U2" s="199"/>
      <c r="V2" s="199"/>
      <c r="W2" s="199" t="s">
        <v>4</v>
      </c>
      <c r="X2" s="210">
        <f>'Kampen Zuid'!Z2</f>
        <v>44489</v>
      </c>
      <c r="Y2" s="201"/>
    </row>
    <row r="3" spans="1:25" s="1" customFormat="1" ht="12.75" x14ac:dyDescent="0.25">
      <c r="A3" s="202" t="s">
        <v>5</v>
      </c>
      <c r="B3" s="184"/>
      <c r="C3" s="184"/>
      <c r="D3" s="184"/>
      <c r="E3" s="184"/>
      <c r="F3" s="184"/>
      <c r="G3" s="184"/>
      <c r="H3" s="184"/>
      <c r="I3" s="184"/>
      <c r="J3" s="184"/>
      <c r="K3" s="184"/>
      <c r="L3" s="184"/>
      <c r="M3" s="184"/>
      <c r="N3" s="184"/>
      <c r="O3" s="184"/>
      <c r="P3" s="184"/>
      <c r="Q3" s="184"/>
      <c r="R3" s="184"/>
      <c r="S3" s="184"/>
      <c r="T3" s="184"/>
      <c r="U3" s="184"/>
      <c r="V3" s="184"/>
      <c r="W3" s="184" t="s">
        <v>7</v>
      </c>
      <c r="X3" s="184" t="str">
        <f>'Kampen Zuid'!Z3</f>
        <v>v1.2</v>
      </c>
      <c r="Y3" s="203"/>
    </row>
    <row r="4" spans="1:25" s="1" customFormat="1" ht="12.75" x14ac:dyDescent="0.25">
      <c r="A4" s="202" t="s">
        <v>45</v>
      </c>
      <c r="B4" s="184"/>
      <c r="C4" s="184" t="s">
        <v>8</v>
      </c>
      <c r="D4" s="184"/>
      <c r="E4" s="184"/>
      <c r="F4" s="184"/>
      <c r="G4" s="184"/>
      <c r="H4" s="184"/>
      <c r="I4" s="184"/>
      <c r="J4" s="184"/>
      <c r="K4" s="184"/>
      <c r="L4" s="184"/>
      <c r="M4" s="184"/>
      <c r="N4" s="184"/>
      <c r="O4" s="184"/>
      <c r="P4" s="184"/>
      <c r="Q4" s="184"/>
      <c r="R4" s="184"/>
      <c r="S4" s="184"/>
      <c r="T4" s="184"/>
      <c r="U4" s="184"/>
      <c r="V4" s="184"/>
      <c r="W4" s="184"/>
      <c r="X4" s="184"/>
      <c r="Y4" s="203"/>
    </row>
    <row r="5" spans="1:25" s="1" customFormat="1" ht="12.75" x14ac:dyDescent="0.25">
      <c r="A5" s="204" t="s">
        <v>9</v>
      </c>
      <c r="B5" s="205"/>
      <c r="C5" s="205"/>
      <c r="D5" s="205"/>
      <c r="E5" s="205"/>
      <c r="F5" s="205"/>
      <c r="G5" s="205"/>
      <c r="H5" s="205"/>
      <c r="I5" s="205"/>
      <c r="J5" s="205"/>
      <c r="K5" s="205"/>
      <c r="L5" s="205"/>
      <c r="M5" s="205"/>
      <c r="N5" s="205"/>
      <c r="O5" s="205"/>
      <c r="P5" s="205"/>
      <c r="Q5" s="205"/>
      <c r="R5" s="205"/>
      <c r="S5" s="205"/>
      <c r="T5" s="205"/>
      <c r="U5" s="205"/>
      <c r="V5" s="205"/>
      <c r="W5" s="205"/>
      <c r="X5" s="205"/>
      <c r="Y5" s="206"/>
    </row>
    <row r="6" spans="1:25" s="1" customFormat="1" ht="12.75" x14ac:dyDescent="0.25">
      <c r="A6" s="184"/>
      <c r="B6" s="184"/>
      <c r="C6" s="184"/>
      <c r="D6" s="184"/>
      <c r="E6" s="276" t="s">
        <v>97</v>
      </c>
      <c r="F6" s="277"/>
      <c r="G6" s="277"/>
      <c r="H6" s="277"/>
      <c r="I6" s="277"/>
      <c r="J6" s="277"/>
      <c r="K6" s="277"/>
      <c r="L6" s="277"/>
      <c r="M6" s="277"/>
      <c r="N6" s="277"/>
      <c r="O6" s="277"/>
      <c r="P6" s="277"/>
      <c r="Q6" s="277"/>
      <c r="R6" s="277"/>
      <c r="S6" s="277"/>
      <c r="T6" s="277"/>
      <c r="U6" s="277"/>
      <c r="V6" s="211"/>
      <c r="W6" s="207"/>
      <c r="X6" s="208"/>
      <c r="Y6" s="209"/>
    </row>
    <row r="7" spans="1:25" s="2" customFormat="1" ht="11.25" x14ac:dyDescent="0.25">
      <c r="A7" s="7" t="s">
        <v>98</v>
      </c>
      <c r="B7" s="13" t="s">
        <v>99</v>
      </c>
      <c r="C7" s="8"/>
      <c r="D7" s="9"/>
      <c r="E7" s="271" t="str">
        <f>'Totaal opdracht'!G7</f>
        <v>Functionaris 1</v>
      </c>
      <c r="F7" s="272"/>
      <c r="G7" s="273"/>
      <c r="H7" s="271" t="str">
        <f>'Totaal opdracht'!J7</f>
        <v>Functionaris 2</v>
      </c>
      <c r="I7" s="272"/>
      <c r="J7" s="273"/>
      <c r="K7" s="271" t="str">
        <f>'Totaal opdracht'!M7</f>
        <v>Functionaris 3</v>
      </c>
      <c r="L7" s="272"/>
      <c r="M7" s="273"/>
      <c r="N7" s="271" t="str">
        <f>'Totaal opdracht'!P7</f>
        <v>Functionaris 4</v>
      </c>
      <c r="O7" s="272"/>
      <c r="P7" s="273"/>
      <c r="Q7" s="271" t="str">
        <f>'Totaal opdracht'!S7</f>
        <v>Functionaris 5</v>
      </c>
      <c r="R7" s="272"/>
      <c r="S7" s="273"/>
      <c r="T7" s="271" t="str">
        <f>'Totaal opdracht'!V7</f>
        <v>Functionaris 6</v>
      </c>
      <c r="U7" s="272"/>
      <c r="V7" s="273"/>
      <c r="W7" s="270" t="s">
        <v>19</v>
      </c>
      <c r="X7" s="227"/>
      <c r="Y7" s="228"/>
    </row>
    <row r="8" spans="1:25" s="2" customFormat="1" ht="11.25" x14ac:dyDescent="0.25">
      <c r="A8" s="42"/>
      <c r="B8" s="43"/>
      <c r="D8" s="44"/>
      <c r="E8" s="5" t="s">
        <v>21</v>
      </c>
      <c r="F8" s="5" t="s">
        <v>22</v>
      </c>
      <c r="G8" s="77" t="s">
        <v>23</v>
      </c>
      <c r="H8" s="76" t="s">
        <v>21</v>
      </c>
      <c r="I8" s="5" t="s">
        <v>22</v>
      </c>
      <c r="J8" s="77" t="s">
        <v>23</v>
      </c>
      <c r="K8" s="76" t="s">
        <v>21</v>
      </c>
      <c r="L8" s="5" t="s">
        <v>22</v>
      </c>
      <c r="M8" s="77" t="s">
        <v>23</v>
      </c>
      <c r="N8" s="76" t="s">
        <v>21</v>
      </c>
      <c r="O8" s="5" t="s">
        <v>22</v>
      </c>
      <c r="P8" s="77" t="s">
        <v>23</v>
      </c>
      <c r="Q8" s="76" t="s">
        <v>21</v>
      </c>
      <c r="R8" s="5" t="s">
        <v>22</v>
      </c>
      <c r="S8" s="77" t="s">
        <v>23</v>
      </c>
      <c r="T8" s="76" t="s">
        <v>21</v>
      </c>
      <c r="U8" s="5" t="s">
        <v>22</v>
      </c>
      <c r="V8" s="5" t="s">
        <v>23</v>
      </c>
      <c r="W8" s="45"/>
      <c r="X8" s="94">
        <v>18</v>
      </c>
      <c r="Y8" s="47"/>
    </row>
    <row r="9" spans="1:25" s="2" customFormat="1" ht="33.75" x14ac:dyDescent="0.25">
      <c r="A9" s="10"/>
      <c r="B9" s="10"/>
      <c r="C9" s="11"/>
      <c r="D9" s="12"/>
      <c r="E9" s="83">
        <v>0</v>
      </c>
      <c r="F9" s="83">
        <v>0</v>
      </c>
      <c r="G9" s="83">
        <v>0</v>
      </c>
      <c r="H9" s="83">
        <v>0</v>
      </c>
      <c r="I9" s="83">
        <v>0</v>
      </c>
      <c r="J9" s="83">
        <v>0</v>
      </c>
      <c r="K9" s="83">
        <v>0</v>
      </c>
      <c r="L9" s="83">
        <v>0</v>
      </c>
      <c r="M9" s="83">
        <v>0</v>
      </c>
      <c r="N9" s="85">
        <v>0</v>
      </c>
      <c r="O9" s="86">
        <v>0</v>
      </c>
      <c r="P9" s="87">
        <v>0</v>
      </c>
      <c r="Q9" s="85">
        <v>0</v>
      </c>
      <c r="R9" s="86">
        <v>0</v>
      </c>
      <c r="S9" s="87">
        <v>0</v>
      </c>
      <c r="T9" s="85">
        <v>0</v>
      </c>
      <c r="U9" s="86">
        <v>0</v>
      </c>
      <c r="V9" s="88">
        <v>0</v>
      </c>
      <c r="W9" s="75" t="s">
        <v>27</v>
      </c>
      <c r="X9" s="71" t="s">
        <v>46</v>
      </c>
      <c r="Y9" s="3" t="s">
        <v>29</v>
      </c>
    </row>
    <row r="10" spans="1:25" s="2" customFormat="1" ht="11.25" x14ac:dyDescent="0.25">
      <c r="A10" s="70" t="s">
        <v>8</v>
      </c>
      <c r="B10" s="214" t="s">
        <v>8</v>
      </c>
      <c r="C10" s="214"/>
      <c r="D10" s="16" t="s">
        <v>32</v>
      </c>
      <c r="E10" s="56">
        <v>2</v>
      </c>
      <c r="F10" s="16"/>
      <c r="G10" s="16"/>
      <c r="H10" s="16"/>
      <c r="I10" s="16"/>
      <c r="J10" s="16"/>
      <c r="K10" s="16"/>
      <c r="L10" s="16"/>
      <c r="M10" s="16"/>
      <c r="N10" s="16"/>
      <c r="O10" s="16"/>
      <c r="P10" s="16"/>
      <c r="Q10" s="16"/>
      <c r="R10" s="16"/>
      <c r="S10" s="16"/>
      <c r="T10" s="16"/>
      <c r="U10" s="16"/>
      <c r="V10" s="40"/>
      <c r="W10" s="58">
        <v>4</v>
      </c>
      <c r="X10" s="59">
        <v>5</v>
      </c>
      <c r="Y10" s="58">
        <v>6</v>
      </c>
    </row>
    <row r="11" spans="1:25" s="2" customFormat="1" ht="11.25" x14ac:dyDescent="0.25">
      <c r="A11" s="68" t="s">
        <v>8</v>
      </c>
      <c r="B11" s="215"/>
      <c r="C11" s="215"/>
      <c r="D11" s="17" t="s">
        <v>32</v>
      </c>
      <c r="E11" s="17"/>
      <c r="F11" s="17"/>
      <c r="G11" s="17"/>
      <c r="H11" s="17"/>
      <c r="I11" s="17"/>
      <c r="J11" s="17"/>
      <c r="K11" s="17"/>
      <c r="L11" s="17"/>
      <c r="M11" s="17"/>
      <c r="N11" s="17"/>
      <c r="O11" s="17"/>
      <c r="P11" s="17"/>
      <c r="Q11" s="17"/>
      <c r="R11" s="17"/>
      <c r="S11" s="17"/>
      <c r="T11" s="17"/>
      <c r="U11" s="17"/>
      <c r="V11" s="41"/>
      <c r="W11" s="4">
        <v>0</v>
      </c>
      <c r="X11" s="18">
        <v>0</v>
      </c>
      <c r="Y11" s="4">
        <f t="shared" ref="Y11:Y16" si="0">SUM(W11:X11)</f>
        <v>0</v>
      </c>
    </row>
    <row r="12" spans="1:25" s="2" customFormat="1" ht="11.25" x14ac:dyDescent="0.25">
      <c r="A12" s="68" t="s">
        <v>8</v>
      </c>
      <c r="B12" s="215"/>
      <c r="C12" s="215"/>
      <c r="D12" s="17" t="s">
        <v>32</v>
      </c>
      <c r="E12" s="17"/>
      <c r="F12" s="17"/>
      <c r="G12" s="17"/>
      <c r="H12" s="17"/>
      <c r="I12" s="17"/>
      <c r="J12" s="17"/>
      <c r="K12" s="17"/>
      <c r="L12" s="17"/>
      <c r="M12" s="17"/>
      <c r="N12" s="17"/>
      <c r="O12" s="17"/>
      <c r="P12" s="17"/>
      <c r="Q12" s="17"/>
      <c r="R12" s="17"/>
      <c r="S12" s="17"/>
      <c r="T12" s="17"/>
      <c r="U12" s="17"/>
      <c r="V12" s="41"/>
      <c r="W12" s="4">
        <v>0</v>
      </c>
      <c r="X12" s="18">
        <v>0</v>
      </c>
      <c r="Y12" s="4">
        <f t="shared" si="0"/>
        <v>0</v>
      </c>
    </row>
    <row r="13" spans="1:25" s="2" customFormat="1" ht="11.25" x14ac:dyDescent="0.25">
      <c r="A13" s="68" t="s">
        <v>8</v>
      </c>
      <c r="B13" s="274"/>
      <c r="C13" s="275"/>
      <c r="D13" s="17" t="s">
        <v>32</v>
      </c>
      <c r="E13" s="17"/>
      <c r="F13" s="17"/>
      <c r="G13" s="17"/>
      <c r="H13" s="17"/>
      <c r="I13" s="17"/>
      <c r="J13" s="17"/>
      <c r="K13" s="17"/>
      <c r="L13" s="17"/>
      <c r="M13" s="17"/>
      <c r="N13" s="17"/>
      <c r="O13" s="17"/>
      <c r="P13" s="17"/>
      <c r="Q13" s="17"/>
      <c r="R13" s="17"/>
      <c r="S13" s="17"/>
      <c r="T13" s="17"/>
      <c r="U13" s="17"/>
      <c r="V13" s="41"/>
      <c r="W13" s="4">
        <v>0</v>
      </c>
      <c r="X13" s="18">
        <v>0</v>
      </c>
      <c r="Y13" s="4">
        <f t="shared" si="0"/>
        <v>0</v>
      </c>
    </row>
    <row r="14" spans="1:25" s="2" customFormat="1" ht="11.25" x14ac:dyDescent="0.25">
      <c r="A14" s="68" t="s">
        <v>8</v>
      </c>
      <c r="B14" s="215"/>
      <c r="C14" s="215"/>
      <c r="D14" s="17" t="s">
        <v>32</v>
      </c>
      <c r="E14" s="17"/>
      <c r="F14" s="17"/>
      <c r="G14" s="17"/>
      <c r="H14" s="17"/>
      <c r="I14" s="17"/>
      <c r="J14" s="17"/>
      <c r="K14" s="17"/>
      <c r="L14" s="17"/>
      <c r="M14" s="17"/>
      <c r="N14" s="17"/>
      <c r="O14" s="17"/>
      <c r="P14" s="17"/>
      <c r="Q14" s="17"/>
      <c r="R14" s="17"/>
      <c r="S14" s="17"/>
      <c r="T14" s="17"/>
      <c r="U14" s="17"/>
      <c r="V14" s="41"/>
      <c r="W14" s="4">
        <v>0</v>
      </c>
      <c r="X14" s="18">
        <v>0</v>
      </c>
      <c r="Y14" s="4">
        <f t="shared" si="0"/>
        <v>0</v>
      </c>
    </row>
    <row r="15" spans="1:25" s="2" customFormat="1" ht="11.25" x14ac:dyDescent="0.25">
      <c r="A15" s="68" t="s">
        <v>8</v>
      </c>
      <c r="B15" s="215"/>
      <c r="C15" s="215"/>
      <c r="D15" s="17" t="s">
        <v>32</v>
      </c>
      <c r="E15" s="17"/>
      <c r="F15" s="17"/>
      <c r="G15" s="17"/>
      <c r="H15" s="17"/>
      <c r="I15" s="17"/>
      <c r="J15" s="17"/>
      <c r="K15" s="17"/>
      <c r="L15" s="17"/>
      <c r="M15" s="17"/>
      <c r="N15" s="17"/>
      <c r="O15" s="17"/>
      <c r="P15" s="17"/>
      <c r="Q15" s="17"/>
      <c r="R15" s="17"/>
      <c r="S15" s="17"/>
      <c r="T15" s="17"/>
      <c r="U15" s="17"/>
      <c r="V15" s="41"/>
      <c r="W15" s="4">
        <v>0</v>
      </c>
      <c r="X15" s="18">
        <v>0</v>
      </c>
      <c r="Y15" s="4">
        <f t="shared" si="0"/>
        <v>0</v>
      </c>
    </row>
    <row r="16" spans="1:25" s="2" customFormat="1" ht="11.25" x14ac:dyDescent="0.25">
      <c r="A16" s="68" t="s">
        <v>8</v>
      </c>
      <c r="B16" s="215"/>
      <c r="C16" s="215"/>
      <c r="D16" s="17" t="s">
        <v>32</v>
      </c>
      <c r="E16" s="17"/>
      <c r="F16" s="17"/>
      <c r="G16" s="17"/>
      <c r="H16" s="17"/>
      <c r="I16" s="17"/>
      <c r="J16" s="17"/>
      <c r="K16" s="17"/>
      <c r="L16" s="17"/>
      <c r="M16" s="17"/>
      <c r="N16" s="17"/>
      <c r="O16" s="17"/>
      <c r="P16" s="17"/>
      <c r="Q16" s="17"/>
      <c r="R16" s="17"/>
      <c r="S16" s="17"/>
      <c r="T16" s="17"/>
      <c r="U16" s="17"/>
      <c r="V16" s="41"/>
      <c r="W16" s="4">
        <v>0</v>
      </c>
      <c r="X16" s="18">
        <v>0</v>
      </c>
      <c r="Y16" s="4">
        <f t="shared" si="0"/>
        <v>0</v>
      </c>
    </row>
    <row r="17" spans="1:26" s="2" customFormat="1" ht="11.25" x14ac:dyDescent="0.25">
      <c r="A17" s="28"/>
      <c r="B17" s="39" t="s">
        <v>34</v>
      </c>
      <c r="C17" s="29"/>
      <c r="D17" s="30"/>
      <c r="E17" s="57">
        <v>3</v>
      </c>
      <c r="F17" s="27"/>
      <c r="G17" s="27"/>
      <c r="H17" s="27"/>
      <c r="I17" s="27"/>
      <c r="J17" s="27"/>
      <c r="K17" s="27"/>
      <c r="L17" s="27"/>
      <c r="M17" s="27"/>
      <c r="N17" s="27"/>
      <c r="O17" s="27"/>
      <c r="P17" s="27"/>
      <c r="Q17" s="27"/>
      <c r="R17" s="27"/>
      <c r="S17" s="27"/>
      <c r="T17" s="27"/>
      <c r="U17" s="27"/>
      <c r="V17" s="27"/>
      <c r="W17" s="60">
        <v>7</v>
      </c>
      <c r="X17" s="60">
        <v>9</v>
      </c>
      <c r="Y17" s="60">
        <v>10</v>
      </c>
    </row>
    <row r="18" spans="1:26" s="2" customFormat="1" ht="11.25" x14ac:dyDescent="0.25"/>
    <row r="19" spans="1:26" s="2" customFormat="1" ht="12.75" customHeight="1" x14ac:dyDescent="0.25">
      <c r="B19" s="24" t="s">
        <v>100</v>
      </c>
      <c r="C19" s="25"/>
      <c r="D19" s="25"/>
      <c r="E19" s="25"/>
      <c r="F19" s="25"/>
      <c r="G19" s="25"/>
      <c r="H19" s="25"/>
      <c r="I19" s="25"/>
      <c r="J19" s="25"/>
      <c r="K19" s="25"/>
      <c r="L19" s="25"/>
      <c r="M19" s="25"/>
      <c r="N19" s="25"/>
      <c r="O19" s="25"/>
      <c r="P19" s="25"/>
      <c r="Q19" s="25"/>
      <c r="R19" s="25"/>
      <c r="S19" s="25"/>
      <c r="T19" s="25"/>
      <c r="U19" s="26"/>
      <c r="W19" s="28" t="s">
        <v>36</v>
      </c>
      <c r="X19" s="29"/>
      <c r="Y19" s="61">
        <v>12</v>
      </c>
    </row>
    <row r="20" spans="1:26" s="1" customFormat="1" ht="25.9" customHeight="1" x14ac:dyDescent="0.25">
      <c r="A20" s="184"/>
      <c r="B20" s="63">
        <v>1</v>
      </c>
      <c r="C20" s="280" t="s">
        <v>101</v>
      </c>
      <c r="D20" s="280"/>
      <c r="E20" s="280"/>
      <c r="F20" s="280"/>
      <c r="G20" s="280"/>
      <c r="H20" s="280"/>
      <c r="I20" s="280"/>
      <c r="J20" s="280"/>
      <c r="K20" s="280"/>
      <c r="L20" s="280"/>
      <c r="M20" s="280"/>
      <c r="N20" s="280"/>
      <c r="O20" s="280"/>
      <c r="P20" s="280"/>
      <c r="Q20" s="280"/>
      <c r="R20" s="280"/>
      <c r="S20" s="280"/>
      <c r="T20" s="280"/>
      <c r="U20" s="281"/>
      <c r="V20" s="2"/>
      <c r="W20" s="29"/>
      <c r="X20" s="208"/>
      <c r="Y20" s="102"/>
      <c r="Z20" s="184"/>
    </row>
    <row r="21" spans="1:26" s="1" customFormat="1" ht="12.75" x14ac:dyDescent="0.25">
      <c r="A21" s="184"/>
      <c r="B21" s="63">
        <v>2</v>
      </c>
      <c r="C21" s="64" t="s">
        <v>102</v>
      </c>
      <c r="D21" s="92"/>
      <c r="E21" s="92"/>
      <c r="F21" s="92"/>
      <c r="G21" s="92"/>
      <c r="H21" s="92"/>
      <c r="I21" s="92"/>
      <c r="J21" s="92"/>
      <c r="K21" s="92"/>
      <c r="L21" s="92"/>
      <c r="M21" s="92"/>
      <c r="N21" s="92"/>
      <c r="O21" s="92"/>
      <c r="P21" s="92"/>
      <c r="Q21" s="92"/>
      <c r="R21" s="92"/>
      <c r="S21" s="92"/>
      <c r="T21" s="92"/>
      <c r="U21" s="93"/>
      <c r="V21" s="101"/>
      <c r="W21" s="32" t="s">
        <v>58</v>
      </c>
      <c r="X21" s="31"/>
      <c r="Y21" s="62">
        <v>13</v>
      </c>
      <c r="Z21" s="184"/>
    </row>
    <row r="22" spans="1:26" s="1" customFormat="1" ht="12.75" customHeight="1" x14ac:dyDescent="0.25">
      <c r="A22" s="184"/>
      <c r="B22" s="63">
        <v>3</v>
      </c>
      <c r="C22" s="64" t="s">
        <v>103</v>
      </c>
      <c r="D22" s="20"/>
      <c r="E22" s="20"/>
      <c r="F22" s="20"/>
      <c r="G22" s="20"/>
      <c r="H22" s="20"/>
      <c r="I22" s="20"/>
      <c r="J22" s="20"/>
      <c r="K22" s="20"/>
      <c r="L22" s="20"/>
      <c r="M22" s="20"/>
      <c r="N22" s="20"/>
      <c r="O22" s="20"/>
      <c r="P22" s="20"/>
      <c r="Q22" s="20"/>
      <c r="R22" s="20"/>
      <c r="S22" s="20"/>
      <c r="T22" s="20"/>
      <c r="U22" s="21"/>
      <c r="V22" s="2"/>
      <c r="W22" s="8"/>
      <c r="X22" s="184"/>
      <c r="Y22" s="103"/>
      <c r="Z22" s="184"/>
    </row>
    <row r="23" spans="1:26" s="1" customFormat="1" ht="12.75" customHeight="1" x14ac:dyDescent="0.25">
      <c r="A23" s="184"/>
      <c r="B23" s="63">
        <v>4</v>
      </c>
      <c r="C23" s="50" t="s">
        <v>104</v>
      </c>
      <c r="D23" s="50"/>
      <c r="E23" s="50"/>
      <c r="F23" s="50"/>
      <c r="G23" s="50"/>
      <c r="H23" s="50"/>
      <c r="I23" s="50"/>
      <c r="J23" s="50"/>
      <c r="K23" s="50"/>
      <c r="L23" s="50"/>
      <c r="M23" s="50"/>
      <c r="N23" s="50"/>
      <c r="O23" s="50"/>
      <c r="P23" s="50"/>
      <c r="Q23" s="50"/>
      <c r="R23" s="50"/>
      <c r="S23" s="50"/>
      <c r="T23" s="50"/>
      <c r="U23" s="51"/>
      <c r="V23" s="184"/>
      <c r="W23" s="184"/>
      <c r="X23" s="184"/>
      <c r="Y23" s="184"/>
      <c r="Z23" s="184"/>
    </row>
    <row r="24" spans="1:26" s="1" customFormat="1" ht="12.75" x14ac:dyDescent="0.25">
      <c r="A24" s="184"/>
      <c r="B24" s="63">
        <v>5</v>
      </c>
      <c r="C24" s="278" t="s">
        <v>105</v>
      </c>
      <c r="D24" s="278"/>
      <c r="E24" s="278"/>
      <c r="F24" s="278"/>
      <c r="G24" s="278"/>
      <c r="H24" s="278"/>
      <c r="I24" s="278"/>
      <c r="J24" s="278"/>
      <c r="K24" s="278"/>
      <c r="L24" s="278"/>
      <c r="M24" s="278"/>
      <c r="N24" s="278"/>
      <c r="O24" s="278"/>
      <c r="P24" s="278"/>
      <c r="Q24" s="278"/>
      <c r="R24" s="278"/>
      <c r="S24" s="278"/>
      <c r="T24" s="278"/>
      <c r="U24" s="279"/>
      <c r="V24" s="184"/>
      <c r="W24" s="184"/>
      <c r="X24" s="184"/>
      <c r="Y24" s="184"/>
      <c r="Z24" s="184"/>
    </row>
    <row r="25" spans="1:26" s="1" customFormat="1" ht="12.75" x14ac:dyDescent="0.25">
      <c r="A25" s="184"/>
      <c r="B25" s="63">
        <v>6</v>
      </c>
      <c r="C25" s="50" t="s">
        <v>106</v>
      </c>
      <c r="D25" s="50"/>
      <c r="E25" s="50"/>
      <c r="F25" s="50"/>
      <c r="G25" s="50"/>
      <c r="H25" s="50"/>
      <c r="I25" s="50"/>
      <c r="J25" s="50"/>
      <c r="K25" s="50"/>
      <c r="L25" s="50"/>
      <c r="M25" s="50"/>
      <c r="N25" s="50"/>
      <c r="O25" s="50"/>
      <c r="P25" s="50"/>
      <c r="Q25" s="50"/>
      <c r="R25" s="50"/>
      <c r="S25" s="50"/>
      <c r="T25" s="50"/>
      <c r="U25" s="51"/>
      <c r="V25" s="184"/>
      <c r="W25" s="184"/>
      <c r="X25" s="184"/>
      <c r="Y25" s="184"/>
      <c r="Z25" s="184"/>
    </row>
    <row r="26" spans="1:26" s="1" customFormat="1" ht="12.75" customHeight="1" x14ac:dyDescent="0.25">
      <c r="A26" s="184"/>
      <c r="B26" s="63">
        <v>7</v>
      </c>
      <c r="C26" s="50" t="s">
        <v>107</v>
      </c>
      <c r="D26" s="50"/>
      <c r="E26" s="50"/>
      <c r="F26" s="50"/>
      <c r="G26" s="50"/>
      <c r="H26" s="50"/>
      <c r="I26" s="50"/>
      <c r="J26" s="50"/>
      <c r="K26" s="50"/>
      <c r="L26" s="50"/>
      <c r="M26" s="50"/>
      <c r="N26" s="50"/>
      <c r="O26" s="50"/>
      <c r="P26" s="50"/>
      <c r="Q26" s="50"/>
      <c r="R26" s="50"/>
      <c r="S26" s="50"/>
      <c r="T26" s="50"/>
      <c r="U26" s="51"/>
      <c r="V26" s="184"/>
      <c r="W26" s="184"/>
      <c r="X26" s="184"/>
      <c r="Y26" s="184"/>
      <c r="Z26" s="184"/>
    </row>
    <row r="27" spans="1:26" s="1" customFormat="1" ht="12.75" customHeight="1" x14ac:dyDescent="0.25">
      <c r="A27" s="184"/>
      <c r="B27" s="63">
        <v>8</v>
      </c>
      <c r="C27" s="50" t="s">
        <v>108</v>
      </c>
      <c r="D27" s="50"/>
      <c r="E27" s="50"/>
      <c r="F27" s="50"/>
      <c r="G27" s="50"/>
      <c r="H27" s="50"/>
      <c r="I27" s="50"/>
      <c r="J27" s="50"/>
      <c r="K27" s="50"/>
      <c r="L27" s="50"/>
      <c r="M27" s="50"/>
      <c r="N27" s="50"/>
      <c r="O27" s="50"/>
      <c r="P27" s="50"/>
      <c r="Q27" s="50"/>
      <c r="R27" s="50"/>
      <c r="S27" s="50"/>
      <c r="T27" s="50"/>
      <c r="U27" s="51"/>
      <c r="V27" s="184"/>
      <c r="W27" s="184"/>
      <c r="X27" s="184"/>
      <c r="Y27" s="184"/>
      <c r="Z27" s="184"/>
    </row>
    <row r="28" spans="1:26" s="1" customFormat="1" ht="12.75" customHeight="1" x14ac:dyDescent="0.25">
      <c r="A28" s="184"/>
      <c r="B28" s="63">
        <v>10</v>
      </c>
      <c r="C28" s="50" t="s">
        <v>109</v>
      </c>
      <c r="D28" s="50"/>
      <c r="E28" s="50"/>
      <c r="F28" s="50"/>
      <c r="G28" s="50"/>
      <c r="H28" s="50"/>
      <c r="I28" s="50"/>
      <c r="J28" s="50"/>
      <c r="K28" s="50"/>
      <c r="L28" s="50"/>
      <c r="M28" s="50"/>
      <c r="N28" s="50"/>
      <c r="O28" s="50"/>
      <c r="P28" s="50"/>
      <c r="Q28" s="50"/>
      <c r="R28" s="50"/>
      <c r="S28" s="50"/>
      <c r="T28" s="50"/>
      <c r="U28" s="51"/>
      <c r="V28" s="184"/>
      <c r="W28" s="184"/>
      <c r="X28" s="184"/>
      <c r="Y28" s="184"/>
      <c r="Z28" s="184"/>
    </row>
    <row r="29" spans="1:26" s="1" customFormat="1" ht="12.75" customHeight="1" x14ac:dyDescent="0.25">
      <c r="A29" s="184"/>
      <c r="B29" s="63">
        <v>12</v>
      </c>
      <c r="C29" s="50" t="s">
        <v>110</v>
      </c>
      <c r="D29" s="50"/>
      <c r="E29" s="50"/>
      <c r="F29" s="50"/>
      <c r="G29" s="50"/>
      <c r="H29" s="50"/>
      <c r="I29" s="50"/>
      <c r="J29" s="50"/>
      <c r="K29" s="50"/>
      <c r="L29" s="50"/>
      <c r="M29" s="50"/>
      <c r="N29" s="50"/>
      <c r="O29" s="50"/>
      <c r="P29" s="50"/>
      <c r="Q29" s="50"/>
      <c r="R29" s="50"/>
      <c r="S29" s="50"/>
      <c r="T29" s="50"/>
      <c r="U29" s="51"/>
      <c r="V29" s="184"/>
      <c r="W29" s="184"/>
      <c r="X29" s="184"/>
      <c r="Y29" s="184"/>
      <c r="Z29" s="184"/>
    </row>
    <row r="30" spans="1:26" ht="12.75" customHeight="1" x14ac:dyDescent="0.25">
      <c r="B30" s="63">
        <v>13</v>
      </c>
      <c r="C30" s="50" t="s">
        <v>111</v>
      </c>
      <c r="D30" s="50"/>
      <c r="E30" s="50"/>
      <c r="F30" s="50"/>
      <c r="G30" s="50"/>
      <c r="H30" s="50"/>
      <c r="I30" s="50"/>
      <c r="J30" s="50"/>
      <c r="K30" s="50"/>
      <c r="L30" s="50"/>
      <c r="M30" s="50"/>
      <c r="N30" s="50"/>
      <c r="O30" s="50"/>
      <c r="P30" s="50"/>
      <c r="Q30" s="50"/>
      <c r="R30" s="50"/>
      <c r="S30" s="50"/>
      <c r="T30" s="50"/>
      <c r="U30" s="51"/>
    </row>
    <row r="31" spans="1:26" ht="12.75" customHeight="1" x14ac:dyDescent="0.25">
      <c r="B31" s="63">
        <v>15</v>
      </c>
      <c r="C31" s="50" t="s">
        <v>111</v>
      </c>
      <c r="D31" s="50"/>
      <c r="E31" s="50"/>
      <c r="F31" s="50"/>
      <c r="G31" s="50"/>
      <c r="H31" s="50"/>
      <c r="I31" s="50"/>
      <c r="J31" s="50"/>
      <c r="K31" s="50"/>
      <c r="L31" s="50"/>
      <c r="M31" s="50"/>
      <c r="N31" s="50"/>
      <c r="O31" s="50"/>
      <c r="P31" s="50"/>
      <c r="Q31" s="50"/>
      <c r="R31" s="50"/>
      <c r="S31" s="50"/>
      <c r="T31" s="50"/>
      <c r="U31" s="51"/>
    </row>
    <row r="32" spans="1:26" ht="12.75" customHeight="1" x14ac:dyDescent="0.25">
      <c r="B32" s="63">
        <v>16</v>
      </c>
      <c r="C32" s="50" t="s">
        <v>112</v>
      </c>
      <c r="D32" s="50"/>
      <c r="E32" s="50"/>
      <c r="F32" s="50"/>
      <c r="G32" s="50"/>
      <c r="H32" s="50"/>
      <c r="I32" s="50"/>
      <c r="J32" s="50"/>
      <c r="K32" s="50"/>
      <c r="L32" s="50"/>
      <c r="M32" s="50"/>
      <c r="N32" s="50"/>
      <c r="O32" s="50"/>
      <c r="P32" s="50"/>
      <c r="Q32" s="50"/>
      <c r="R32" s="50"/>
      <c r="S32" s="50"/>
      <c r="T32" s="50"/>
      <c r="U32" s="51"/>
    </row>
    <row r="33" spans="2:21" ht="12.75" customHeight="1" x14ac:dyDescent="0.25">
      <c r="B33" s="63">
        <v>17</v>
      </c>
      <c r="C33" s="50" t="s">
        <v>113</v>
      </c>
      <c r="D33" s="50"/>
      <c r="E33" s="50"/>
      <c r="F33" s="50"/>
      <c r="G33" s="50"/>
      <c r="H33" s="50"/>
      <c r="I33" s="50"/>
      <c r="J33" s="50"/>
      <c r="K33" s="50"/>
      <c r="L33" s="50"/>
      <c r="M33" s="50"/>
      <c r="N33" s="50"/>
      <c r="O33" s="50"/>
      <c r="P33" s="50"/>
      <c r="Q33" s="50"/>
      <c r="R33" s="50"/>
      <c r="S33" s="50"/>
      <c r="T33" s="50"/>
      <c r="U33" s="51"/>
    </row>
    <row r="34" spans="2:21" ht="12.75" customHeight="1" x14ac:dyDescent="0.25">
      <c r="B34" s="82"/>
      <c r="C34" s="23"/>
      <c r="D34" s="89"/>
      <c r="E34" s="23"/>
      <c r="F34" s="23"/>
      <c r="G34" s="23"/>
      <c r="H34" s="23"/>
      <c r="I34" s="23"/>
      <c r="J34" s="23"/>
      <c r="K34" s="23"/>
      <c r="L34" s="23"/>
      <c r="M34" s="23"/>
      <c r="N34" s="23"/>
      <c r="O34" s="23"/>
      <c r="P34" s="23"/>
      <c r="Q34" s="23"/>
      <c r="R34" s="23"/>
      <c r="S34" s="23"/>
      <c r="T34" s="23"/>
      <c r="U34" s="90"/>
    </row>
    <row r="35" spans="2:21" ht="12.75" customHeight="1" x14ac:dyDescent="0.25"/>
    <row r="36" spans="2:21" ht="12.75" customHeight="1" x14ac:dyDescent="0.25">
      <c r="B36" s="113" t="str">
        <f>'Totaal opdracht'!A22</f>
        <v>Voor een toelichting op en de vereisten aan deze begroting zie de tabs "Toelichting cellen " en "Vereisten"</v>
      </c>
      <c r="C36" s="35"/>
      <c r="D36" s="35"/>
      <c r="E36" s="35"/>
      <c r="F36" s="35"/>
      <c r="G36" s="184"/>
      <c r="H36" s="184"/>
      <c r="I36" s="184"/>
      <c r="J36" s="184"/>
      <c r="K36" s="184"/>
      <c r="L36" s="184"/>
      <c r="M36" s="184"/>
      <c r="N36" s="184"/>
      <c r="O36" s="184"/>
      <c r="P36" s="184"/>
      <c r="Q36" s="184"/>
      <c r="R36" s="184"/>
      <c r="S36" s="184"/>
      <c r="T36" s="184"/>
      <c r="U36" s="184"/>
    </row>
    <row r="37" spans="2:21" ht="12.75" customHeight="1" x14ac:dyDescent="0.25">
      <c r="B37" s="109"/>
      <c r="C37" s="35"/>
      <c r="D37" s="35"/>
      <c r="E37" s="35"/>
      <c r="F37" s="35"/>
      <c r="G37" s="184"/>
      <c r="H37" s="184"/>
      <c r="I37" s="184"/>
      <c r="J37" s="184"/>
      <c r="K37" s="184"/>
      <c r="L37" s="184"/>
      <c r="M37" s="184"/>
      <c r="N37" s="184"/>
      <c r="O37" s="184"/>
      <c r="P37" s="184"/>
      <c r="Q37" s="184"/>
      <c r="R37" s="184"/>
      <c r="S37" s="184"/>
      <c r="T37" s="184"/>
      <c r="U37" s="184"/>
    </row>
    <row r="38" spans="2:21" ht="12.75" customHeight="1" x14ac:dyDescent="0.25">
      <c r="B38" s="109"/>
      <c r="C38" s="35"/>
      <c r="D38" s="35"/>
      <c r="E38" s="35"/>
      <c r="F38" s="35"/>
      <c r="G38" s="184"/>
      <c r="H38" s="184"/>
      <c r="I38" s="184"/>
      <c r="J38" s="184"/>
      <c r="K38" s="184"/>
      <c r="L38" s="184"/>
      <c r="M38" s="184"/>
      <c r="N38" s="184"/>
      <c r="O38" s="184"/>
      <c r="P38" s="184"/>
      <c r="Q38" s="184"/>
      <c r="R38" s="184"/>
      <c r="S38" s="184"/>
      <c r="T38" s="184"/>
      <c r="U38" s="184"/>
    </row>
    <row r="39" spans="2:21" ht="12.75" customHeight="1" x14ac:dyDescent="0.25">
      <c r="B39" s="109"/>
      <c r="C39" s="35"/>
      <c r="D39" s="35"/>
      <c r="E39" s="35"/>
      <c r="F39" s="35"/>
      <c r="G39" s="184"/>
      <c r="H39" s="184"/>
      <c r="I39" s="184"/>
      <c r="J39" s="184"/>
      <c r="K39" s="184"/>
      <c r="L39" s="184"/>
      <c r="M39" s="184"/>
      <c r="N39" s="184"/>
      <c r="O39" s="184"/>
      <c r="P39" s="184"/>
      <c r="Q39" s="184"/>
      <c r="R39" s="184"/>
      <c r="S39" s="184"/>
      <c r="T39" s="184"/>
      <c r="U39" s="184"/>
    </row>
    <row r="40" spans="2:21" ht="12.75" customHeight="1" x14ac:dyDescent="0.25">
      <c r="B40" s="109"/>
      <c r="C40" s="35"/>
      <c r="D40" s="35"/>
      <c r="E40" s="35"/>
      <c r="F40" s="35"/>
      <c r="G40" s="184"/>
      <c r="H40" s="184"/>
      <c r="I40" s="184"/>
      <c r="J40" s="184"/>
      <c r="K40" s="184"/>
      <c r="L40" s="184"/>
      <c r="M40" s="184"/>
      <c r="N40" s="184"/>
      <c r="O40" s="184"/>
      <c r="P40" s="184"/>
      <c r="Q40" s="184"/>
      <c r="R40" s="184"/>
      <c r="S40" s="184"/>
      <c r="T40" s="184"/>
      <c r="U40" s="184"/>
    </row>
    <row r="41" spans="2:21" ht="12.75" customHeight="1" x14ac:dyDescent="0.25">
      <c r="B41" s="109"/>
      <c r="C41" s="35"/>
      <c r="D41" s="35"/>
      <c r="E41" s="35"/>
      <c r="F41" s="35"/>
      <c r="G41" s="184"/>
      <c r="H41" s="184"/>
      <c r="I41" s="184"/>
      <c r="J41" s="184"/>
      <c r="K41" s="184"/>
      <c r="L41" s="184"/>
      <c r="M41" s="184"/>
      <c r="N41" s="184"/>
      <c r="O41" s="184"/>
      <c r="P41" s="184"/>
      <c r="Q41" s="184"/>
      <c r="R41" s="184"/>
      <c r="S41" s="184"/>
      <c r="T41" s="184"/>
      <c r="U41" s="184"/>
    </row>
    <row r="42" spans="2:21" ht="12.75" customHeight="1" x14ac:dyDescent="0.25">
      <c r="B42" s="109"/>
      <c r="C42" s="184"/>
      <c r="D42" s="184"/>
      <c r="E42" s="184"/>
      <c r="F42" s="184"/>
      <c r="G42" s="184"/>
      <c r="H42" s="184"/>
      <c r="I42" s="184"/>
      <c r="J42" s="184"/>
      <c r="K42" s="184"/>
      <c r="L42" s="184"/>
      <c r="M42" s="184"/>
      <c r="N42" s="184"/>
      <c r="O42" s="184"/>
      <c r="P42" s="184"/>
      <c r="Q42" s="184"/>
      <c r="R42" s="184"/>
      <c r="S42" s="184"/>
      <c r="T42" s="184"/>
      <c r="U42" s="184"/>
    </row>
    <row r="43" spans="2:21" ht="12.75" customHeight="1" x14ac:dyDescent="0.25"/>
  </sheetData>
  <mergeCells count="18">
    <mergeCell ref="B14:C14"/>
    <mergeCell ref="B15:C15"/>
    <mergeCell ref="B16:C16"/>
    <mergeCell ref="C24:U24"/>
    <mergeCell ref="C20:U20"/>
    <mergeCell ref="B12:C12"/>
    <mergeCell ref="B13:C13"/>
    <mergeCell ref="B11:C11"/>
    <mergeCell ref="C1:U1"/>
    <mergeCell ref="E6:U6"/>
    <mergeCell ref="W7:Y7"/>
    <mergeCell ref="B10:C10"/>
    <mergeCell ref="E7:G7"/>
    <mergeCell ref="H7:J7"/>
    <mergeCell ref="K7:M7"/>
    <mergeCell ref="N7:P7"/>
    <mergeCell ref="Q7:S7"/>
    <mergeCell ref="T7:V7"/>
  </mergeCells>
  <pageMargins left="0.70866141732283472" right="0.70866141732283472" top="0.74803149606299213" bottom="0.74803149606299213" header="0.31496062992125984" footer="0.31496062992125984"/>
  <pageSetup paperSize="9" scale="52" orientation="landscape" r:id="rId1"/>
  <headerFooter>
    <oddHeader>&amp;F</oddHeader>
    <oddFooter>Pagina &amp;P&amp;R&amp;A</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C50921-873B-4653-A44B-2E4037DFEFA6}">
  <sheetPr>
    <tabColor rgb="FFFF0000"/>
  </sheetPr>
  <dimension ref="A1:A33"/>
  <sheetViews>
    <sheetView showGridLines="0" zoomScale="115" zoomScaleNormal="115" workbookViewId="0">
      <selection activeCell="A16" sqref="A16"/>
    </sheetView>
  </sheetViews>
  <sheetFormatPr defaultColWidth="8.85546875" defaultRowHeight="11.25" x14ac:dyDescent="0.2"/>
  <cols>
    <col min="1" max="1" width="135.42578125" style="95" customWidth="1"/>
    <col min="2" max="2" width="10.7109375" style="95" customWidth="1"/>
    <col min="3" max="16384" width="8.85546875" style="95"/>
  </cols>
  <sheetData>
    <row r="1" spans="1:1" x14ac:dyDescent="0.2">
      <c r="A1" s="96" t="s">
        <v>114</v>
      </c>
    </row>
    <row r="2" spans="1:1" x14ac:dyDescent="0.2">
      <c r="A2" s="105"/>
    </row>
    <row r="3" spans="1:1" ht="33.75" x14ac:dyDescent="0.2">
      <c r="A3" s="106" t="s">
        <v>115</v>
      </c>
    </row>
    <row r="4" spans="1:1" x14ac:dyDescent="0.2">
      <c r="A4" s="104" t="s">
        <v>116</v>
      </c>
    </row>
    <row r="5" spans="1:1" x14ac:dyDescent="0.2">
      <c r="A5" s="104" t="s">
        <v>117</v>
      </c>
    </row>
    <row r="6" spans="1:1" x14ac:dyDescent="0.2">
      <c r="A6" s="104" t="s">
        <v>118</v>
      </c>
    </row>
    <row r="7" spans="1:1" x14ac:dyDescent="0.2">
      <c r="A7" s="107" t="s">
        <v>119</v>
      </c>
    </row>
    <row r="8" spans="1:1" x14ac:dyDescent="0.2">
      <c r="A8" s="107" t="s">
        <v>120</v>
      </c>
    </row>
    <row r="9" spans="1:1" x14ac:dyDescent="0.2">
      <c r="A9" s="107" t="s">
        <v>121</v>
      </c>
    </row>
    <row r="10" spans="1:1" ht="22.5" x14ac:dyDescent="0.2">
      <c r="A10" s="107" t="s">
        <v>122</v>
      </c>
    </row>
    <row r="11" spans="1:1" x14ac:dyDescent="0.2">
      <c r="A11" s="107" t="s">
        <v>123</v>
      </c>
    </row>
    <row r="12" spans="1:1" x14ac:dyDescent="0.2">
      <c r="A12" s="107" t="s">
        <v>124</v>
      </c>
    </row>
    <row r="13" spans="1:1" x14ac:dyDescent="0.2">
      <c r="A13" s="107" t="s">
        <v>125</v>
      </c>
    </row>
    <row r="14" spans="1:1" x14ac:dyDescent="0.2">
      <c r="A14" s="104" t="s">
        <v>126</v>
      </c>
    </row>
    <row r="15" spans="1:1" x14ac:dyDescent="0.2">
      <c r="A15" s="104" t="s">
        <v>127</v>
      </c>
    </row>
    <row r="16" spans="1:1" ht="22.5" x14ac:dyDescent="0.2">
      <c r="A16" s="104" t="s">
        <v>128</v>
      </c>
    </row>
    <row r="17" spans="1:1" ht="22.5" x14ac:dyDescent="0.2">
      <c r="A17" s="108" t="s">
        <v>129</v>
      </c>
    </row>
    <row r="18" spans="1:1" ht="22.5" x14ac:dyDescent="0.2">
      <c r="A18" s="108" t="s">
        <v>130</v>
      </c>
    </row>
    <row r="19" spans="1:1" ht="22.5" x14ac:dyDescent="0.2">
      <c r="A19" s="108" t="s">
        <v>131</v>
      </c>
    </row>
    <row r="20" spans="1:1" x14ac:dyDescent="0.2">
      <c r="A20" s="108" t="s">
        <v>132</v>
      </c>
    </row>
    <row r="21" spans="1:1" x14ac:dyDescent="0.2">
      <c r="A21" s="108" t="s">
        <v>133</v>
      </c>
    </row>
    <row r="22" spans="1:1" ht="3.6" customHeight="1" x14ac:dyDescent="0.2"/>
    <row r="23" spans="1:1" x14ac:dyDescent="0.2">
      <c r="A23" s="110" t="s">
        <v>134</v>
      </c>
    </row>
    <row r="24" spans="1:1" x14ac:dyDescent="0.2">
      <c r="A24" s="111" t="s">
        <v>135</v>
      </c>
    </row>
    <row r="25" spans="1:1" x14ac:dyDescent="0.2">
      <c r="A25" s="111" t="s">
        <v>136</v>
      </c>
    </row>
    <row r="26" spans="1:1" x14ac:dyDescent="0.2">
      <c r="A26" s="111" t="s">
        <v>137</v>
      </c>
    </row>
    <row r="27" spans="1:1" x14ac:dyDescent="0.2">
      <c r="A27" s="112" t="s">
        <v>138</v>
      </c>
    </row>
    <row r="28" spans="1:1" x14ac:dyDescent="0.2">
      <c r="A28" s="112" t="s">
        <v>139</v>
      </c>
    </row>
    <row r="29" spans="1:1" x14ac:dyDescent="0.2">
      <c r="A29" s="112" t="s">
        <v>140</v>
      </c>
    </row>
    <row r="33" spans="1:1" x14ac:dyDescent="0.2">
      <c r="A33" s="114"/>
    </row>
  </sheetData>
  <pageMargins left="0.7" right="0.7" top="0.75" bottom="0.75" header="0.3" footer="0.3"/>
  <pageSetup paperSize="9" orientation="portrait"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D12"/>
  <sheetViews>
    <sheetView showFormulas="1" topLeftCell="B1" workbookViewId="0">
      <selection activeCell="D12" sqref="D12"/>
    </sheetView>
  </sheetViews>
  <sheetFormatPr defaultRowHeight="15" x14ac:dyDescent="0.25"/>
  <cols>
    <col min="3" max="3" width="19.140625" bestFit="1" customWidth="1"/>
    <col min="4" max="4" width="86.5703125" customWidth="1"/>
  </cols>
  <sheetData>
    <row r="1" spans="1:4" x14ac:dyDescent="0.25">
      <c r="A1" s="67" t="s">
        <v>141</v>
      </c>
      <c r="B1" s="67" t="s">
        <v>142</v>
      </c>
      <c r="C1" s="67" t="s">
        <v>143</v>
      </c>
      <c r="D1" s="67" t="s">
        <v>144</v>
      </c>
    </row>
    <row r="2" spans="1:4" x14ac:dyDescent="0.25">
      <c r="A2" t="s">
        <v>145</v>
      </c>
      <c r="B2" t="s">
        <v>146</v>
      </c>
      <c r="C2" t="s">
        <v>147</v>
      </c>
      <c r="D2" t="s">
        <v>148</v>
      </c>
    </row>
    <row r="3" spans="1:4" x14ac:dyDescent="0.25">
      <c r="A3" t="s">
        <v>146</v>
      </c>
      <c r="B3" t="s">
        <v>149</v>
      </c>
      <c r="C3" t="s">
        <v>150</v>
      </c>
      <c r="D3" t="s">
        <v>151</v>
      </c>
    </row>
    <row r="4" spans="1:4" x14ac:dyDescent="0.25">
      <c r="A4" t="s">
        <v>149</v>
      </c>
      <c r="B4" t="s">
        <v>152</v>
      </c>
      <c r="C4" t="s">
        <v>150</v>
      </c>
      <c r="D4" t="s">
        <v>153</v>
      </c>
    </row>
    <row r="5" spans="1:4" x14ac:dyDescent="0.25">
      <c r="C5" t="s">
        <v>154</v>
      </c>
      <c r="D5" t="s">
        <v>155</v>
      </c>
    </row>
    <row r="6" spans="1:4" x14ac:dyDescent="0.25">
      <c r="C6" t="s">
        <v>154</v>
      </c>
      <c r="D6" t="s">
        <v>156</v>
      </c>
    </row>
    <row r="7" spans="1:4" x14ac:dyDescent="0.25">
      <c r="A7" t="s">
        <v>152</v>
      </c>
      <c r="B7" t="s">
        <v>157</v>
      </c>
      <c r="C7" t="s">
        <v>158</v>
      </c>
      <c r="D7" t="s">
        <v>159</v>
      </c>
    </row>
    <row r="8" spans="1:4" x14ac:dyDescent="0.25">
      <c r="B8" t="s">
        <v>160</v>
      </c>
      <c r="C8" t="s">
        <v>158</v>
      </c>
      <c r="D8" t="s">
        <v>161</v>
      </c>
    </row>
    <row r="9" spans="1:4" x14ac:dyDescent="0.25">
      <c r="B9" t="s">
        <v>162</v>
      </c>
      <c r="C9" t="s">
        <v>150</v>
      </c>
      <c r="D9" t="s">
        <v>163</v>
      </c>
    </row>
    <row r="10" spans="1:4" x14ac:dyDescent="0.25">
      <c r="B10" t="s">
        <v>164</v>
      </c>
      <c r="C10" t="s">
        <v>147</v>
      </c>
      <c r="D10" t="s">
        <v>165</v>
      </c>
    </row>
    <row r="11" spans="1:4" x14ac:dyDescent="0.25">
      <c r="B11" t="s">
        <v>166</v>
      </c>
      <c r="C11" t="s">
        <v>167</v>
      </c>
      <c r="D11" t="s">
        <v>168</v>
      </c>
    </row>
    <row r="12" spans="1:4" x14ac:dyDescent="0.25">
      <c r="C12" t="s">
        <v>167</v>
      </c>
      <c r="D12" t="s">
        <v>169</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_dlc_DocId xmlns="feef5865-a982-42aa-8640-9d4286765ef6">DC20160009-1179313-694</_dlc_DocId>
    <_dlc_DocIdUrl xmlns="feef5865-a982-42aa-8640-9d4286765ef6">
      <Url>https://prorailbv.sharepoint.com/teams/DC2016_0009/_layouts/15/DocIdRedir.aspx?ID=DC20160009-1179313-694</Url>
      <Description>DC20160009-1179313-694</Description>
    </_dlc_DocIdUrl>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Document" ma:contentTypeID="0x010100EFA8F9CE297A3D49AC6CA39C118FB430" ma:contentTypeVersion="3" ma:contentTypeDescription="Create a new document." ma:contentTypeScope="" ma:versionID="0f641c2edf89429813b0cbbc99728de3">
  <xsd:schema xmlns:xsd="http://www.w3.org/2001/XMLSchema" xmlns:xs="http://www.w3.org/2001/XMLSchema" xmlns:p="http://schemas.microsoft.com/office/2006/metadata/properties" xmlns:ns2="feef5865-a982-42aa-8640-9d4286765ef6" xmlns:ns3="8bf9dcdc-e288-47ab-b5a8-c23546d49312" targetNamespace="http://schemas.microsoft.com/office/2006/metadata/properties" ma:root="true" ma:fieldsID="f825b5039e4963fdc39f2263b490c124" ns2:_="" ns3:_="">
    <xsd:import namespace="feef5865-a982-42aa-8640-9d4286765ef6"/>
    <xsd:import namespace="8bf9dcdc-e288-47ab-b5a8-c23546d49312"/>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eef5865-a982-42aa-8640-9d4286765ef6"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Id blijven behouden" ma:description="Id behouden tijdens toevoegen."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8bf9dcdc-e288-47ab-b5a8-c23546d49312"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C691609-C51D-4F19-8AA2-D65090AB84C4}">
  <ds:schemaRefs>
    <ds:schemaRef ds:uri="http://purl.org/dc/terms/"/>
    <ds:schemaRef ds:uri="http://schemas.microsoft.com/office/2006/documentManagement/types"/>
    <ds:schemaRef ds:uri="http://purl.org/dc/elements/1.1/"/>
    <ds:schemaRef ds:uri="http://schemas.microsoft.com/office/infopath/2007/PartnerControls"/>
    <ds:schemaRef ds:uri="feef5865-a982-42aa-8640-9d4286765ef6"/>
    <ds:schemaRef ds:uri="8bf9dcdc-e288-47ab-b5a8-c23546d49312"/>
    <ds:schemaRef ds:uri="http://schemas.openxmlformats.org/package/2006/metadata/core-properties"/>
    <ds:schemaRef ds:uri="http://schemas.microsoft.com/office/2006/metadata/properties"/>
    <ds:schemaRef ds:uri="http://www.w3.org/XML/1998/namespace"/>
    <ds:schemaRef ds:uri="http://purl.org/dc/dcmitype/"/>
  </ds:schemaRefs>
</ds:datastoreItem>
</file>

<file path=customXml/itemProps2.xml><?xml version="1.0" encoding="utf-8"?>
<ds:datastoreItem xmlns:ds="http://schemas.openxmlformats.org/officeDocument/2006/customXml" ds:itemID="{A3307FB6-5207-4F70-A39B-52F285C4575F}">
  <ds:schemaRefs>
    <ds:schemaRef ds:uri="http://schemas.microsoft.com/sharepoint/v3/contenttype/forms"/>
  </ds:schemaRefs>
</ds:datastoreItem>
</file>

<file path=customXml/itemProps3.xml><?xml version="1.0" encoding="utf-8"?>
<ds:datastoreItem xmlns:ds="http://schemas.openxmlformats.org/officeDocument/2006/customXml" ds:itemID="{B08575EF-C2DD-4290-95E9-2DCC065699B2}">
  <ds:schemaRefs>
    <ds:schemaRef ds:uri="http://schemas.microsoft.com/sharepoint/events"/>
  </ds:schemaRefs>
</ds:datastoreItem>
</file>

<file path=customXml/itemProps4.xml><?xml version="1.0" encoding="utf-8"?>
<ds:datastoreItem xmlns:ds="http://schemas.openxmlformats.org/officeDocument/2006/customXml" ds:itemID="{5E4A5717-F8F2-4467-809D-61DC9503BB8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eef5865-a982-42aa-8640-9d4286765ef6"/>
    <ds:schemaRef ds:uri="8bf9dcdc-e288-47ab-b5a8-c23546d4931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7</vt:i4>
      </vt:variant>
      <vt:variant>
        <vt:lpstr>Benoemde bereiken</vt:lpstr>
      </vt:variant>
      <vt:variant>
        <vt:i4>2</vt:i4>
      </vt:variant>
    </vt:vector>
  </HeadingPairs>
  <TitlesOfParts>
    <vt:vector size="9" baseType="lpstr">
      <vt:lpstr>Totaal opdracht</vt:lpstr>
      <vt:lpstr>WP A tm E</vt:lpstr>
      <vt:lpstr>Kampen Zuid</vt:lpstr>
      <vt:lpstr>De Vink &amp; Nieuw-Vennep</vt:lpstr>
      <vt:lpstr>Toelichting cellen</vt:lpstr>
      <vt:lpstr>Vereisten</vt:lpstr>
      <vt:lpstr>logboek wjizigingen</vt:lpstr>
      <vt:lpstr>'WP A tm E'!_Toc339027761</vt:lpstr>
      <vt:lpstr>'Toelichting cellen'!Print_Area</vt:lpstr>
    </vt:vector>
  </TitlesOfParts>
  <Manager/>
  <Company>ARCADIS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02.4 Bijlage 4 - Format begroting v 2.0</dc:title>
  <dc:subject>Engineeringsbestand</dc:subject>
  <dc:creator>W. Vrooland</dc:creator>
  <cp:keywords>Begroting</cp:keywords>
  <dc:description/>
  <cp:lastModifiedBy>Beer, BJM de (Bart-Jan)</cp:lastModifiedBy>
  <cp:revision/>
  <dcterms:created xsi:type="dcterms:W3CDTF">2011-03-21T10:25:42Z</dcterms:created>
  <dcterms:modified xsi:type="dcterms:W3CDTF">2021-10-20T09:06:57Z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4e57bac-d225-40fb-8a9e-62b5be587a96_Enabled">
    <vt:lpwstr>true</vt:lpwstr>
  </property>
  <property fmtid="{D5CDD505-2E9C-101B-9397-08002B2CF9AE}" pid="3" name="MSIP_Label_24e57bac-d225-40fb-8a9e-62b5be587a96_SetDate">
    <vt:lpwstr>2020-11-05T10:08:47Z</vt:lpwstr>
  </property>
  <property fmtid="{D5CDD505-2E9C-101B-9397-08002B2CF9AE}" pid="4" name="MSIP_Label_24e57bac-d225-40fb-8a9e-62b5be587a96_Method">
    <vt:lpwstr>Standard</vt:lpwstr>
  </property>
  <property fmtid="{D5CDD505-2E9C-101B-9397-08002B2CF9AE}" pid="5" name="MSIP_Label_24e57bac-d225-40fb-8a9e-62b5be587a96_Name">
    <vt:lpwstr>Internal</vt:lpwstr>
  </property>
  <property fmtid="{D5CDD505-2E9C-101B-9397-08002B2CF9AE}" pid="6" name="MSIP_Label_24e57bac-d225-40fb-8a9e-62b5be587a96_SiteId">
    <vt:lpwstr>a398fcff-8d2b-4930-a7f7-e1c99a108d77</vt:lpwstr>
  </property>
  <property fmtid="{D5CDD505-2E9C-101B-9397-08002B2CF9AE}" pid="7" name="MSIP_Label_24e57bac-d225-40fb-8a9e-62b5be587a96_ActionId">
    <vt:lpwstr>969b4871-07f3-426b-be82-00008b6620de</vt:lpwstr>
  </property>
  <property fmtid="{D5CDD505-2E9C-101B-9397-08002B2CF9AE}" pid="8" name="MSIP_Label_24e57bac-d225-40fb-8a9e-62b5be587a96_ContentBits">
    <vt:lpwstr>0</vt:lpwstr>
  </property>
  <property fmtid="{D5CDD505-2E9C-101B-9397-08002B2CF9AE}" pid="9" name="ContentTypeId">
    <vt:lpwstr>0x010100EFA8F9CE297A3D49AC6CA39C118FB430</vt:lpwstr>
  </property>
  <property fmtid="{D5CDD505-2E9C-101B-9397-08002B2CF9AE}" pid="10" name="Documentstatus">
    <vt:lpwstr>7;#Definitief|3fb17971-961c-459d-b6f7-fdc3141cdb1a</vt:lpwstr>
  </property>
  <property fmtid="{D5CDD505-2E9C-101B-9397-08002B2CF9AE}" pid="11" name="Handeling">
    <vt:lpwstr>1;#SL00|3ebfef6a-68be-495d-a741-94fc00247443</vt:lpwstr>
  </property>
  <property fmtid="{D5CDD505-2E9C-101B-9397-08002B2CF9AE}" pid="12" name="_dlc_DocIdItemGuid">
    <vt:lpwstr>ccd35800-eff9-48d6-b64d-0907e1648c5b</vt:lpwstr>
  </property>
  <property fmtid="{D5CDD505-2E9C-101B-9397-08002B2CF9AE}" pid="13" name="Vertrouwelijkheid">
    <vt:lpwstr>2;#Intern|8a639747-e233-49a8-819f-e74cd9528f9e</vt:lpwstr>
  </property>
  <property fmtid="{D5CDD505-2E9C-101B-9397-08002B2CF9AE}" pid="14" name="TaxKeyword">
    <vt:lpwstr>138;#Begroting|bbe885e6-049e-4c2f-bb22-5e88e10eb3ee</vt:lpwstr>
  </property>
  <property fmtid="{D5CDD505-2E9C-101B-9397-08002B2CF9AE}" pid="15" name="Type document">
    <vt:lpwstr>61;#Formulier|4caf9ea6-33a8-4716-a7c3-7dd22b424eec</vt:lpwstr>
  </property>
  <property fmtid="{D5CDD505-2E9C-101B-9397-08002B2CF9AE}" pid="16" name="Verantwoordelijke afdeling">
    <vt:lpwstr>18;#Procurement|22fdb12d-1b7c-40e5-b3ad-b325a0559d56</vt:lpwstr>
  </property>
</Properties>
</file>