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e_walraven_servicepunt71_nl/Documents/Documenten/Inkoop - aanbesteden/AV-systeem Raadszaal en Commissiezaal stadhuis Leiden/"/>
    </mc:Choice>
  </mc:AlternateContent>
  <xr:revisionPtr revIDLastSave="0" documentId="8_{E40168BF-5282-477B-B925-2112A5F19514}" xr6:coauthVersionLast="44" xr6:coauthVersionMax="44" xr10:uidLastSave="{00000000-0000-0000-0000-000000000000}"/>
  <bookViews>
    <workbookView xWindow="-98" yWindow="-98" windowWidth="20715" windowHeight="13276" firstSheet="3" activeTab="8" xr2:uid="{BB87EC93-8278-4FB5-8C9D-1D2B25C2E7A3}"/>
  </bookViews>
  <sheets>
    <sheet name="Prijzenblad verzamelpagina" sheetId="1" r:id="rId1"/>
    <sheet name="Raadzaal" sheetId="2" r:id="rId2"/>
    <sheet name="Commissiezaal" sheetId="9" r:id="rId3"/>
    <sheet name="Meekijkkamer" sheetId="10" r:id="rId4"/>
    <sheet name="Koffiekamer" sheetId="11" r:id="rId5"/>
    <sheet name="Beveiligingsloge" sheetId="12" r:id="rId6"/>
    <sheet name="Burger- trouwzaal" sheetId="13" r:id="rId7"/>
    <sheet name="Break out ruimte" sheetId="14" r:id="rId8"/>
    <sheet name="Beheer&amp;Support" sheetId="7" r:id="rId9"/>
  </sheets>
  <definedNames>
    <definedName name="_xlnm.Print_Area" localSheetId="0">'Prijzenblad verzamelpagina'!$B$1:$I$58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F23" i="1"/>
  <c r="H4" i="1"/>
  <c r="F13" i="1"/>
  <c r="F28" i="1"/>
  <c r="F29" i="1"/>
  <c r="F30" i="1"/>
  <c r="F31" i="1"/>
  <c r="F27" i="1"/>
  <c r="F11" i="1" l="1"/>
  <c r="H11" i="1" s="1"/>
  <c r="F6" i="1"/>
  <c r="H6" i="1" s="1"/>
  <c r="F7" i="1"/>
  <c r="H7" i="1" s="1"/>
  <c r="F8" i="1"/>
  <c r="H8" i="1" s="1"/>
  <c r="F9" i="1"/>
  <c r="H9" i="1" s="1"/>
  <c r="F10" i="1"/>
  <c r="H10" i="1" s="1"/>
  <c r="F16" i="1"/>
  <c r="H16" i="1" s="1"/>
  <c r="F5" i="1"/>
  <c r="H5" i="1" s="1"/>
  <c r="F4" i="1"/>
  <c r="F18" i="1" l="1"/>
  <c r="H18" i="1"/>
  <c r="F22" i="1"/>
  <c r="H13" i="1" l="1"/>
  <c r="H22" i="1" s="1"/>
  <c r="H24" i="1" s="1"/>
  <c r="F24" i="1"/>
</calcChain>
</file>

<file path=xl/sharedStrings.xml><?xml version="1.0" encoding="utf-8"?>
<sst xmlns="http://schemas.openxmlformats.org/spreadsheetml/2006/main" count="107" uniqueCount="79">
  <si>
    <t>A.</t>
  </si>
  <si>
    <t>B.</t>
  </si>
  <si>
    <t>N.</t>
  </si>
  <si>
    <t>C.</t>
  </si>
  <si>
    <t>E.</t>
  </si>
  <si>
    <t>F.</t>
  </si>
  <si>
    <t>G.</t>
  </si>
  <si>
    <t>H.</t>
  </si>
  <si>
    <t>Prijzen éénmalige levering en inrichting:</t>
  </si>
  <si>
    <t>Periodieke kosten:</t>
  </si>
  <si>
    <t>NB's:</t>
  </si>
  <si>
    <t>Aantal</t>
  </si>
  <si>
    <t>BTW tarief</t>
  </si>
  <si>
    <t>Totaalprijs incl. BTW</t>
  </si>
  <si>
    <t>Totaalprijs excl. BTW</t>
  </si>
  <si>
    <t>Unit prijs excl. BTW</t>
  </si>
  <si>
    <t>Totale kosten éénmalige levering en inrichting</t>
  </si>
  <si>
    <t>Totale periodieke kosten</t>
  </si>
  <si>
    <t>Projectmanager</t>
  </si>
  <si>
    <t>Software engineer</t>
  </si>
  <si>
    <t>Installatietechnicus</t>
  </si>
  <si>
    <t>Supportmedewerker</t>
  </si>
  <si>
    <t>Werkplaatstarief</t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</si>
  <si>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</si>
  <si>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</si>
  <si>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</si>
  <si>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over in de verzamelpagina.</t>
  </si>
  <si>
    <t>J.</t>
  </si>
  <si>
    <t>K.</t>
  </si>
  <si>
    <t>L.</t>
  </si>
  <si>
    <t>M.</t>
  </si>
  <si>
    <t>Raadzaal</t>
  </si>
  <si>
    <t>Commissiezaal</t>
  </si>
  <si>
    <t>Koffiekamer</t>
  </si>
  <si>
    <t>Beveiligingsloge</t>
  </si>
  <si>
    <t>Specificeer hier ook  Correctief Onderhoud en neem dit totaalbedrag over in de verzamelpagina.</t>
  </si>
  <si>
    <t>D.</t>
  </si>
  <si>
    <t>Meekijkkamer (enkel HDMI aansluiting)</t>
  </si>
  <si>
    <t>Burger- Trouwzaal (enkel HDMI aansluiting)</t>
  </si>
  <si>
    <t>Break- out ruimte (enkel HDMI aansluiting)</t>
  </si>
  <si>
    <t xml:space="preserve">Beheer &amp; support, incl. correctief onderhoud en training </t>
  </si>
  <si>
    <t>aan beheersorganisatie Servicepunt71, m.b.t. eerste contractjaar</t>
  </si>
  <si>
    <t xml:space="preserve">Jaarlijks beheer &amp; support, incl. correctief onderhoud vanaf </t>
  </si>
  <si>
    <t>het tweede contractjaar</t>
  </si>
  <si>
    <t xml:space="preserve"> 1.  Voor de goede orde merken wij op, dat het bij geen van deze onderdelen is toegestaan om negatieve bedragen in te vullen op straffe van uitsluiting van deze aanbesteding. </t>
  </si>
  <si>
    <t xml:space="preserve"> 2.  Om een goed prijsvergelijk te maken dient u het hele Prijzenblad in te vullen, het aanpassen van dit Prijzenblad kan leiden tot uitsluiting.</t>
  </si>
  <si>
    <t>I.</t>
  </si>
  <si>
    <t>Uurtarief excl. BTW</t>
  </si>
  <si>
    <t>Uurtarief incl. BTW</t>
  </si>
  <si>
    <t>Ondertekening</t>
  </si>
  <si>
    <t>Datum:</t>
  </si>
  <si>
    <t xml:space="preserve">Bedrijfsnaam: </t>
  </si>
  <si>
    <t xml:space="preserve">Naam rechtsgeldige vertegenwoordiger (voorletters, achternaam): </t>
  </si>
  <si>
    <t xml:space="preserve">Functie: </t>
  </si>
  <si>
    <t xml:space="preserve">Handtekening:             </t>
  </si>
  <si>
    <t xml:space="preserve">      Zie het PvE voor de eisen die daaraan gesteld worden.</t>
  </si>
  <si>
    <t xml:space="preserve"> 4.  De geoffreerde prijzen dienen all-in te zijn, m.a.w. reiskosten, eventuele franco leveringen, incl. o.a. kosten voor retourzendingen, benodigde nazorg </t>
  </si>
  <si>
    <t xml:space="preserve">      (zoals facturatie, contractbeheer en uitvoering van Plan(nen) van aanpak(ken)) en eventuele andere kosten dienen inbegrepen te zijn.</t>
  </si>
  <si>
    <t xml:space="preserve">       Er zijn geen additionele kosten meer voor de Aanbestedende dienst die niet in de totaal geoffreerde prijzen inbegrepen zijn. </t>
  </si>
  <si>
    <t xml:space="preserve"> 3.  De prijzen dienen te worden uitgedrukt in Euro’s (exclusief en inclusief BTW), afgerond op maximaal twee decimalen achter de komma. </t>
  </si>
  <si>
    <t xml:space="preserve"> 5.  U schrijft in met een vaste aanneemsom. Meerwerk is voor deze opdracht niet toegestaan.</t>
  </si>
  <si>
    <t xml:space="preserve"> 6.  Specificeer per tabblad de individuele onderdelen, de kosten daarvan en apart de kosten voor projectmanagement, installatie en installatie-onderdelen.</t>
  </si>
  <si>
    <t xml:space="preserve"> 7.  Tijdens de contractperiode hanteert Opdrachtnemer de tarieven in de tabel voor inzet van medewerkers of anderszins.</t>
  </si>
  <si>
    <t xml:space="preserve"> 8.  De indexatie van de uurtarieven is opgenomen in de concept overeenkomst.</t>
  </si>
  <si>
    <t xml:space="preserve"> 9.  De plafondprijs voor de gehele opdracht bedraagt EUR 420.000,-, excl. BTW. Zie ook paragraaf 4.5.4 van de aanbestedingsleidraad.</t>
  </si>
  <si>
    <t>11. Het wijzigen van de voorgescheven tekst in dit prijzenblad is niet toegestaan en kan leiden tot uitsluiting</t>
  </si>
  <si>
    <t>12. Het prijzenblad dient ondertekend te zijn door de rechtgeldige vertegenwoordiger van uw bedrijf.</t>
  </si>
  <si>
    <t>Bijlage 2 - Prijzenblad</t>
  </si>
  <si>
    <t>Inschrijfprijs (vaste aanneemsom):</t>
  </si>
  <si>
    <t>Uurtarieven van Opdrachtnemer:</t>
  </si>
  <si>
    <t>Diversen</t>
  </si>
  <si>
    <t>Zie PvE par. 9 'Beheer en Support' , 'Eisen correctief onderhoud', punt 2 op blz. 48)</t>
  </si>
  <si>
    <t xml:space="preserve">Deze kosten zijn ter kennisgeving en geen onderdeel van de beoordeling.  </t>
  </si>
  <si>
    <t>onder I 'Jaarlijks beheer &amp; support, incl. correctief onderhoud vanaf het tweede contractjaar'.</t>
  </si>
  <si>
    <t xml:space="preserve">(De eenmalige en jaarlijkse (periodieke) EXTRA kosten voor correctief onderhoud indien de maximale uitval wordt teruggebracht naar 1 uur. </t>
  </si>
  <si>
    <t>Eenmalige kosten</t>
  </si>
  <si>
    <t>Jaarlijkse (periodieke) kosten</t>
  </si>
  <si>
    <t>10. De inschrijfprijs (totaalprijs excl. BTW), zie de gele cel F24, is uw inschrijfprijs die beoordeeld wordt.</t>
  </si>
  <si>
    <r>
      <t xml:space="preserve">U dient dit dan ook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 te nemen op het eerste tabblad, 'Prijzenblad verzamelpagina',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</si>
</sst>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2" fillId="2" borderId="7" xfId="0" applyNumberFormat="1" applyFont="1" applyFill="1" applyBorder="1" applyAlignment="1">
      <alignment vertical="top"/>
    </xf>
    <xf numFmtId="164" fontId="0" fillId="0" borderId="5" xfId="0" applyNumberFormat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7" xfId="1" applyNumberFormat="1" applyFont="1" applyFill="1" applyBorder="1" applyAlignment="1">
      <alignment vertical="top"/>
    </xf>
    <xf numFmtId="164" fontId="2" fillId="2" borderId="7" xfId="1" applyNumberFormat="1" applyFont="1" applyFill="1" applyBorder="1" applyAlignment="1">
      <alignment vertical="top"/>
    </xf>
    <xf numFmtId="164" fontId="2" fillId="2" borderId="8" xfId="1" applyNumberFormat="1" applyFont="1" applyFill="1" applyBorder="1" applyAlignment="1">
      <alignment vertical="top"/>
    </xf>
    <xf numFmtId="9" fontId="0" fillId="0" borderId="0" xfId="2" applyFont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/>
    </xf>
    <xf numFmtId="0" fontId="0" fillId="0" borderId="4" xfId="0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vertical="top"/>
    </xf>
    <xf numFmtId="0" fontId="0" fillId="4" borderId="7" xfId="0" applyFill="1" applyBorder="1" applyAlignment="1">
      <alignment vertical="top"/>
    </xf>
    <xf numFmtId="164" fontId="0" fillId="4" borderId="7" xfId="1" applyNumberFormat="1" applyFont="1" applyFill="1" applyBorder="1" applyAlignment="1">
      <alignment vertical="top"/>
    </xf>
    <xf numFmtId="0" fontId="0" fillId="4" borderId="7" xfId="0" applyFill="1" applyBorder="1" applyAlignment="1">
      <alignment horizontal="center" vertical="top"/>
    </xf>
    <xf numFmtId="164" fontId="2" fillId="4" borderId="8" xfId="1" applyNumberFormat="1" applyFont="1" applyFill="1" applyBorder="1" applyAlignment="1">
      <alignment vertical="top"/>
    </xf>
    <xf numFmtId="0" fontId="3" fillId="0" borderId="0" xfId="0" applyFont="1"/>
    <xf numFmtId="0" fontId="4" fillId="2" borderId="7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2" fillId="3" borderId="9" xfId="0" applyFont="1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164" fontId="0" fillId="0" borderId="13" xfId="0" applyNumberFormat="1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vertical="top"/>
    </xf>
    <xf numFmtId="164" fontId="0" fillId="0" borderId="15" xfId="0" applyNumberFormat="1" applyBorder="1" applyAlignment="1">
      <alignment vertical="top"/>
    </xf>
    <xf numFmtId="9" fontId="0" fillId="0" borderId="15" xfId="2" applyFont="1" applyBorder="1" applyAlignment="1">
      <alignment horizontal="center" vertical="top"/>
    </xf>
    <xf numFmtId="164" fontId="0" fillId="0" borderId="16" xfId="0" applyNumberFormat="1" applyBorder="1" applyAlignment="1">
      <alignment vertical="top"/>
    </xf>
    <xf numFmtId="164" fontId="2" fillId="5" borderId="17" xfId="1" applyNumberFormat="1" applyFont="1" applyFill="1" applyBorder="1" applyAlignment="1">
      <alignment vertical="top"/>
    </xf>
    <xf numFmtId="0" fontId="6" fillId="0" borderId="0" xfId="0" applyFont="1"/>
    <xf numFmtId="0" fontId="0" fillId="0" borderId="17" xfId="0" applyBorder="1"/>
    <xf numFmtId="0" fontId="7" fillId="0" borderId="17" xfId="0" applyFont="1" applyBorder="1"/>
    <xf numFmtId="0" fontId="0" fillId="0" borderId="18" xfId="0" applyBorder="1"/>
    <xf numFmtId="0" fontId="0" fillId="0" borderId="20" xfId="0" applyBorder="1"/>
    <xf numFmtId="0" fontId="0" fillId="0" borderId="3" xfId="0" applyBorder="1"/>
    <xf numFmtId="0" fontId="7" fillId="0" borderId="19" xfId="0" applyFont="1" applyBorder="1"/>
    <xf numFmtId="0" fontId="7" fillId="0" borderId="18" xfId="0" applyFont="1" applyBorder="1"/>
    <xf numFmtId="0" fontId="7" fillId="0" borderId="1" xfId="0" applyFont="1" applyBorder="1"/>
    <xf numFmtId="0" fontId="0" fillId="0" borderId="19" xfId="0" applyBorder="1"/>
    <xf numFmtId="0" fontId="0" fillId="0" borderId="21" xfId="0" applyBorder="1"/>
    <xf numFmtId="164" fontId="0" fillId="0" borderId="20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" xfId="0" applyBorder="1"/>
    <xf numFmtId="0" fontId="0" fillId="0" borderId="2" xfId="0" applyBorder="1"/>
    <xf numFmtId="164" fontId="0" fillId="0" borderId="3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9" fontId="0" fillId="0" borderId="7" xfId="2" applyFont="1" applyBorder="1" applyAlignment="1">
      <alignment horizontal="center" vertical="top"/>
    </xf>
    <xf numFmtId="164" fontId="0" fillId="0" borderId="8" xfId="0" applyNumberFormat="1" applyBorder="1" applyAlignment="1">
      <alignment vertical="top"/>
    </xf>
    <xf numFmtId="0" fontId="8" fillId="0" borderId="0" xfId="0" applyFont="1" applyAlignment="1">
      <alignment vertical="top"/>
    </xf>
    <xf numFmtId="0" fontId="2" fillId="0" borderId="2" xfId="0" applyFont="1" applyBorder="1"/>
    <xf numFmtId="0" fontId="0" fillId="0" borderId="4" xfId="0" applyBorder="1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10" fillId="0" borderId="23" xfId="0" applyFont="1" applyBorder="1"/>
    <xf numFmtId="0" fontId="10" fillId="0" borderId="24" xfId="0" applyFont="1" applyBorder="1"/>
    <xf numFmtId="0" fontId="0" fillId="0" borderId="25" xfId="0" applyBorder="1"/>
    <xf numFmtId="0" fontId="0" fillId="0" borderId="2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22" xfId="0" applyBorder="1"/>
    <xf numFmtId="0" fontId="0" fillId="0" borderId="12" xfId="0" applyBorder="1" applyAlignment="1"/>
    <xf numFmtId="0" fontId="0" fillId="0" borderId="0" xfId="0" applyBorder="1" applyAlignment="1"/>
    <xf numFmtId="0" fontId="0" fillId="0" borderId="5" xfId="0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B1:H58"/>
  <sheetViews>
    <sheetView zoomScale="110" zoomScaleNormal="110" workbookViewId="0">
      <selection activeCell="H54" sqref="H54"/>
    </sheetView>
  </sheetViews>
  <sheetFormatPr defaultColWidth="9.265625" defaultRowHeight="14.25" x14ac:dyDescent="0.45"/>
  <cols>
    <col min="1" max="1" width="9.265625" style="1"/>
    <col min="2" max="2" width="9.19921875" style="1" customWidth="1"/>
    <col min="3" max="3" width="54.6640625" style="1" customWidth="1"/>
    <col min="4" max="4" width="16.46484375" style="1" customWidth="1"/>
    <col min="5" max="5" width="10.46484375" style="1" customWidth="1"/>
    <col min="6" max="6" width="18" style="1" bestFit="1" customWidth="1"/>
    <col min="7" max="7" width="7.53125" style="1" customWidth="1"/>
    <col min="8" max="8" width="16.53125" style="1" customWidth="1"/>
    <col min="9" max="16384" width="9.265625" style="1"/>
  </cols>
  <sheetData>
    <row r="1" spans="2:8" ht="15.75" x14ac:dyDescent="0.45">
      <c r="B1" s="71" t="s">
        <v>67</v>
      </c>
    </row>
    <row r="2" spans="2:8" ht="14.65" thickBot="1" x14ac:dyDescent="0.5"/>
    <row r="3" spans="2:8" s="3" customFormat="1" ht="28.5" x14ac:dyDescent="0.45">
      <c r="B3" s="19" t="s">
        <v>8</v>
      </c>
      <c r="C3" s="20"/>
      <c r="D3" s="21" t="s">
        <v>15</v>
      </c>
      <c r="E3" s="21" t="s">
        <v>11</v>
      </c>
      <c r="F3" s="21" t="s">
        <v>14</v>
      </c>
      <c r="G3" s="21" t="s">
        <v>12</v>
      </c>
      <c r="H3" s="22" t="s">
        <v>13</v>
      </c>
    </row>
    <row r="4" spans="2:8" x14ac:dyDescent="0.45">
      <c r="B4" s="6" t="s">
        <v>0</v>
      </c>
      <c r="C4" s="4" t="s">
        <v>31</v>
      </c>
      <c r="D4" s="10">
        <v>0</v>
      </c>
      <c r="E4" s="5">
        <v>1</v>
      </c>
      <c r="F4" s="10">
        <f>D4*E4</f>
        <v>0</v>
      </c>
      <c r="G4" s="18">
        <v>0.21</v>
      </c>
      <c r="H4" s="12">
        <f t="shared" ref="H4:H10" si="0">F4*(1+G4)</f>
        <v>0</v>
      </c>
    </row>
    <row r="5" spans="2:8" x14ac:dyDescent="0.45">
      <c r="B5" s="6" t="s">
        <v>1</v>
      </c>
      <c r="C5" s="4" t="s">
        <v>32</v>
      </c>
      <c r="D5" s="10">
        <v>0</v>
      </c>
      <c r="E5" s="5">
        <v>1</v>
      </c>
      <c r="F5" s="10">
        <f t="shared" ref="F5:F9" si="1">D5*E5</f>
        <v>0</v>
      </c>
      <c r="G5" s="18">
        <v>0.21</v>
      </c>
      <c r="H5" s="12">
        <f t="shared" si="0"/>
        <v>0</v>
      </c>
    </row>
    <row r="6" spans="2:8" x14ac:dyDescent="0.45">
      <c r="B6" s="6" t="s">
        <v>3</v>
      </c>
      <c r="C6" s="4" t="s">
        <v>37</v>
      </c>
      <c r="D6" s="10">
        <v>0</v>
      </c>
      <c r="E6" s="5">
        <v>1</v>
      </c>
      <c r="F6" s="10">
        <f t="shared" si="1"/>
        <v>0</v>
      </c>
      <c r="G6" s="18">
        <v>0.21</v>
      </c>
      <c r="H6" s="12">
        <f t="shared" si="0"/>
        <v>0</v>
      </c>
    </row>
    <row r="7" spans="2:8" x14ac:dyDescent="0.45">
      <c r="B7" s="6" t="s">
        <v>36</v>
      </c>
      <c r="C7" s="4" t="s">
        <v>33</v>
      </c>
      <c r="D7" s="10">
        <v>0</v>
      </c>
      <c r="E7" s="5">
        <v>1</v>
      </c>
      <c r="F7" s="10">
        <f t="shared" si="1"/>
        <v>0</v>
      </c>
      <c r="G7" s="18">
        <v>0.21</v>
      </c>
      <c r="H7" s="12">
        <f t="shared" si="0"/>
        <v>0</v>
      </c>
    </row>
    <row r="8" spans="2:8" x14ac:dyDescent="0.45">
      <c r="B8" s="6" t="s">
        <v>4</v>
      </c>
      <c r="C8" s="4" t="s">
        <v>34</v>
      </c>
      <c r="D8" s="10">
        <v>0</v>
      </c>
      <c r="E8" s="5">
        <v>1</v>
      </c>
      <c r="F8" s="10">
        <f t="shared" si="1"/>
        <v>0</v>
      </c>
      <c r="G8" s="18">
        <v>0.21</v>
      </c>
      <c r="H8" s="12">
        <f t="shared" si="0"/>
        <v>0</v>
      </c>
    </row>
    <row r="9" spans="2:8" x14ac:dyDescent="0.45">
      <c r="B9" s="6" t="s">
        <v>5</v>
      </c>
      <c r="C9" s="4" t="s">
        <v>38</v>
      </c>
      <c r="D9" s="10">
        <v>0</v>
      </c>
      <c r="E9" s="5">
        <v>1</v>
      </c>
      <c r="F9" s="10">
        <f t="shared" si="1"/>
        <v>0</v>
      </c>
      <c r="G9" s="18">
        <v>0.21</v>
      </c>
      <c r="H9" s="12">
        <f t="shared" si="0"/>
        <v>0</v>
      </c>
    </row>
    <row r="10" spans="2:8" x14ac:dyDescent="0.45">
      <c r="B10" s="6" t="s">
        <v>6</v>
      </c>
      <c r="C10" s="4" t="s">
        <v>39</v>
      </c>
      <c r="D10" s="10">
        <v>0</v>
      </c>
      <c r="E10" s="5">
        <v>1</v>
      </c>
      <c r="F10" s="10">
        <f>D10*E10</f>
        <v>0</v>
      </c>
      <c r="G10" s="18">
        <v>0.21</v>
      </c>
      <c r="H10" s="12">
        <f t="shared" si="0"/>
        <v>0</v>
      </c>
    </row>
    <row r="11" spans="2:8" x14ac:dyDescent="0.45">
      <c r="B11" s="6" t="s">
        <v>7</v>
      </c>
      <c r="C11" s="4" t="s">
        <v>40</v>
      </c>
      <c r="D11" s="10">
        <v>0</v>
      </c>
      <c r="E11" s="5">
        <v>1</v>
      </c>
      <c r="F11" s="10">
        <f>D11*E11</f>
        <v>0</v>
      </c>
      <c r="G11" s="18">
        <v>0.21</v>
      </c>
      <c r="H11" s="12">
        <f t="shared" ref="H11" si="2">F11*(1+G11)</f>
        <v>0</v>
      </c>
    </row>
    <row r="12" spans="2:8" x14ac:dyDescent="0.45">
      <c r="B12" s="6"/>
      <c r="C12" s="4" t="s">
        <v>41</v>
      </c>
      <c r="D12" s="10"/>
      <c r="E12" s="5"/>
      <c r="F12" s="10"/>
      <c r="G12" s="18"/>
      <c r="H12" s="12"/>
    </row>
    <row r="13" spans="2:8" ht="14.65" thickBot="1" x14ac:dyDescent="0.5">
      <c r="B13" s="7"/>
      <c r="C13" s="35"/>
      <c r="D13" s="8"/>
      <c r="E13" s="9"/>
      <c r="F13" s="11">
        <f>SUM(F4:F11)</f>
        <v>0</v>
      </c>
      <c r="G13" s="9"/>
      <c r="H13" s="13">
        <f>SUM(H4:H11)</f>
        <v>0</v>
      </c>
    </row>
    <row r="14" spans="2:8" ht="14.65" thickBot="1" x14ac:dyDescent="0.5">
      <c r="E14" s="2"/>
    </row>
    <row r="15" spans="2:8" ht="28.5" x14ac:dyDescent="0.45">
      <c r="B15" s="19" t="s">
        <v>9</v>
      </c>
      <c r="C15" s="23"/>
      <c r="D15" s="21" t="s">
        <v>15</v>
      </c>
      <c r="E15" s="21" t="s">
        <v>11</v>
      </c>
      <c r="F15" s="21" t="s">
        <v>14</v>
      </c>
      <c r="G15" s="21" t="s">
        <v>12</v>
      </c>
      <c r="H15" s="22" t="s">
        <v>13</v>
      </c>
    </row>
    <row r="16" spans="2:8" x14ac:dyDescent="0.45">
      <c r="B16" s="6" t="s">
        <v>46</v>
      </c>
      <c r="C16" s="4" t="s">
        <v>42</v>
      </c>
      <c r="D16" s="14">
        <v>0</v>
      </c>
      <c r="E16" s="5">
        <v>7</v>
      </c>
      <c r="F16" s="10">
        <f t="shared" ref="F16" si="3">D16*E16</f>
        <v>0</v>
      </c>
      <c r="G16" s="18">
        <v>0.21</v>
      </c>
      <c r="H16" s="12">
        <f>F16*(1+G16)</f>
        <v>0</v>
      </c>
    </row>
    <row r="17" spans="2:8" x14ac:dyDescent="0.45">
      <c r="B17" s="6"/>
      <c r="C17" s="4" t="s">
        <v>43</v>
      </c>
      <c r="D17" s="14"/>
      <c r="E17" s="5"/>
      <c r="F17" s="10"/>
      <c r="G17" s="18"/>
      <c r="H17" s="12"/>
    </row>
    <row r="18" spans="2:8" ht="14.65" thickBot="1" x14ac:dyDescent="0.5">
      <c r="B18" s="7"/>
      <c r="C18" s="8"/>
      <c r="D18" s="15"/>
      <c r="E18" s="9"/>
      <c r="F18" s="16">
        <f>SUM(F16:F16)</f>
        <v>0</v>
      </c>
      <c r="G18" s="8"/>
      <c r="H18" s="17">
        <f>SUM(H16:H16)</f>
        <v>0</v>
      </c>
    </row>
    <row r="20" spans="2:8" ht="14.65" thickBot="1" x14ac:dyDescent="0.5"/>
    <row r="21" spans="2:8" ht="28.5" x14ac:dyDescent="0.45">
      <c r="B21" s="25" t="s">
        <v>68</v>
      </c>
      <c r="C21" s="26"/>
      <c r="D21" s="26"/>
      <c r="E21" s="26"/>
      <c r="F21" s="27" t="s">
        <v>14</v>
      </c>
      <c r="G21" s="27" t="s">
        <v>12</v>
      </c>
      <c r="H21" s="28" t="s">
        <v>13</v>
      </c>
    </row>
    <row r="22" spans="2:8" x14ac:dyDescent="0.45">
      <c r="B22" s="24"/>
      <c r="C22" s="4" t="s">
        <v>16</v>
      </c>
      <c r="D22" s="4"/>
      <c r="E22" s="4"/>
      <c r="F22" s="10">
        <f>F13</f>
        <v>0</v>
      </c>
      <c r="G22" s="18">
        <v>0.21</v>
      </c>
      <c r="H22" s="12">
        <f>H13</f>
        <v>0</v>
      </c>
    </row>
    <row r="23" spans="2:8" ht="14.65" thickBot="1" x14ac:dyDescent="0.5">
      <c r="B23" s="24"/>
      <c r="C23" s="4" t="s">
        <v>17</v>
      </c>
      <c r="D23" s="4"/>
      <c r="E23" s="4"/>
      <c r="F23" s="10">
        <f>F16</f>
        <v>0</v>
      </c>
      <c r="G23" s="18">
        <v>0.21</v>
      </c>
      <c r="H23" s="12">
        <f>H16</f>
        <v>0</v>
      </c>
    </row>
    <row r="24" spans="2:8" ht="14.65" thickBot="1" x14ac:dyDescent="0.5">
      <c r="B24" s="29"/>
      <c r="C24" s="30"/>
      <c r="D24" s="31"/>
      <c r="E24" s="32"/>
      <c r="F24" s="48">
        <f>SUM(F22:F23)</f>
        <v>0</v>
      </c>
      <c r="G24" s="30"/>
      <c r="H24" s="33">
        <f>SUM(H22:H23)</f>
        <v>0</v>
      </c>
    </row>
    <row r="26" spans="2:8" x14ac:dyDescent="0.45">
      <c r="B26" s="37" t="s">
        <v>69</v>
      </c>
      <c r="C26" s="38"/>
      <c r="D26" s="39" t="s">
        <v>47</v>
      </c>
      <c r="E26" s="39" t="s">
        <v>12</v>
      </c>
      <c r="F26" s="40" t="s">
        <v>48</v>
      </c>
    </row>
    <row r="27" spans="2:8" x14ac:dyDescent="0.45">
      <c r="B27" s="41" t="s">
        <v>27</v>
      </c>
      <c r="C27" s="4" t="s">
        <v>18</v>
      </c>
      <c r="D27" s="10">
        <v>0</v>
      </c>
      <c r="E27" s="18">
        <v>0.21</v>
      </c>
      <c r="F27" s="42">
        <f>D27*(1+E27)</f>
        <v>0</v>
      </c>
    </row>
    <row r="28" spans="2:8" x14ac:dyDescent="0.45">
      <c r="B28" s="41" t="s">
        <v>28</v>
      </c>
      <c r="C28" s="4" t="s">
        <v>19</v>
      </c>
      <c r="D28" s="10">
        <v>0</v>
      </c>
      <c r="E28" s="18">
        <v>0.21</v>
      </c>
      <c r="F28" s="42">
        <f t="shared" ref="F28:F31" si="4">D28*(1+E28)</f>
        <v>0</v>
      </c>
    </row>
    <row r="29" spans="2:8" x14ac:dyDescent="0.45">
      <c r="B29" s="41" t="s">
        <v>29</v>
      </c>
      <c r="C29" s="4" t="s">
        <v>20</v>
      </c>
      <c r="D29" s="10">
        <v>0</v>
      </c>
      <c r="E29" s="18">
        <v>0.21</v>
      </c>
      <c r="F29" s="42">
        <f t="shared" si="4"/>
        <v>0</v>
      </c>
    </row>
    <row r="30" spans="2:8" x14ac:dyDescent="0.45">
      <c r="B30" s="41" t="s">
        <v>30</v>
      </c>
      <c r="C30" s="4" t="s">
        <v>21</v>
      </c>
      <c r="D30" s="10">
        <v>0</v>
      </c>
      <c r="E30" s="18">
        <v>0.21</v>
      </c>
      <c r="F30" s="42">
        <f t="shared" si="4"/>
        <v>0</v>
      </c>
    </row>
    <row r="31" spans="2:8" x14ac:dyDescent="0.45">
      <c r="B31" s="43" t="s">
        <v>2</v>
      </c>
      <c r="C31" s="44" t="s">
        <v>22</v>
      </c>
      <c r="D31" s="45">
        <v>0</v>
      </c>
      <c r="E31" s="46">
        <v>0.21</v>
      </c>
      <c r="F31" s="47">
        <f t="shared" si="4"/>
        <v>0</v>
      </c>
    </row>
    <row r="32" spans="2:8" x14ac:dyDescent="0.45">
      <c r="B32" s="5"/>
      <c r="C32" s="4"/>
      <c r="D32" s="10"/>
      <c r="E32" s="18"/>
      <c r="F32" s="10"/>
    </row>
    <row r="33" spans="2:6" ht="17.25" thickBot="1" x14ac:dyDescent="0.55000000000000004">
      <c r="B33" s="49" t="s">
        <v>49</v>
      </c>
      <c r="C33"/>
      <c r="D33"/>
      <c r="E33"/>
      <c r="F33" s="10"/>
    </row>
    <row r="34" spans="2:6" ht="17.25" thickBot="1" x14ac:dyDescent="0.55000000000000004">
      <c r="B34" s="51" t="s">
        <v>51</v>
      </c>
      <c r="C34" s="50"/>
      <c r="D34" s="58"/>
      <c r="E34" s="59"/>
      <c r="F34" s="60"/>
    </row>
    <row r="35" spans="2:6" ht="17.25" thickBot="1" x14ac:dyDescent="0.55000000000000004">
      <c r="B35" s="56" t="s">
        <v>52</v>
      </c>
      <c r="C35" s="52"/>
      <c r="D35" s="58"/>
      <c r="E35" s="59"/>
      <c r="F35" s="60"/>
    </row>
    <row r="36" spans="2:6" ht="17.25" thickBot="1" x14ac:dyDescent="0.55000000000000004">
      <c r="B36" s="57" t="s">
        <v>53</v>
      </c>
      <c r="C36" s="54"/>
      <c r="D36" s="58"/>
      <c r="E36" s="59"/>
      <c r="F36" s="60"/>
    </row>
    <row r="37" spans="2:6" ht="17.25" thickBot="1" x14ac:dyDescent="0.55000000000000004">
      <c r="B37" s="55" t="s">
        <v>50</v>
      </c>
      <c r="C37" s="53"/>
      <c r="D37" s="58"/>
      <c r="E37" s="59"/>
      <c r="F37" s="60"/>
    </row>
    <row r="38" spans="2:6" ht="16.899999999999999" x14ac:dyDescent="0.5">
      <c r="B38" s="57" t="s">
        <v>54</v>
      </c>
      <c r="C38" s="54"/>
      <c r="D38" s="64"/>
      <c r="E38" s="65"/>
      <c r="F38" s="66"/>
    </row>
    <row r="39" spans="2:6" x14ac:dyDescent="0.45">
      <c r="B39" s="6"/>
      <c r="C39" s="61"/>
      <c r="D39" s="67"/>
      <c r="E39" s="18"/>
      <c r="F39" s="12"/>
    </row>
    <row r="40" spans="2:6" x14ac:dyDescent="0.45">
      <c r="B40" s="6"/>
      <c r="C40" s="61"/>
      <c r="D40" s="67"/>
      <c r="E40" s="18"/>
      <c r="F40" s="12"/>
    </row>
    <row r="41" spans="2:6" ht="14.65" thickBot="1" x14ac:dyDescent="0.5">
      <c r="B41" s="62"/>
      <c r="C41" s="63"/>
      <c r="D41" s="68"/>
      <c r="E41" s="69"/>
      <c r="F41" s="70"/>
    </row>
    <row r="43" spans="2:6" x14ac:dyDescent="0.45">
      <c r="B43" s="1" t="s">
        <v>10</v>
      </c>
    </row>
    <row r="44" spans="2:6" s="36" customFormat="1" x14ac:dyDescent="0.45">
      <c r="B44" s="1" t="s">
        <v>44</v>
      </c>
      <c r="C44" s="1"/>
      <c r="D44" s="1"/>
      <c r="E44" s="1"/>
    </row>
    <row r="45" spans="2:6" x14ac:dyDescent="0.45">
      <c r="B45" s="1" t="s">
        <v>45</v>
      </c>
    </row>
    <row r="46" spans="2:6" x14ac:dyDescent="0.45">
      <c r="B46" s="1" t="s">
        <v>59</v>
      </c>
    </row>
    <row r="47" spans="2:6" x14ac:dyDescent="0.45">
      <c r="B47" s="1" t="s">
        <v>56</v>
      </c>
    </row>
    <row r="48" spans="2:6" x14ac:dyDescent="0.45">
      <c r="B48" s="1" t="s">
        <v>57</v>
      </c>
    </row>
    <row r="49" spans="2:5" x14ac:dyDescent="0.45">
      <c r="B49" s="1" t="s">
        <v>58</v>
      </c>
    </row>
    <row r="50" spans="2:5" x14ac:dyDescent="0.45">
      <c r="B50" s="1" t="s">
        <v>60</v>
      </c>
    </row>
    <row r="51" spans="2:5" x14ac:dyDescent="0.45">
      <c r="B51" s="36" t="s">
        <v>61</v>
      </c>
      <c r="C51" s="36"/>
      <c r="D51" s="36"/>
      <c r="E51" s="36"/>
    </row>
    <row r="52" spans="2:5" x14ac:dyDescent="0.45">
      <c r="B52" s="36" t="s">
        <v>55</v>
      </c>
      <c r="C52" s="36"/>
      <c r="D52" s="36"/>
      <c r="E52" s="36"/>
    </row>
    <row r="53" spans="2:5" x14ac:dyDescent="0.45">
      <c r="B53" s="1" t="s">
        <v>62</v>
      </c>
    </row>
    <row r="54" spans="2:5" x14ac:dyDescent="0.45">
      <c r="B54" s="1" t="s">
        <v>63</v>
      </c>
    </row>
    <row r="55" spans="2:5" x14ac:dyDescent="0.45">
      <c r="B55" s="1" t="s">
        <v>64</v>
      </c>
    </row>
    <row r="56" spans="2:5" x14ac:dyDescent="0.45">
      <c r="B56" s="1" t="s">
        <v>77</v>
      </c>
    </row>
    <row r="57" spans="2:5" x14ac:dyDescent="0.45">
      <c r="B57" s="1" t="s">
        <v>65</v>
      </c>
    </row>
    <row r="58" spans="2:5" x14ac:dyDescent="0.45">
      <c r="B58" s="1" t="s">
        <v>66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I21" sqref="I21"/>
    </sheetView>
  </sheetViews>
  <sheetFormatPr defaultRowHeight="14.25" x14ac:dyDescent="0.45"/>
  <cols>
    <col min="1" max="1" width="8.73046875" customWidth="1"/>
  </cols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9164-7E7E-480D-856D-ED574192767E}">
  <dimension ref="A1:A3"/>
  <sheetViews>
    <sheetView workbookViewId="0">
      <selection activeCell="G27" sqref="G27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DF28-EEB0-4C99-A3E4-5FB162D6098A}">
  <dimension ref="A1:A3"/>
  <sheetViews>
    <sheetView workbookViewId="0">
      <selection activeCell="J21" sqref="J21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40CE-636B-4FA1-B031-F8B44DAA5ACB}">
  <dimension ref="A1:A3"/>
  <sheetViews>
    <sheetView workbookViewId="0">
      <selection activeCell="L38" sqref="L38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000B-1874-4B26-AD62-C53A9998D986}">
  <dimension ref="A1:A3"/>
  <sheetViews>
    <sheetView workbookViewId="0">
      <selection activeCell="G33" sqref="G33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FEC2-4D67-4F0A-956C-8245C2056F6F}">
  <dimension ref="A1:A3"/>
  <sheetViews>
    <sheetView workbookViewId="0">
      <selection activeCell="H34" sqref="H34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350C-3992-4C4A-80FB-05BD546AB6F4}">
  <dimension ref="A1:A3"/>
  <sheetViews>
    <sheetView workbookViewId="0">
      <selection activeCell="I28" sqref="I28"/>
    </sheetView>
  </sheetViews>
  <sheetFormatPr defaultRowHeight="14.25" x14ac:dyDescent="0.45"/>
  <sheetData>
    <row r="1" spans="1:1" x14ac:dyDescent="0.45">
      <c r="A1" s="34" t="s">
        <v>23</v>
      </c>
    </row>
    <row r="2" spans="1:1" x14ac:dyDescent="0.45">
      <c r="A2" s="34" t="s">
        <v>25</v>
      </c>
    </row>
    <row r="3" spans="1:1" x14ac:dyDescent="0.45">
      <c r="A3" s="34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N13"/>
  <sheetViews>
    <sheetView tabSelected="1" workbookViewId="0">
      <selection activeCell="E22" sqref="E22"/>
    </sheetView>
  </sheetViews>
  <sheetFormatPr defaultRowHeight="14.25" x14ac:dyDescent="0.45"/>
  <cols>
    <col min="1" max="1" width="24.3984375" customWidth="1"/>
    <col min="2" max="2" width="25.86328125" customWidth="1"/>
  </cols>
  <sheetData>
    <row r="1" spans="1:14" x14ac:dyDescent="0.45">
      <c r="A1" s="34" t="s">
        <v>24</v>
      </c>
    </row>
    <row r="2" spans="1:14" x14ac:dyDescent="0.45">
      <c r="A2" s="34" t="s">
        <v>26</v>
      </c>
    </row>
    <row r="3" spans="1:14" x14ac:dyDescent="0.45">
      <c r="A3" s="34" t="s">
        <v>35</v>
      </c>
    </row>
    <row r="5" spans="1:14" x14ac:dyDescent="0.45">
      <c r="A5" s="34"/>
    </row>
    <row r="6" spans="1:14" ht="14.65" thickBot="1" x14ac:dyDescent="0.5"/>
    <row r="7" spans="1:14" x14ac:dyDescent="0.45">
      <c r="A7" s="64"/>
      <c r="B7" s="72" t="s">
        <v>74</v>
      </c>
      <c r="C7" s="65"/>
      <c r="D7" s="65"/>
      <c r="E7" s="65"/>
      <c r="F7" s="65"/>
      <c r="G7" s="65"/>
      <c r="H7" s="65"/>
      <c r="I7" s="65"/>
      <c r="J7" s="65"/>
      <c r="K7" s="65"/>
      <c r="L7" s="54"/>
      <c r="M7" s="75"/>
      <c r="N7" s="75"/>
    </row>
    <row r="8" spans="1:14" x14ac:dyDescent="0.45">
      <c r="A8" s="73"/>
      <c r="B8" s="74" t="s">
        <v>71</v>
      </c>
      <c r="C8" s="75"/>
      <c r="D8" s="75"/>
      <c r="E8" s="75"/>
      <c r="F8" s="75"/>
      <c r="G8" s="75"/>
      <c r="H8" s="75"/>
      <c r="I8" s="75"/>
      <c r="J8" s="75"/>
      <c r="K8" s="75"/>
      <c r="L8" s="76"/>
      <c r="M8" s="75"/>
      <c r="N8" s="75"/>
    </row>
    <row r="9" spans="1:14" x14ac:dyDescent="0.45">
      <c r="A9" s="77" t="s">
        <v>70</v>
      </c>
      <c r="B9" s="74" t="s">
        <v>72</v>
      </c>
      <c r="C9" s="75"/>
      <c r="D9" s="75"/>
      <c r="E9" s="75"/>
      <c r="F9" s="75"/>
      <c r="G9" s="75"/>
      <c r="H9" s="75"/>
      <c r="I9" s="75"/>
      <c r="J9" s="75"/>
      <c r="K9" s="75"/>
      <c r="L9" s="76"/>
      <c r="M9" s="75"/>
      <c r="N9" s="75"/>
    </row>
    <row r="10" spans="1:14" x14ac:dyDescent="0.45">
      <c r="A10" s="73"/>
      <c r="B10" s="74" t="s">
        <v>78</v>
      </c>
      <c r="C10" s="75"/>
      <c r="D10" s="75"/>
      <c r="E10" s="75"/>
      <c r="F10" s="75"/>
      <c r="G10" s="75"/>
      <c r="H10" s="75"/>
      <c r="I10" s="75"/>
      <c r="J10" s="75"/>
      <c r="K10" s="75"/>
      <c r="L10" s="76"/>
      <c r="M10" s="75"/>
      <c r="N10" s="75"/>
    </row>
    <row r="11" spans="1:14" ht="14.65" thickBot="1" x14ac:dyDescent="0.5">
      <c r="A11" s="78"/>
      <c r="B11" s="79" t="s">
        <v>73</v>
      </c>
      <c r="C11" s="80"/>
      <c r="D11" s="80"/>
      <c r="E11" s="80"/>
      <c r="F11" s="80"/>
      <c r="G11" s="80"/>
      <c r="H11" s="80"/>
      <c r="I11" s="80"/>
      <c r="J11" s="80"/>
      <c r="K11" s="80"/>
      <c r="L11" s="81"/>
      <c r="M11" s="75"/>
      <c r="N11" s="75"/>
    </row>
    <row r="12" spans="1:14" ht="22.15" customHeight="1" x14ac:dyDescent="0.45">
      <c r="A12" s="82" t="s">
        <v>75</v>
      </c>
      <c r="B12" s="88"/>
      <c r="C12" s="89"/>
      <c r="D12" s="90"/>
      <c r="E12" s="90"/>
      <c r="F12" s="90"/>
      <c r="G12" s="90"/>
      <c r="H12" s="90"/>
      <c r="I12" s="90"/>
      <c r="J12" s="90"/>
      <c r="K12" s="90"/>
      <c r="L12" s="91"/>
    </row>
    <row r="13" spans="1:14" ht="19.899999999999999" customHeight="1" thickBot="1" x14ac:dyDescent="0.5">
      <c r="A13" s="83" t="s">
        <v>76</v>
      </c>
      <c r="B13" s="84"/>
      <c r="C13" s="85"/>
      <c r="D13" s="86"/>
      <c r="E13" s="86"/>
      <c r="F13" s="86"/>
      <c r="G13" s="86"/>
      <c r="H13" s="86"/>
      <c r="I13" s="86"/>
      <c r="J13" s="86"/>
      <c r="K13" s="86"/>
      <c r="L13" s="87"/>
    </row>
  </sheetData>
  <mergeCells count="1">
    <mergeCell ref="C12:L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7ECBED0E3B64B85A70CA7E3FAF994" ma:contentTypeVersion="11" ma:contentTypeDescription="Een nieuw document maken." ma:contentTypeScope="" ma:versionID="e925061584a9592703f875fd0857f026">
  <xsd:schema xmlns:xsd="http://www.w3.org/2001/XMLSchema" xmlns:xs="http://www.w3.org/2001/XMLSchema" xmlns:p="http://schemas.microsoft.com/office/2006/metadata/properties" xmlns:ns3="6a2aa1c8-079b-4afd-a294-930942a97e3d" xmlns:ns4="83245880-9d37-40f4-bf4d-be5a318ba3d2" targetNamespace="http://schemas.microsoft.com/office/2006/metadata/properties" ma:root="true" ma:fieldsID="62adbe63380cbdd82ac395c0492c5d4f" ns3:_="" ns4:_="">
    <xsd:import namespace="6a2aa1c8-079b-4afd-a294-930942a97e3d"/>
    <xsd:import namespace="83245880-9d37-40f4-bf4d-be5a318ba3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aa1c8-079b-4afd-a294-930942a97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45880-9d37-40f4-bf4d-be5a318ba3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8BDA2-C4D1-42A3-BEC4-49213896FBD7}">
  <ds:schemaRefs>
    <ds:schemaRef ds:uri="http://schemas.microsoft.com/office/2006/documentManagement/types"/>
    <ds:schemaRef ds:uri="83245880-9d37-40f4-bf4d-be5a318ba3d2"/>
    <ds:schemaRef ds:uri="http://purl.org/dc/elements/1.1/"/>
    <ds:schemaRef ds:uri="http://schemas.openxmlformats.org/package/2006/metadata/core-properties"/>
    <ds:schemaRef ds:uri="6a2aa1c8-079b-4afd-a294-930942a97e3d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47ABC3-47D1-4C33-A240-1A06F1019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aa1c8-079b-4afd-a294-930942a97e3d"/>
    <ds:schemaRef ds:uri="83245880-9d37-40f4-bf4d-be5a318ba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Prijzenblad verzamelpagina</vt:lpstr>
      <vt:lpstr>Raadzaal</vt:lpstr>
      <vt:lpstr>Commissiezaal</vt:lpstr>
      <vt:lpstr>Meekijkkamer</vt:lpstr>
      <vt:lpstr>Koffiekamer</vt:lpstr>
      <vt:lpstr>Beveiligingsloge</vt:lpstr>
      <vt:lpstr>Burger- trouwzaal</vt:lpstr>
      <vt:lpstr>Break out ruimte</vt:lpstr>
      <vt:lpstr>Beheer&amp;Support</vt:lpstr>
      <vt:lpstr>'Prijzenblad verzamelpagina'!Afdrukbereik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Walraven, Egbert</cp:lastModifiedBy>
  <cp:lastPrinted>2021-04-29T07:58:17Z</cp:lastPrinted>
  <dcterms:created xsi:type="dcterms:W3CDTF">2020-10-29T14:05:01Z</dcterms:created>
  <dcterms:modified xsi:type="dcterms:W3CDTF">2021-06-24T09:48:09Z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0x01010066F7ECBED0E3B64B85A70CA7E3FAF994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