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. Slijpkruik\2021 Slijpkruik\21RE Renkum\21RE01 Advisering groenonderhoud\6. Bestek onderhoud bomen 2022\6. Bijlagen\"/>
    </mc:Choice>
  </mc:AlternateContent>
  <xr:revisionPtr revIDLastSave="0" documentId="13_ncr:1_{583F36C3-2F60-4D26-8A7C-76BD9DED9771}" xr6:coauthVersionLast="47" xr6:coauthVersionMax="47" xr10:uidLastSave="{00000000-0000-0000-0000-000000000000}"/>
  <bookViews>
    <workbookView xWindow="-120" yWindow="-120" windowWidth="29040" windowHeight="15840" xr2:uid="{5F5CC35F-BF15-45E5-9914-AC224FD688BC}"/>
  </bookViews>
  <sheets>
    <sheet name="Toezegging inschrijving" sheetId="1" r:id="rId1"/>
  </sheets>
  <definedNames>
    <definedName name="_xlnm.Print_Area" localSheetId="0">'Toezegging inschrijving'!$A$1:$I$44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E5" i="1" s="1"/>
  <c r="E15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14" i="1"/>
  <c r="H14" i="1" s="1"/>
  <c r="G12" i="1"/>
  <c r="H12" i="1" s="1"/>
  <c r="G13" i="1"/>
  <c r="H13" i="1" s="1"/>
  <c r="G11" i="1"/>
  <c r="H11" i="1" s="1"/>
  <c r="G6" i="1"/>
  <c r="H6" i="1" s="1"/>
  <c r="G7" i="1"/>
  <c r="H7" i="1" s="1"/>
  <c r="G8" i="1"/>
  <c r="H8" i="1" s="1"/>
  <c r="G9" i="1"/>
  <c r="H9" i="1" s="1"/>
  <c r="G10" i="1"/>
  <c r="H10" i="1" s="1"/>
  <c r="C20" i="1" l="1"/>
  <c r="C15" i="1"/>
  <c r="F5" i="1"/>
  <c r="F15" i="1" s="1"/>
  <c r="D5" i="1"/>
  <c r="D15" i="1" s="1"/>
  <c r="G30" i="1"/>
  <c r="G15" i="1"/>
  <c r="B32" i="1" l="1"/>
  <c r="F20" i="1"/>
  <c r="F30" i="1" s="1"/>
  <c r="C30" i="1"/>
  <c r="E20" i="1"/>
  <c r="E30" i="1" s="1"/>
  <c r="D20" i="1"/>
  <c r="D30" i="1" s="1"/>
  <c r="B33" i="1" l="1"/>
  <c r="B34" i="1" s="1"/>
</calcChain>
</file>

<file path=xl/sharedStrings.xml><?xml version="1.0" encoding="utf-8"?>
<sst xmlns="http://schemas.openxmlformats.org/spreadsheetml/2006/main" count="51" uniqueCount="33">
  <si>
    <t>Electrisch/H2</t>
  </si>
  <si>
    <t>(Plug in) Hybride met benzine</t>
  </si>
  <si>
    <t>HVO 20 of hoger/CNG</t>
  </si>
  <si>
    <t>HV&lt;20/ BTL</t>
  </si>
  <si>
    <t>Conventioneel/overig</t>
  </si>
  <si>
    <t>Fictieve korting bij 100% inzet</t>
  </si>
  <si>
    <t>Gescoorde fictieve korting</t>
  </si>
  <si>
    <t>Daadwerkelijke fictieve korting</t>
  </si>
  <si>
    <t>H2 = Waterstof</t>
  </si>
  <si>
    <t>BTL = Biomass To Liquid: basisgrondstof biomassa</t>
  </si>
  <si>
    <t>CNG = Compressed Natural Gass: samengeperst aardgas (methaan)</t>
  </si>
  <si>
    <t>Naam inschrijver</t>
  </si>
  <si>
    <t>Naam tekenbevoegde</t>
  </si>
  <si>
    <t>Handtekening</t>
  </si>
  <si>
    <t>Datum</t>
  </si>
  <si>
    <t>HVO = Hydrotreated Vegetable Oil: basisgrondstof afgewerkte plantaardige oliën</t>
  </si>
  <si>
    <t>alleen blauw gearceerde velden invullen</t>
  </si>
  <si>
    <t>Toegezegde inzet hydraulische graafmachine (15 ton)</t>
  </si>
  <si>
    <t>Toegezegde inzet zelfrijdende hoogwerker</t>
  </si>
  <si>
    <t>Toegezegde inzet vrachtauto</t>
  </si>
  <si>
    <t>Toegezegde inzet kettingzaag</t>
  </si>
  <si>
    <t>Toegezegde inzet overig handgereedschap (m.u.v. kettingzaag)</t>
  </si>
  <si>
    <t>Toegezegde inzet tractor (excl. versnipperaar)</t>
  </si>
  <si>
    <t>Toegezegde inzet versnippercombinatie</t>
  </si>
  <si>
    <t>Toegezegde inzet verreiker</t>
  </si>
  <si>
    <t>Wegingsfactor</t>
  </si>
  <si>
    <t>Toegezegde inzet hydraulische graafmachine (7 ton)</t>
  </si>
  <si>
    <t>Toezegging 2022- 2023</t>
  </si>
  <si>
    <t>4.3: Inzet duurzaam materieel</t>
  </si>
  <si>
    <t>Toezegging 2024-2025</t>
  </si>
  <si>
    <t>Fictieve korting 2022-2023</t>
  </si>
  <si>
    <t>Fictieve korting 2024-2025</t>
  </si>
  <si>
    <t>Controle juistheid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</si>
</sst>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[$-F800]dddd\,\ mmmm\ dd\,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0" fillId="0" borderId="2" xfId="0" applyBorder="1" applyProtection="1"/>
    <xf numFmtId="0" fontId="0" fillId="0" borderId="5" xfId="0" applyBorder="1" applyProtection="1"/>
    <xf numFmtId="0" fontId="0" fillId="0" borderId="5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0" xfId="0" applyFill="1" applyBorder="1" applyAlignment="1" applyProtection="1">
      <alignment wrapText="1"/>
    </xf>
    <xf numFmtId="0" fontId="0" fillId="0" borderId="7" xfId="0" applyBorder="1" applyProtection="1"/>
    <xf numFmtId="0" fontId="0" fillId="0" borderId="4" xfId="0" applyBorder="1" applyProtection="1"/>
    <xf numFmtId="9" fontId="0" fillId="0" borderId="16" xfId="0" applyNumberFormat="1" applyBorder="1" applyProtection="1"/>
    <xf numFmtId="9" fontId="0" fillId="0" borderId="17" xfId="0" applyNumberFormat="1" applyBorder="1" applyProtection="1"/>
    <xf numFmtId="44" fontId="3" fillId="0" borderId="1" xfId="1" applyFont="1" applyBorder="1" applyProtection="1"/>
    <xf numFmtId="44" fontId="0" fillId="0" borderId="8" xfId="1" applyFont="1" applyBorder="1" applyProtection="1"/>
    <xf numFmtId="9" fontId="0" fillId="0" borderId="8" xfId="2" applyFont="1" applyBorder="1" applyProtection="1"/>
    <xf numFmtId="0" fontId="0" fillId="0" borderId="7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9" xfId="0" applyBorder="1" applyProtection="1"/>
    <xf numFmtId="0" fontId="0" fillId="0" borderId="10" xfId="0" applyBorder="1" applyProtection="1"/>
    <xf numFmtId="44" fontId="0" fillId="0" borderId="11" xfId="0" applyNumberFormat="1" applyBorder="1" applyProtection="1"/>
    <xf numFmtId="44" fontId="0" fillId="0" borderId="12" xfId="0" applyNumberFormat="1" applyBorder="1" applyProtection="1"/>
    <xf numFmtId="0" fontId="0" fillId="0" borderId="0" xfId="0" applyBorder="1" applyProtection="1"/>
    <xf numFmtId="44" fontId="0" fillId="0" borderId="0" xfId="0" applyNumberFormat="1" applyBorder="1" applyProtection="1"/>
    <xf numFmtId="0" fontId="0" fillId="0" borderId="13" xfId="0" applyBorder="1" applyProtection="1"/>
    <xf numFmtId="44" fontId="0" fillId="0" borderId="15" xfId="0" applyNumberFormat="1" applyFont="1" applyBorder="1" applyProtection="1"/>
    <xf numFmtId="44" fontId="0" fillId="0" borderId="6" xfId="0" applyNumberFormat="1" applyBorder="1" applyProtection="1"/>
    <xf numFmtId="0" fontId="4" fillId="0" borderId="9" xfId="0" applyFont="1" applyBorder="1" applyProtection="1"/>
    <xf numFmtId="44" fontId="4" fillId="0" borderId="14" xfId="0" applyNumberFormat="1" applyFont="1" applyBorder="1" applyProtection="1"/>
    <xf numFmtId="0" fontId="0" fillId="2" borderId="0" xfId="0" applyFill="1" applyProtection="1"/>
    <xf numFmtId="9" fontId="3" fillId="2" borderId="1" xfId="2" applyFon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7FD54-266C-4003-A1D4-CB5DBEF864E9}">
  <dimension ref="A1:H44"/>
  <sheetViews>
    <sheetView tabSelected="1" view="pageBreakPreview" zoomScale="85" zoomScaleNormal="100" zoomScaleSheetLayoutView="85" workbookViewId="0">
      <selection activeCell="C7" sqref="C7"/>
    </sheetView>
  </sheetViews>
  <sheetFormatPr defaultRowHeight="15" x14ac:dyDescent="0.25"/>
  <cols>
    <col min="1" max="1" width="52.140625" style="2" bestFit="1" customWidth="1"/>
    <col min="2" max="2" width="14.85546875" style="2" customWidth="1"/>
    <col min="3" max="7" width="15.7109375" style="2" customWidth="1"/>
    <col min="8" max="8" width="12.85546875" style="2" customWidth="1"/>
    <col min="9" max="16384" width="9.140625" style="2"/>
  </cols>
  <sheetData>
    <row r="1" spans="1:8" ht="15.75" thickBot="1" x14ac:dyDescent="0.3">
      <c r="A1" s="1" t="s">
        <v>28</v>
      </c>
      <c r="B1" s="1"/>
    </row>
    <row r="2" spans="1:8" ht="15.75" thickBot="1" x14ac:dyDescent="0.3">
      <c r="A2" s="30" t="s">
        <v>27</v>
      </c>
      <c r="B2" s="31"/>
      <c r="C2" s="31"/>
      <c r="D2" s="31"/>
      <c r="E2" s="31"/>
      <c r="F2" s="31"/>
      <c r="G2" s="32"/>
    </row>
    <row r="3" spans="1:8" ht="45.75" thickBot="1" x14ac:dyDescent="0.3">
      <c r="A3" s="3"/>
      <c r="B3" s="4" t="s">
        <v>25</v>
      </c>
      <c r="C3" s="5" t="s">
        <v>0</v>
      </c>
      <c r="D3" s="5" t="s">
        <v>1</v>
      </c>
      <c r="E3" s="5" t="s">
        <v>2</v>
      </c>
      <c r="F3" s="5" t="s">
        <v>3</v>
      </c>
      <c r="G3" s="6" t="s">
        <v>4</v>
      </c>
      <c r="H3" s="7" t="s">
        <v>32</v>
      </c>
    </row>
    <row r="4" spans="1:8" x14ac:dyDescent="0.25">
      <c r="A4" s="8"/>
      <c r="B4" s="9"/>
      <c r="C4" s="10">
        <v>1</v>
      </c>
      <c r="D4" s="10">
        <v>0.75</v>
      </c>
      <c r="E4" s="10">
        <v>0.5</v>
      </c>
      <c r="F4" s="10">
        <v>0.25</v>
      </c>
      <c r="G4" s="11">
        <v>0</v>
      </c>
    </row>
    <row r="5" spans="1:8" x14ac:dyDescent="0.25">
      <c r="A5" s="8" t="s">
        <v>5</v>
      </c>
      <c r="B5" s="9"/>
      <c r="C5" s="12">
        <f>0.5*27000</f>
        <v>13500</v>
      </c>
      <c r="D5" s="12">
        <f>C5*D4</f>
        <v>10125</v>
      </c>
      <c r="E5" s="12">
        <f>C5*E4</f>
        <v>6750</v>
      </c>
      <c r="F5" s="12">
        <f>F4*C5</f>
        <v>3375</v>
      </c>
      <c r="G5" s="13">
        <v>0</v>
      </c>
    </row>
    <row r="6" spans="1:8" x14ac:dyDescent="0.25">
      <c r="A6" s="8" t="s">
        <v>26</v>
      </c>
      <c r="B6" s="9">
        <v>1</v>
      </c>
      <c r="C6" s="29"/>
      <c r="D6" s="29"/>
      <c r="E6" s="29"/>
      <c r="F6" s="29"/>
      <c r="G6" s="14">
        <f>1-F6-E6-D6-C6</f>
        <v>1</v>
      </c>
      <c r="H6" s="2">
        <f>IF(G6&lt;0,1,0)</f>
        <v>0</v>
      </c>
    </row>
    <row r="7" spans="1:8" x14ac:dyDescent="0.25">
      <c r="A7" s="8" t="s">
        <v>17</v>
      </c>
      <c r="B7" s="9">
        <v>1</v>
      </c>
      <c r="C7" s="29"/>
      <c r="D7" s="29"/>
      <c r="E7" s="29"/>
      <c r="F7" s="29"/>
      <c r="G7" s="14">
        <f>1-F7-E7-D7-C7</f>
        <v>1</v>
      </c>
      <c r="H7" s="2">
        <f t="shared" ref="H7:H29" si="0">IF(G7&lt;0,1,0)</f>
        <v>0</v>
      </c>
    </row>
    <row r="8" spans="1:8" x14ac:dyDescent="0.25">
      <c r="A8" s="8" t="s">
        <v>18</v>
      </c>
      <c r="B8" s="9">
        <v>2</v>
      </c>
      <c r="C8" s="29"/>
      <c r="D8" s="29"/>
      <c r="E8" s="29"/>
      <c r="F8" s="29"/>
      <c r="G8" s="14">
        <f t="shared" ref="G8:G10" si="1">1-F8-E8-D8-C8</f>
        <v>1</v>
      </c>
      <c r="H8" s="2">
        <f t="shared" si="0"/>
        <v>0</v>
      </c>
    </row>
    <row r="9" spans="1:8" x14ac:dyDescent="0.25">
      <c r="A9" s="8" t="s">
        <v>22</v>
      </c>
      <c r="B9" s="9">
        <v>1</v>
      </c>
      <c r="C9" s="29"/>
      <c r="D9" s="29"/>
      <c r="E9" s="29"/>
      <c r="F9" s="29"/>
      <c r="G9" s="14">
        <f t="shared" si="1"/>
        <v>1</v>
      </c>
      <c r="H9" s="2">
        <f t="shared" si="0"/>
        <v>0</v>
      </c>
    </row>
    <row r="10" spans="1:8" x14ac:dyDescent="0.25">
      <c r="A10" s="8" t="s">
        <v>23</v>
      </c>
      <c r="B10" s="9">
        <v>2</v>
      </c>
      <c r="C10" s="29"/>
      <c r="D10" s="29"/>
      <c r="E10" s="29"/>
      <c r="F10" s="29"/>
      <c r="G10" s="14">
        <f t="shared" si="1"/>
        <v>1</v>
      </c>
      <c r="H10" s="2">
        <f t="shared" si="0"/>
        <v>0</v>
      </c>
    </row>
    <row r="11" spans="1:8" x14ac:dyDescent="0.25">
      <c r="A11" s="8" t="s">
        <v>19</v>
      </c>
      <c r="B11" s="9">
        <v>1</v>
      </c>
      <c r="C11" s="29"/>
      <c r="D11" s="29"/>
      <c r="E11" s="29"/>
      <c r="F11" s="29"/>
      <c r="G11" s="14">
        <f>1-F11-E11-D11-C11</f>
        <v>1</v>
      </c>
      <c r="H11" s="2">
        <f t="shared" si="0"/>
        <v>0</v>
      </c>
    </row>
    <row r="12" spans="1:8" x14ac:dyDescent="0.25">
      <c r="A12" s="8" t="s">
        <v>20</v>
      </c>
      <c r="B12" s="9">
        <v>2</v>
      </c>
      <c r="C12" s="29"/>
      <c r="D12" s="29"/>
      <c r="E12" s="29"/>
      <c r="F12" s="29"/>
      <c r="G12" s="14">
        <f t="shared" ref="G12" si="2">1-F12-E12-D12-C12</f>
        <v>1</v>
      </c>
      <c r="H12" s="2">
        <f t="shared" si="0"/>
        <v>0</v>
      </c>
    </row>
    <row r="13" spans="1:8" ht="30" x14ac:dyDescent="0.25">
      <c r="A13" s="15" t="s">
        <v>21</v>
      </c>
      <c r="B13" s="16">
        <v>1</v>
      </c>
      <c r="C13" s="29"/>
      <c r="D13" s="29"/>
      <c r="E13" s="29"/>
      <c r="F13" s="29"/>
      <c r="G13" s="14">
        <f>1-F13-E13-D13-C13</f>
        <v>1</v>
      </c>
      <c r="H13" s="2">
        <f t="shared" si="0"/>
        <v>0</v>
      </c>
    </row>
    <row r="14" spans="1:8" x14ac:dyDescent="0.25">
      <c r="A14" s="8" t="s">
        <v>24</v>
      </c>
      <c r="B14" s="9">
        <v>1</v>
      </c>
      <c r="C14" s="29"/>
      <c r="D14" s="29"/>
      <c r="E14" s="29"/>
      <c r="F14" s="29"/>
      <c r="G14" s="14">
        <f>1-F14-E14-D14-C14</f>
        <v>1</v>
      </c>
      <c r="H14" s="2">
        <f t="shared" si="0"/>
        <v>0</v>
      </c>
    </row>
    <row r="15" spans="1:8" ht="15.75" thickBot="1" x14ac:dyDescent="0.3">
      <c r="A15" s="17" t="s">
        <v>6</v>
      </c>
      <c r="B15" s="18"/>
      <c r="C15" s="19">
        <f>C11*C5*($B$11/SUM($B$6:$B$14))+C10*C5*($B$10/SUM($B$6:$B$14))+C9*C5*($B$9/SUM($B$6:$B$14))+C8*C5*($B$8/SUM($B$6:$B$14))+C7*C5*($B$7/SUM($B$6:$B$14))+C6*C5*($B$6/SUM($B$6:$B$14))+C12*C5*($B$12/SUM($B$6:$B$14))+C13*C5*($B$13/SUM($B$6:$B$14))+C14*C5*($B$14/SUM($B$6:$B$14))</f>
        <v>0</v>
      </c>
      <c r="D15" s="19">
        <f t="shared" ref="D15:F15" si="3">D11*D5*($B$11/SUM($B$6:$B$14))+D10*D5*($B$10/SUM($B$6:$B$14))+D9*D5*($B$9/SUM($B$6:$B$14))+D8*D5*($B$8/SUM($B$6:$B$14))+D7*D5*($B$7/SUM($B$6:$B$14))+D6*D5*($B$6/SUM($B$6:$B$14))+D12*D5*($B$12/SUM($B$6:$B$14))+D13*D5*($B$13/SUM($B$6:$B$14))+D14*D5*($B$14/SUM($B$6:$B$14))</f>
        <v>0</v>
      </c>
      <c r="E15" s="19">
        <f t="shared" si="3"/>
        <v>0</v>
      </c>
      <c r="F15" s="19">
        <f t="shared" si="3"/>
        <v>0</v>
      </c>
      <c r="G15" s="20">
        <f>G11*G5+G10*G5+G9*G5+G8*G5+G7*G5+G6*G5+G12*G5+G13*G5</f>
        <v>0</v>
      </c>
    </row>
    <row r="16" spans="1:8" ht="15.75" thickBot="1" x14ac:dyDescent="0.3">
      <c r="A16" s="21"/>
      <c r="B16" s="21"/>
      <c r="C16" s="22"/>
      <c r="D16" s="22"/>
      <c r="E16" s="22"/>
      <c r="F16" s="22"/>
      <c r="G16" s="22"/>
    </row>
    <row r="17" spans="1:8" ht="15.75" thickBot="1" x14ac:dyDescent="0.3">
      <c r="A17" s="30" t="s">
        <v>29</v>
      </c>
      <c r="B17" s="31"/>
      <c r="C17" s="31"/>
      <c r="D17" s="31"/>
      <c r="E17" s="31"/>
      <c r="F17" s="31"/>
      <c r="G17" s="32"/>
    </row>
    <row r="18" spans="1:8" ht="45.75" thickBot="1" x14ac:dyDescent="0.3">
      <c r="A18" s="3"/>
      <c r="B18" s="4" t="s">
        <v>25</v>
      </c>
      <c r="C18" s="5" t="s">
        <v>0</v>
      </c>
      <c r="D18" s="5" t="s">
        <v>1</v>
      </c>
      <c r="E18" s="5" t="s">
        <v>2</v>
      </c>
      <c r="F18" s="5" t="s">
        <v>3</v>
      </c>
      <c r="G18" s="6" t="s">
        <v>4</v>
      </c>
      <c r="H18" s="7" t="s">
        <v>32</v>
      </c>
    </row>
    <row r="19" spans="1:8" x14ac:dyDescent="0.25">
      <c r="A19" s="8"/>
      <c r="B19" s="9"/>
      <c r="C19" s="10">
        <v>1</v>
      </c>
      <c r="D19" s="10">
        <v>0.75</v>
      </c>
      <c r="E19" s="10">
        <v>0.5</v>
      </c>
      <c r="F19" s="10">
        <v>0.25</v>
      </c>
      <c r="G19" s="11">
        <v>0</v>
      </c>
    </row>
    <row r="20" spans="1:8" x14ac:dyDescent="0.25">
      <c r="A20" s="8" t="s">
        <v>5</v>
      </c>
      <c r="B20" s="9"/>
      <c r="C20" s="12">
        <f>C5</f>
        <v>13500</v>
      </c>
      <c r="D20" s="12">
        <f>C20*D19</f>
        <v>10125</v>
      </c>
      <c r="E20" s="12">
        <f>C20*E19</f>
        <v>6750</v>
      </c>
      <c r="F20" s="12">
        <f>F19*C20</f>
        <v>3375</v>
      </c>
      <c r="G20" s="13">
        <v>0</v>
      </c>
    </row>
    <row r="21" spans="1:8" x14ac:dyDescent="0.25">
      <c r="A21" s="8" t="s">
        <v>26</v>
      </c>
      <c r="B21" s="9">
        <v>1</v>
      </c>
      <c r="C21" s="29"/>
      <c r="D21" s="29"/>
      <c r="E21" s="29"/>
      <c r="F21" s="29"/>
      <c r="G21" s="14">
        <f>1-F21-E21-D21-C21</f>
        <v>1</v>
      </c>
      <c r="H21" s="2">
        <f t="shared" si="0"/>
        <v>0</v>
      </c>
    </row>
    <row r="22" spans="1:8" x14ac:dyDescent="0.25">
      <c r="A22" s="8" t="s">
        <v>17</v>
      </c>
      <c r="B22" s="9">
        <v>1</v>
      </c>
      <c r="C22" s="29"/>
      <c r="D22" s="29"/>
      <c r="E22" s="29"/>
      <c r="F22" s="29"/>
      <c r="G22" s="14">
        <f>1-F22-E22-D22-C22</f>
        <v>1</v>
      </c>
      <c r="H22" s="2">
        <f t="shared" si="0"/>
        <v>0</v>
      </c>
    </row>
    <row r="23" spans="1:8" x14ac:dyDescent="0.25">
      <c r="A23" s="8" t="s">
        <v>18</v>
      </c>
      <c r="B23" s="9">
        <v>2</v>
      </c>
      <c r="C23" s="29"/>
      <c r="D23" s="29"/>
      <c r="E23" s="29"/>
      <c r="F23" s="29"/>
      <c r="G23" s="14">
        <f t="shared" ref="G23:G25" si="4">1-F23-E23-D23-C23</f>
        <v>1</v>
      </c>
      <c r="H23" s="2">
        <f t="shared" si="0"/>
        <v>0</v>
      </c>
    </row>
    <row r="24" spans="1:8" x14ac:dyDescent="0.25">
      <c r="A24" s="8" t="s">
        <v>22</v>
      </c>
      <c r="B24" s="9">
        <v>1</v>
      </c>
      <c r="C24" s="29"/>
      <c r="D24" s="29"/>
      <c r="E24" s="29"/>
      <c r="F24" s="29"/>
      <c r="G24" s="14">
        <f t="shared" si="4"/>
        <v>1</v>
      </c>
      <c r="H24" s="2">
        <f t="shared" si="0"/>
        <v>0</v>
      </c>
    </row>
    <row r="25" spans="1:8" x14ac:dyDescent="0.25">
      <c r="A25" s="8" t="s">
        <v>23</v>
      </c>
      <c r="B25" s="9">
        <v>2</v>
      </c>
      <c r="C25" s="29"/>
      <c r="D25" s="29"/>
      <c r="E25" s="29"/>
      <c r="F25" s="29"/>
      <c r="G25" s="14">
        <f t="shared" si="4"/>
        <v>1</v>
      </c>
      <c r="H25" s="2">
        <f t="shared" si="0"/>
        <v>0</v>
      </c>
    </row>
    <row r="26" spans="1:8" x14ac:dyDescent="0.25">
      <c r="A26" s="8" t="s">
        <v>19</v>
      </c>
      <c r="B26" s="9">
        <v>1</v>
      </c>
      <c r="C26" s="29"/>
      <c r="D26" s="29"/>
      <c r="E26" s="29"/>
      <c r="F26" s="29"/>
      <c r="G26" s="14">
        <f>1-F26-E26-D26-C26</f>
        <v>1</v>
      </c>
      <c r="H26" s="2">
        <f t="shared" si="0"/>
        <v>0</v>
      </c>
    </row>
    <row r="27" spans="1:8" x14ac:dyDescent="0.25">
      <c r="A27" s="8" t="s">
        <v>20</v>
      </c>
      <c r="B27" s="9">
        <v>2</v>
      </c>
      <c r="C27" s="29"/>
      <c r="D27" s="29"/>
      <c r="E27" s="29"/>
      <c r="F27" s="29"/>
      <c r="G27" s="14">
        <f t="shared" ref="G27" si="5">1-F27-E27-D27-C27</f>
        <v>1</v>
      </c>
      <c r="H27" s="2">
        <f t="shared" si="0"/>
        <v>0</v>
      </c>
    </row>
    <row r="28" spans="1:8" ht="30" x14ac:dyDescent="0.25">
      <c r="A28" s="15" t="s">
        <v>21</v>
      </c>
      <c r="B28" s="16">
        <v>1</v>
      </c>
      <c r="C28" s="29"/>
      <c r="D28" s="29"/>
      <c r="E28" s="29"/>
      <c r="F28" s="29"/>
      <c r="G28" s="14">
        <f>1-F28-E28-D28-C28</f>
        <v>1</v>
      </c>
      <c r="H28" s="2">
        <f t="shared" si="0"/>
        <v>0</v>
      </c>
    </row>
    <row r="29" spans="1:8" x14ac:dyDescent="0.25">
      <c r="A29" s="8" t="s">
        <v>24</v>
      </c>
      <c r="B29" s="9">
        <v>1</v>
      </c>
      <c r="C29" s="29"/>
      <c r="D29" s="29"/>
      <c r="E29" s="29"/>
      <c r="F29" s="29"/>
      <c r="G29" s="14">
        <f>1-F29-E29-D29-C29</f>
        <v>1</v>
      </c>
      <c r="H29" s="2">
        <f t="shared" si="0"/>
        <v>0</v>
      </c>
    </row>
    <row r="30" spans="1:8" ht="15.75" thickBot="1" x14ac:dyDescent="0.3">
      <c r="A30" s="17" t="s">
        <v>6</v>
      </c>
      <c r="B30" s="18"/>
      <c r="C30" s="19">
        <f>C26*C20*($B$11/SUM($B$6:$B$14))+C25*C20*($B$10/SUM($B$6:$B$14))+C24*C20*($B$9/SUM($B$6:$B$14))+C23*C20*($B$8/SUM($B$6:$B$14))+C22*C20*($B$7/SUM($B$6:$B$14))+C21*C20*($B$6/SUM($B$6:$B$14))+C27*C20*($B$12/SUM($B$6:$B$14))+C28*C20*($B$13/SUM($B$6:$B$14))+C29*C20*($B$14/SUM($B$6:$B$14))</f>
        <v>0</v>
      </c>
      <c r="D30" s="19">
        <f t="shared" ref="D30:F30" si="6">D26*D20*($B$11/SUM($B$6:$B$14))+D25*D20*($B$10/SUM($B$6:$B$14))+D24*D20*($B$9/SUM($B$6:$B$14))+D23*D20*($B$8/SUM($B$6:$B$14))+D22*D20*($B$7/SUM($B$6:$B$14))+D21*D20*($B$6/SUM($B$6:$B$14))+D27*D20*($B$12/SUM($B$6:$B$14))+D28*D20*($B$13/SUM($B$6:$B$14))+D29*D20*($B$14/SUM($B$6:$B$14))</f>
        <v>0</v>
      </c>
      <c r="E30" s="19">
        <f t="shared" si="6"/>
        <v>0</v>
      </c>
      <c r="F30" s="19">
        <f t="shared" si="6"/>
        <v>0</v>
      </c>
      <c r="G30" s="20">
        <f>G26*G20+G25*G20+G24*G20+G23*G20+G22*G20+G21*G20+G27*G20+G28*G20</f>
        <v>0</v>
      </c>
    </row>
    <row r="31" spans="1:8" ht="15.75" thickBot="1" x14ac:dyDescent="0.3"/>
    <row r="32" spans="1:8" ht="15.75" thickBot="1" x14ac:dyDescent="0.3">
      <c r="A32" s="23" t="s">
        <v>30</v>
      </c>
      <c r="B32" s="24">
        <f>IF(SUM(H6:H14)&gt;0,0,SUM(C15:G15))</f>
        <v>0</v>
      </c>
    </row>
    <row r="33" spans="1:8" ht="15.75" thickBot="1" x14ac:dyDescent="0.3">
      <c r="A33" s="3" t="s">
        <v>31</v>
      </c>
      <c r="B33" s="25">
        <f>IF(SUM(H21:H29)&gt;1,0,SUM(C30:G30))</f>
        <v>0</v>
      </c>
    </row>
    <row r="34" spans="1:8" ht="16.5" thickBot="1" x14ac:dyDescent="0.3">
      <c r="A34" s="26" t="s">
        <v>7</v>
      </c>
      <c r="B34" s="27">
        <f>B33+B32</f>
        <v>0</v>
      </c>
    </row>
    <row r="35" spans="1:8" ht="22.5" customHeight="1" x14ac:dyDescent="0.25">
      <c r="E35" s="36" t="s">
        <v>11</v>
      </c>
      <c r="F35" s="36"/>
      <c r="G35" s="34"/>
      <c r="H35" s="34"/>
    </row>
    <row r="36" spans="1:8" ht="22.5" customHeight="1" x14ac:dyDescent="0.25">
      <c r="E36" s="36" t="s">
        <v>12</v>
      </c>
      <c r="F36" s="36"/>
      <c r="G36" s="34"/>
      <c r="H36" s="34"/>
    </row>
    <row r="37" spans="1:8" ht="56.25" customHeight="1" x14ac:dyDescent="0.25">
      <c r="E37" s="36" t="s">
        <v>13</v>
      </c>
      <c r="F37" s="36"/>
      <c r="G37" s="34"/>
      <c r="H37" s="34"/>
    </row>
    <row r="38" spans="1:8" ht="22.5" customHeight="1" x14ac:dyDescent="0.25">
      <c r="E38" s="36" t="s">
        <v>14</v>
      </c>
      <c r="F38" s="36"/>
      <c r="G38" s="35"/>
      <c r="H38" s="35"/>
    </row>
    <row r="39" spans="1:8" x14ac:dyDescent="0.25">
      <c r="A39" s="28" t="s">
        <v>16</v>
      </c>
      <c r="B39" s="28"/>
      <c r="C39" s="28"/>
    </row>
    <row r="41" spans="1:8" x14ac:dyDescent="0.25">
      <c r="A41" s="33" t="s">
        <v>8</v>
      </c>
      <c r="B41" s="33"/>
      <c r="C41" s="33"/>
      <c r="D41" s="33"/>
      <c r="E41" s="33"/>
    </row>
    <row r="42" spans="1:8" x14ac:dyDescent="0.25">
      <c r="A42" s="33" t="s">
        <v>15</v>
      </c>
      <c r="B42" s="33"/>
      <c r="C42" s="33"/>
      <c r="D42" s="33"/>
      <c r="E42" s="33"/>
    </row>
    <row r="43" spans="1:8" x14ac:dyDescent="0.25">
      <c r="A43" s="33" t="s">
        <v>9</v>
      </c>
      <c r="B43" s="33"/>
      <c r="C43" s="33"/>
      <c r="D43" s="33"/>
      <c r="E43" s="33"/>
    </row>
    <row r="44" spans="1:8" x14ac:dyDescent="0.25">
      <c r="A44" s="33" t="s">
        <v>10</v>
      </c>
      <c r="B44" s="33"/>
      <c r="C44" s="33"/>
      <c r="D44" s="33"/>
      <c r="E44" s="33"/>
    </row>
  </sheetData>
  <sheetProtection algorithmName="SHA-512" hashValue="aXKEwiGCiRkjGvJQwgIWjCCn3gMXMj65e8tqguXHMndpcirmyPhq/EzuU5BrrGBNWKzNQ7KjRSusgIDh14/1+A==" saltValue="uK4eSqlHcjw/bY0m3aDjug==" spinCount="100000" sheet="1" objects="1" scenarios="1"/>
  <mergeCells count="14">
    <mergeCell ref="A44:E44"/>
    <mergeCell ref="E35:F35"/>
    <mergeCell ref="E36:F36"/>
    <mergeCell ref="E37:F37"/>
    <mergeCell ref="E38:F38"/>
    <mergeCell ref="A2:G2"/>
    <mergeCell ref="A17:G17"/>
    <mergeCell ref="A41:E41"/>
    <mergeCell ref="A42:E42"/>
    <mergeCell ref="A43:E43"/>
    <mergeCell ref="G35:H35"/>
    <mergeCell ref="G36:H36"/>
    <mergeCell ref="G37:H37"/>
    <mergeCell ref="G38:H38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Toezegging inschrijving</vt:lpstr>
      <vt:lpstr>'Toezegging inschrijving'!Afdrukbereik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Gijsbert Thomassen</dc:creator>
  <cp:lastModifiedBy>Gijsbert Thomassen</cp:lastModifiedBy>
  <cp:lastPrinted>2021-10-16T07:57:05Z</cp:lastPrinted>
  <dcterms:created xsi:type="dcterms:W3CDTF">2021-04-16T12:51:23Z</dcterms:created>
  <dcterms:modified xsi:type="dcterms:W3CDTF">2021-10-18T09:30:43Z</dcterms:modified>
</cp:coreProperties>
</file>