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unitedqualitybv.sharepoint.com/klanten/Docs/De Fryske Marren/EA transport en verwerking (866 YJ)/Nota van inlichtingen/Concepten NvI 20210611/"/>
    </mc:Choice>
  </mc:AlternateContent>
  <xr:revisionPtr revIDLastSave="25" documentId="14_{77534139-603F-4C52-95AB-86850917E0D4}" xr6:coauthVersionLast="47" xr6:coauthVersionMax="47" xr10:uidLastSave="{3A5B841A-1FEE-4375-B4A7-F412AA7F7820}"/>
  <bookViews>
    <workbookView xWindow="-120" yWindow="-120" windowWidth="24240" windowHeight="13140" xr2:uid="{4638715C-DD07-4D64-BC16-C392762E3321}"/>
  </bookViews>
  <sheets>
    <sheet name="Voorblad" sheetId="1" r:id="rId1"/>
    <sheet name="1. Kwaliteit Perceel 2 BSA" sheetId="2" r:id="rId2"/>
    <sheet name="2. Prijs Perceel 2 BSA" sheetId="3" r:id="rId3"/>
    <sheet name="3. Fictieve inschrijfprijs BSA" sheetId="4" r:id="rId4"/>
  </sheets>
  <definedNames>
    <definedName name="_xlnm.Print_Area" localSheetId="1">'1. Kwaliteit Perceel 2 BSA'!$A$1:$G$28</definedName>
    <definedName name="_xlnm.Print_Area" localSheetId="2">'2. Prijs Perceel 2 BSA'!$A$1:$G$31</definedName>
    <definedName name="_xlnm.Print_Area" localSheetId="3">'3. Fictieve inschrijfprijs BSA'!$A$1:$C$8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 l="1"/>
  <c r="F4" i="2" a="1"/>
  <c r="F4" i="2" s="1"/>
  <c r="G12" i="3"/>
  <c r="G11" i="3"/>
  <c r="G10" i="3"/>
  <c r="G6" i="3"/>
  <c r="G5" i="3"/>
  <c r="G4" i="3"/>
  <c r="E13" i="2"/>
  <c r="G14" i="3" l="1"/>
  <c r="C5" i="4" s="1"/>
  <c r="F24" i="2"/>
  <c r="C4" i="4" s="1"/>
  <c r="E24" i="2"/>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<sst xmlns="http://schemas.openxmlformats.org/spreadsheetml/2006/main" count="137" uniqueCount="86">
  <si>
    <t>Inhoud:</t>
  </si>
  <si>
    <t>T1.</t>
  </si>
  <si>
    <t>T2.</t>
  </si>
  <si>
    <t>T3.</t>
  </si>
  <si>
    <t>Kwalitatieve gunningscriteria perceel 2 BSA</t>
  </si>
  <si>
    <t>Prijsinvulformulier perceel 2 BSA</t>
  </si>
  <si>
    <t>Fictieve inschrijfprijs perceel 2 BSA</t>
  </si>
  <si>
    <t>Beoordeling aangeboden ontvangstlocatie</t>
  </si>
  <si>
    <t>NR.</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</si>
  <si>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</si>
  <si>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</si>
  <si>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</si>
  <si>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</si>
  <si>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</si>
  <si>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</si>
  <si>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</si>
  <si>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</si>
  <si>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</si>
  <si>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</si>
  <si>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</si>
  <si>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</si>
  <si>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</si>
  <si>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</si>
  <si>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</si>
  <si>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</si>
  <si>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</si>
  <si>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</si>
  <si>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</si>
  <si>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</si>
  <si>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</si>
  <si>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</si>
  <si>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</si>
  <si>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</si>
  <si>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</si>
  <si>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</si>
  <si>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</si>
  <si>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</si>
  <si>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</si>
  <si>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 xml:space="preserve">Voorwaarden </t>
  </si>
  <si>
    <t>Voorwaarde</t>
  </si>
  <si>
    <t>ALG</t>
  </si>
  <si>
    <t xml:space="preserve">Inschrijver past, op straffe van uitsluiting, alleen de geel gearceerde cellen aan. Inschrijver moet alle geel gearceerde cellen correct en ondubbelzinnig invullen. </t>
  </si>
  <si>
    <t>Ontvangst</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</si>
  <si>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</si>
  <si>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</si>
  <si>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</si>
  <si>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</si>
  <si>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</si>
  <si>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</si>
  <si>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</si>
  <si>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</si>
  <si>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Dakleer</t>
  </si>
  <si>
    <t>Ton</t>
  </si>
  <si>
    <t>PR-2</t>
  </si>
  <si>
    <t>Gips</t>
  </si>
  <si>
    <t>PR-3</t>
  </si>
  <si>
    <t>Schoon puin</t>
  </si>
  <si>
    <t>Verwerking</t>
  </si>
  <si>
    <t>PR-4</t>
  </si>
  <si>
    <t>PR-5</t>
  </si>
  <si>
    <t>PR-6</t>
  </si>
  <si>
    <t>Totale inschrijfprijs (3)</t>
  </si>
  <si>
    <t>Gegevens ontvangstlocatie (indien afwijkend van verwerkingslocatie)</t>
  </si>
  <si>
    <t>Naam</t>
  </si>
  <si>
    <t>Adres</t>
  </si>
  <si>
    <t>Postcode</t>
  </si>
  <si>
    <t>Plaats</t>
  </si>
  <si>
    <t>Eigenaar</t>
  </si>
  <si>
    <t>PR-7</t>
  </si>
  <si>
    <t>Gegevens verwerkingslocatie</t>
  </si>
  <si>
    <t>PR-8</t>
  </si>
  <si>
    <t>PR-9</t>
  </si>
  <si>
    <t>PR-10</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</si>
  <si>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</si>
  <si>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</si>
  <si>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</si>
  <si>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KG</t>
  </si>
  <si>
    <t>PR</t>
  </si>
  <si>
    <t>Totale inschrijfprijs</t>
  </si>
  <si>
    <t>Totale fictieve inschrijfrpijs
Deze prijs vermelden in TenderNed</t>
  </si>
  <si>
    <t>Bijlage 04B
Tab 3: Fictieve inschrijfprijs perceel 2 BSA</t>
  </si>
  <si>
    <t>Bijlage 04B
Tab 2: Prijsinvulformulier perceel 2 BSA</t>
  </si>
  <si>
    <t>Bijlage 04B - Invulformulier gunningscriteria perceel 2 BSA
aangepast in Nota van Inlichtingen 1
Behorende bij de Europese openbare aanbesteding "Verwerking afvalstromen milieustraten"</t>
  </si>
  <si>
    <t>Bijlage 04B [AANGEPAST IN NVI1]
Tab 1: Kwalitatieve gunningscriteria perceel 2 BSA</t>
  </si>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</sst>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i/>
      <sz val="11"/>
      <color theme="1"/>
      <name val="Calibri Light"/>
      <family val="2"/>
      <scheme val="major"/>
    </font>
    <font>
      <b/>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cellStyleXfs>
  <cellXfs count="113">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0" borderId="14" xfId="2" applyFont="1" applyBorder="1" applyAlignment="1">
      <alignment horizontal="center" vertical="center"/>
    </xf>
    <xf numFmtId="0" fontId="8" fillId="0" borderId="0" xfId="2" applyFont="1" applyAlignment="1">
      <alignment horizontal="center" vertical="center"/>
    </xf>
    <xf numFmtId="0" fontId="8" fillId="0" borderId="14" xfId="5" applyFont="1" applyBorder="1" applyAlignment="1">
      <alignment horizontal="left" vertical="center" wrapText="1"/>
    </xf>
    <xf numFmtId="0" fontId="8" fillId="0" borderId="0" xfId="5" applyFont="1" applyAlignment="1">
      <alignment horizontal="left" vertical="center"/>
    </xf>
    <xf numFmtId="0" fontId="8" fillId="0" borderId="0" xfId="5" applyFont="1" applyAlignment="1">
      <alignment horizontal="center" vertical="center" wrapText="1"/>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165" fontId="11" fillId="7" borderId="0" xfId="5" applyNumberFormat="1" applyFont="1" applyFill="1" applyAlignment="1">
      <alignment horizontal="center" vertical="center" wrapText="1"/>
    </xf>
    <xf numFmtId="0" fontId="8" fillId="4" borderId="14" xfId="6" applyFont="1" applyFill="1" applyBorder="1" applyAlignment="1" applyProtection="1">
      <alignment horizontal="left" vertical="center"/>
      <protection locked="0"/>
    </xf>
    <xf numFmtId="0" fontId="8" fillId="4" borderId="14" xfId="6" applyFont="1" applyFill="1" applyBorder="1" applyAlignment="1" applyProtection="1">
      <alignment horizontal="center" vertical="center"/>
      <protection locked="0"/>
    </xf>
    <xf numFmtId="0" fontId="8" fillId="4" borderId="14" xfId="6" applyFont="1" applyFill="1" applyBorder="1" applyAlignment="1" applyProtection="1">
      <alignment horizontal="center" vertical="center" wrapText="1"/>
      <protection locked="0"/>
    </xf>
    <xf numFmtId="0" fontId="8" fillId="6" borderId="0" xfId="6" applyFont="1" applyFill="1" applyAlignment="1" applyProtection="1">
      <alignment horizontal="left" vertical="center"/>
      <protection locked="0"/>
    </xf>
    <xf numFmtId="0" fontId="8" fillId="6" borderId="0" xfId="6" applyFont="1" applyFill="1" applyAlignment="1" applyProtection="1">
      <alignment horizontal="center" vertical="center"/>
      <protection locked="0"/>
    </xf>
    <xf numFmtId="0" fontId="8" fillId="6" borderId="0" xfId="6" applyFont="1" applyFill="1" applyAlignment="1" applyProtection="1">
      <alignment horizontal="center" vertical="center" wrapText="1"/>
      <protection locked="0"/>
    </xf>
    <xf numFmtId="0" fontId="8" fillId="0" borderId="0" xfId="5" applyFont="1" applyAlignment="1">
      <alignment horizontal="left" vertical="center" wrapText="1"/>
    </xf>
    <xf numFmtId="44" fontId="8" fillId="6" borderId="0" xfId="4" applyFont="1" applyFill="1" applyBorder="1" applyAlignment="1" applyProtection="1">
      <alignment horizontal="center" vertical="center" wrapText="1"/>
      <protection locked="0"/>
    </xf>
    <xf numFmtId="0" fontId="9" fillId="2" borderId="0" xfId="1" applyFont="1" applyFill="1" applyAlignment="1">
      <alignment horizontal="right" vertical="center" wrapText="1"/>
    </xf>
    <xf numFmtId="0" fontId="8" fillId="0" borderId="14" xfId="6" applyFont="1" applyFill="1" applyBorder="1" applyAlignment="1" applyProtection="1">
      <alignment horizontal="center" vertical="center"/>
      <protection locked="0"/>
    </xf>
    <xf numFmtId="0" fontId="8" fillId="0" borderId="0" xfId="2" applyFont="1" applyAlignment="1" applyProtection="1">
      <alignment vertical="center"/>
    </xf>
    <xf numFmtId="0" fontId="9" fillId="2" borderId="0" xfId="1" applyFont="1" applyFill="1" applyAlignment="1" applyProtection="1">
      <alignment horizontal="center" vertical="center" wrapText="1"/>
    </xf>
    <xf numFmtId="0" fontId="9" fillId="2" borderId="10" xfId="1" applyFont="1" applyFill="1" applyBorder="1" applyAlignment="1" applyProtection="1">
      <alignment horizontal="center" vertical="center" wrapText="1"/>
    </xf>
    <xf numFmtId="0" fontId="9" fillId="0" borderId="0" xfId="2" applyFont="1" applyAlignment="1" applyProtection="1">
      <alignment vertical="center"/>
    </xf>
    <xf numFmtId="0" fontId="8" fillId="3" borderId="11" xfId="3" applyFont="1" applyFill="1" applyBorder="1" applyAlignment="1" applyProtection="1">
      <alignment horizontal="center" vertical="center" wrapText="1"/>
    </xf>
    <xf numFmtId="0" fontId="8" fillId="3" borderId="12" xfId="3" applyFont="1" applyFill="1" applyBorder="1" applyAlignment="1" applyProtection="1">
      <alignment horizontal="center" vertical="center" wrapText="1"/>
    </xf>
    <xf numFmtId="0" fontId="8" fillId="3" borderId="12" xfId="3" applyFont="1" applyFill="1" applyBorder="1" applyAlignment="1" applyProtection="1">
      <alignment vertical="center" wrapText="1"/>
    </xf>
    <xf numFmtId="0" fontId="8" fillId="0" borderId="14" xfId="2" applyFont="1" applyBorder="1" applyAlignment="1" applyProtection="1">
      <alignment horizontal="center" vertical="center"/>
    </xf>
    <xf numFmtId="0" fontId="8" fillId="0" borderId="14" xfId="2" applyFont="1" applyBorder="1" applyAlignment="1" applyProtection="1">
      <alignment vertical="center" wrapText="1"/>
    </xf>
    <xf numFmtId="0" fontId="3" fillId="0" borderId="14" xfId="1" applyFont="1" applyBorder="1" applyAlignment="1" applyProtection="1">
      <alignment vertical="center" wrapText="1"/>
    </xf>
    <xf numFmtId="0" fontId="8" fillId="0" borderId="0" xfId="2" applyFont="1" applyAlignment="1" applyProtection="1">
      <alignment horizontal="center" vertical="center"/>
    </xf>
    <xf numFmtId="0" fontId="9" fillId="2" borderId="7"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8" fillId="0" borderId="14" xfId="5" applyFont="1" applyBorder="1" applyAlignment="1" applyProtection="1">
      <alignment horizontal="left" vertical="center" wrapText="1"/>
    </xf>
    <xf numFmtId="3" fontId="8" fillId="0" borderId="14" xfId="5" applyNumberFormat="1" applyFont="1" applyBorder="1" applyAlignment="1" applyProtection="1">
      <alignment horizontal="left" vertical="center" wrapText="1"/>
    </xf>
    <xf numFmtId="0" fontId="8" fillId="0" borderId="0" xfId="5" applyFont="1" applyAlignment="1" applyProtection="1">
      <alignment horizontal="left" vertical="center"/>
    </xf>
    <xf numFmtId="44" fontId="8" fillId="0" borderId="0" xfId="5" applyNumberFormat="1" applyFont="1" applyAlignment="1" applyProtection="1">
      <alignment horizontal="center" vertical="center"/>
    </xf>
    <xf numFmtId="0" fontId="8" fillId="0" borderId="0" xfId="5" applyFont="1" applyAlignment="1" applyProtection="1">
      <alignment horizontal="center" vertical="center" wrapText="1"/>
    </xf>
    <xf numFmtId="44" fontId="8" fillId="0" borderId="0" xfId="5" applyNumberFormat="1" applyFont="1" applyAlignment="1" applyProtection="1">
      <alignment horizontal="left" vertical="center"/>
    </xf>
    <xf numFmtId="44" fontId="8" fillId="0" borderId="0" xfId="5" applyNumberFormat="1" applyFont="1" applyAlignment="1" applyProtection="1">
      <alignment horizontal="left" vertical="center" wrapText="1"/>
    </xf>
    <xf numFmtId="0" fontId="8" fillId="0" borderId="0" xfId="1" applyFont="1" applyAlignment="1" applyProtection="1">
      <alignment horizontal="center" vertical="center" wrapText="1"/>
    </xf>
    <xf numFmtId="0" fontId="9" fillId="2" borderId="14" xfId="1" applyFont="1" applyFill="1" applyBorder="1" applyAlignment="1" applyProtection="1">
      <alignment horizontal="center" vertical="center" wrapText="1"/>
    </xf>
    <xf numFmtId="44" fontId="11" fillId="0" borderId="14" xfId="5" applyNumberFormat="1" applyFont="1" applyBorder="1" applyAlignment="1" applyProtection="1">
      <alignment horizontal="center" vertical="center" wrapText="1"/>
    </xf>
    <xf numFmtId="44" fontId="11" fillId="5" borderId="14" xfId="5" applyNumberFormat="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8" fillId="6" borderId="14" xfId="3" applyFont="1" applyFill="1" applyBorder="1" applyAlignment="1" applyProtection="1">
      <alignment horizontal="center" vertical="center" wrapText="1"/>
    </xf>
    <xf numFmtId="0" fontId="3" fillId="4" borderId="14" xfId="1" applyFont="1" applyFill="1" applyBorder="1" applyAlignment="1" applyProtection="1">
      <alignment vertical="center" wrapText="1"/>
      <protection locked="0"/>
    </xf>
    <xf numFmtId="0" fontId="3" fillId="4" borderId="14" xfId="1" applyFont="1" applyFill="1" applyBorder="1" applyAlignment="1" applyProtection="1">
      <alignment horizontal="center" vertical="center" wrapText="1"/>
      <protection locked="0"/>
    </xf>
    <xf numFmtId="164" fontId="8" fillId="4" borderId="14" xfId="5" applyNumberFormat="1" applyFont="1" applyFill="1" applyBorder="1" applyAlignment="1" applyProtection="1">
      <alignment horizontal="center" vertical="center"/>
      <protection locked="0"/>
    </xf>
    <xf numFmtId="0" fontId="8" fillId="3" borderId="9" xfId="3" applyFont="1" applyFill="1" applyBorder="1" applyAlignment="1" applyProtection="1">
      <alignment horizontal="center" vertical="center" wrapText="1"/>
    </xf>
    <xf numFmtId="0" fontId="8" fillId="3" borderId="0" xfId="3" applyFont="1" applyFill="1" applyAlignment="1" applyProtection="1">
      <alignment vertical="center" wrapText="1"/>
    </xf>
    <xf numFmtId="0" fontId="8" fillId="3" borderId="0" xfId="3" applyFont="1" applyFill="1" applyAlignment="1" applyProtection="1">
      <alignment horizontal="center" vertical="center" wrapText="1"/>
    </xf>
    <xf numFmtId="0" fontId="8" fillId="3" borderId="10" xfId="3" applyFont="1" applyFill="1" applyBorder="1" applyAlignment="1" applyProtection="1">
      <alignment horizontal="center" vertical="center" wrapText="1"/>
    </xf>
    <xf numFmtId="0" fontId="8" fillId="0" borderId="14" xfId="2" applyFont="1" applyBorder="1" applyAlignment="1" applyProtection="1">
      <alignment vertical="center"/>
    </xf>
    <xf numFmtId="3" fontId="8" fillId="0" borderId="14" xfId="2" applyNumberFormat="1" applyFont="1" applyBorder="1" applyAlignment="1" applyProtection="1">
      <alignment horizontal="center" vertical="center"/>
    </xf>
    <xf numFmtId="44" fontId="8" fillId="0" borderId="14" xfId="2" applyNumberFormat="1" applyFont="1" applyBorder="1" applyAlignment="1" applyProtection="1">
      <alignment horizontal="center" vertical="center"/>
    </xf>
    <xf numFmtId="165" fontId="8" fillId="0" borderId="14" xfId="5" applyNumberFormat="1" applyFont="1" applyBorder="1" applyAlignment="1" applyProtection="1">
      <alignment horizontal="center" vertical="center" wrapText="1"/>
    </xf>
    <xf numFmtId="0" fontId="8" fillId="0" borderId="14" xfId="6" applyFont="1" applyBorder="1" applyAlignment="1" applyProtection="1">
      <alignment vertical="center" wrapText="1"/>
    </xf>
    <xf numFmtId="165" fontId="11" fillId="7" borderId="0" xfId="5" applyNumberFormat="1" applyFont="1" applyFill="1" applyAlignment="1" applyProtection="1">
      <alignment horizontal="center" vertical="center" wrapText="1"/>
    </xf>
    <xf numFmtId="165" fontId="8" fillId="0" borderId="0" xfId="5" applyNumberFormat="1" applyFont="1" applyAlignment="1" applyProtection="1">
      <alignment horizontal="center" vertical="center" wrapText="1"/>
    </xf>
    <xf numFmtId="0" fontId="8" fillId="0" borderId="0" xfId="1" applyFont="1" applyAlignment="1" applyProtection="1">
      <alignment vertical="center"/>
    </xf>
    <xf numFmtId="0" fontId="8" fillId="0" borderId="14" xfId="1" applyFont="1" applyBorder="1" applyAlignment="1" applyProtection="1">
      <alignment horizontal="center" vertical="center"/>
    </xf>
    <xf numFmtId="0" fontId="8" fillId="0" borderId="0" xfId="1" applyFont="1" applyAlignment="1" applyProtection="1">
      <alignment vertical="center" wrapText="1"/>
    </xf>
    <xf numFmtId="0" fontId="8" fillId="6" borderId="0" xfId="1" applyFont="1" applyFill="1" applyAlignment="1" applyProtection="1">
      <alignment horizontal="center" vertical="center"/>
    </xf>
    <xf numFmtId="0" fontId="8" fillId="6" borderId="0" xfId="1" applyFont="1" applyFill="1" applyAlignment="1" applyProtection="1">
      <alignment vertical="center" wrapText="1"/>
    </xf>
    <xf numFmtId="0" fontId="8" fillId="6" borderId="0" xfId="1" applyFont="1" applyFill="1" applyAlignment="1" applyProtection="1">
      <alignment vertical="center"/>
    </xf>
    <xf numFmtId="0" fontId="8" fillId="2" borderId="0" xfId="1" applyFont="1" applyFill="1" applyAlignment="1" applyProtection="1">
      <alignment horizontal="center" vertical="center" wrapText="1"/>
    </xf>
    <xf numFmtId="44" fontId="8" fillId="4" borderId="14" xfId="4" applyFont="1" applyFill="1" applyBorder="1" applyAlignment="1" applyProtection="1">
      <alignment horizontal="center" vertical="center"/>
      <protection locked="0"/>
    </xf>
    <xf numFmtId="44" fontId="8" fillId="0" borderId="14" xfId="4" applyFont="1" applyFill="1" applyBorder="1" applyAlignment="1" applyProtection="1">
      <alignment horizontal="center" vertical="center" wrapText="1"/>
    </xf>
    <xf numFmtId="0" fontId="8" fillId="3" borderId="13" xfId="3" applyFont="1" applyFill="1" applyBorder="1" applyAlignment="1" applyProtection="1">
      <alignment horizontal="left" vertical="center" wrapText="1"/>
    </xf>
    <xf numFmtId="0" fontId="8" fillId="0" borderId="14" xfId="2" applyFont="1" applyBorder="1" applyAlignment="1" applyProtection="1">
      <alignment horizontal="center" vertical="center"/>
    </xf>
    <xf numFmtId="0" fontId="8" fillId="0" borderId="14" xfId="5" applyFont="1" applyBorder="1" applyAlignment="1" applyProtection="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pplyProtection="1">
      <alignment horizontal="left" vertical="center" wrapText="1"/>
    </xf>
    <xf numFmtId="0" fontId="9" fillId="2" borderId="7" xfId="1" applyFont="1" applyFill="1" applyBorder="1" applyAlignment="1" applyProtection="1">
      <alignment horizontal="left" vertical="center" wrapText="1"/>
    </xf>
    <xf numFmtId="0" fontId="8" fillId="3" borderId="12" xfId="3" applyFont="1" applyFill="1" applyBorder="1" applyAlignment="1" applyProtection="1">
      <alignment horizontal="left" vertical="center" wrapText="1"/>
    </xf>
    <xf numFmtId="0" fontId="8" fillId="3" borderId="13" xfId="3" applyFont="1" applyFill="1" applyBorder="1" applyAlignment="1" applyProtection="1">
      <alignment horizontal="left" vertical="center" wrapText="1"/>
    </xf>
    <xf numFmtId="0" fontId="8" fillId="0" borderId="15" xfId="5" applyFont="1" applyBorder="1" applyAlignment="1" applyProtection="1">
      <alignment horizontal="left" vertical="center"/>
    </xf>
    <xf numFmtId="0" fontId="8" fillId="0" borderId="16" xfId="5" applyFont="1" applyBorder="1" applyAlignment="1" applyProtection="1">
      <alignment horizontal="left" vertical="center"/>
    </xf>
    <xf numFmtId="0" fontId="8" fillId="0" borderId="17" xfId="5" applyFont="1" applyBorder="1" applyAlignment="1" applyProtection="1">
      <alignment horizontal="left" vertical="center"/>
    </xf>
    <xf numFmtId="0" fontId="6" fillId="2" borderId="6" xfId="1" applyFont="1" applyFill="1" applyBorder="1" applyAlignment="1" applyProtection="1">
      <alignment horizontal="left" vertical="center" wrapText="1"/>
    </xf>
    <xf numFmtId="0" fontId="6" fillId="2" borderId="7" xfId="1" applyFont="1" applyFill="1" applyBorder="1" applyAlignment="1" applyProtection="1">
      <alignment horizontal="left" vertical="center" wrapText="1"/>
    </xf>
    <xf numFmtId="0" fontId="6" fillId="2" borderId="8" xfId="1" applyFont="1" applyFill="1" applyBorder="1" applyAlignment="1" applyProtection="1">
      <alignment horizontal="left" vertical="center" wrapText="1"/>
    </xf>
    <xf numFmtId="0" fontId="9" fillId="2" borderId="9" xfId="1" applyFont="1" applyFill="1" applyBorder="1" applyAlignment="1" applyProtection="1">
      <alignment horizontal="left" vertical="center" wrapText="1"/>
    </xf>
    <xf numFmtId="0" fontId="9" fillId="2" borderId="0" xfId="1" applyFont="1" applyFill="1" applyAlignment="1" applyProtection="1">
      <alignment horizontal="left" vertical="center" wrapText="1"/>
    </xf>
    <xf numFmtId="0" fontId="8" fillId="0" borderId="14" xfId="2" applyFont="1" applyBorder="1" applyAlignment="1" applyProtection="1">
      <alignment horizontal="center" vertical="center"/>
    </xf>
    <xf numFmtId="44" fontId="8" fillId="0" borderId="14" xfId="4" applyFont="1" applyBorder="1" applyAlignment="1" applyProtection="1">
      <alignment horizontal="center" vertical="center"/>
    </xf>
    <xf numFmtId="44" fontId="8" fillId="0" borderId="14" xfId="4" applyFont="1" applyFill="1" applyBorder="1" applyAlignment="1" applyProtection="1">
      <alignment horizontal="center" vertical="center"/>
    </xf>
    <xf numFmtId="3" fontId="8" fillId="0" borderId="14" xfId="2" applyNumberFormat="1" applyFont="1" applyBorder="1" applyAlignment="1" applyProtection="1">
      <alignment horizontal="left" vertical="center" wrapText="1"/>
    </xf>
    <xf numFmtId="3" fontId="8" fillId="0" borderId="14" xfId="2" applyNumberFormat="1" applyFont="1" applyBorder="1" applyAlignment="1" applyProtection="1">
      <alignment horizontal="left" vertical="center"/>
    </xf>
    <xf numFmtId="0" fontId="8" fillId="3" borderId="0" xfId="3" applyFont="1" applyFill="1" applyAlignment="1" applyProtection="1">
      <alignment horizontal="left" vertical="center" wrapText="1"/>
    </xf>
    <xf numFmtId="0" fontId="8" fillId="0" borderId="14" xfId="5" applyFont="1" applyBorder="1" applyAlignment="1" applyProtection="1">
      <alignment horizontal="left" vertical="center"/>
    </xf>
    <xf numFmtId="0" fontId="8" fillId="0" borderId="14" xfId="5" applyFont="1" applyBorder="1" applyAlignment="1" applyProtection="1">
      <alignment horizontal="left" vertical="center" wrapText="1"/>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cellXfs>
  <cellStyles count="7">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3 2" xfId="5" xr:uid="{CD3F9E8A-C5E1-4EAF-B538-26AFBDD17AD0}"/>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AF377FC-E72D-49BF-86A2-26D3494127DC}"/>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367862</xdr:colOff>
      <xdr:row>1</xdr:row>
      <xdr:rowOff>99848</xdr:rowOff>
    </xdr:from>
    <xdr:to>
      <xdr:col>7</xdr:col>
      <xdr:colOff>526174</xdr:colOff>
      <xdr:row>2</xdr:row>
      <xdr:rowOff>480038</xdr:rowOff>
    </xdr:to>
    <xdr:pic>
      <xdr:nvPicPr>
        <xdr:cNvPr id="3" name="Afbeelding 2">
          <a:extLst>
            <a:ext uri="{FF2B5EF4-FFF2-40B4-BE49-F238E27FC236}">
              <a16:creationId xmlns:a16="http://schemas.microsoft.com/office/drawing/2014/main" id="{9B3C4F0F-20DE-40E1-BEFE-49A974D7755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687" y="214148"/>
          <a:ext cx="4616012" cy="1761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3A12-9CF6-4D21-BEF4-A0AEBC8BF67E}">
  <sheetPr>
    <tabColor rgb="FFFFFF00"/>
    <pageSetUpPr fitToPage="1"/>
  </sheetPr>
  <dimension ref="B1:H27"/>
  <sheetViews>
    <sheetView showGridLines="0" tabSelected="1" view="pageBreakPreview" zoomScaleNormal="100" zoomScaleSheetLayoutView="100" workbookViewId="0">
      <selection activeCell="D5" sqref="D5"/>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86" t="s">
        <v>82</v>
      </c>
      <c r="C4" s="87"/>
      <c r="D4" s="87"/>
      <c r="E4" s="87"/>
      <c r="F4" s="87"/>
      <c r="G4" s="87"/>
      <c r="H4" s="88"/>
    </row>
    <row r="5" spans="2:8" ht="33.6" customHeight="1" x14ac:dyDescent="0.25">
      <c r="B5" s="8" t="s">
        <v>0</v>
      </c>
      <c r="H5" s="7"/>
    </row>
    <row r="6" spans="2:8" ht="39.75" customHeight="1" x14ac:dyDescent="0.25">
      <c r="B6" s="6" t="s">
        <v>1</v>
      </c>
      <c r="C6" s="84" t="s">
        <v>4</v>
      </c>
      <c r="D6" s="84"/>
      <c r="E6" s="84"/>
      <c r="F6" s="84"/>
      <c r="G6" s="84"/>
      <c r="H6" s="85"/>
    </row>
    <row r="7" spans="2:8" ht="39.75" customHeight="1" x14ac:dyDescent="0.25">
      <c r="B7" s="6" t="s">
        <v>2</v>
      </c>
      <c r="C7" s="84" t="s">
        <v>5</v>
      </c>
      <c r="D7" s="84"/>
      <c r="E7" s="84"/>
      <c r="F7" s="84"/>
      <c r="G7" s="84"/>
      <c r="H7" s="85"/>
    </row>
    <row r="8" spans="2:8" ht="39.75" customHeight="1" x14ac:dyDescent="0.25">
      <c r="B8" s="6" t="s">
        <v>3</v>
      </c>
      <c r="C8" s="84" t="s">
        <v>6</v>
      </c>
      <c r="D8" s="84"/>
      <c r="E8" s="84"/>
      <c r="F8" s="84"/>
      <c r="G8" s="84"/>
      <c r="H8" s="85"/>
    </row>
    <row r="9" spans="2:8" ht="39.75" customHeight="1" x14ac:dyDescent="0.25">
      <c r="B9" s="6"/>
      <c r="C9" s="84"/>
      <c r="D9" s="84"/>
      <c r="E9" s="84"/>
      <c r="F9" s="84"/>
      <c r="G9" s="84"/>
      <c r="H9" s="85"/>
    </row>
    <row r="10" spans="2:8" ht="39.75" customHeight="1" x14ac:dyDescent="0.25">
      <c r="B10" s="6"/>
      <c r="C10" s="84"/>
      <c r="D10" s="84"/>
      <c r="E10" s="84"/>
      <c r="F10" s="84"/>
      <c r="G10" s="84"/>
      <c r="H10" s="85"/>
    </row>
    <row r="11" spans="2:8" ht="39.75" customHeight="1" x14ac:dyDescent="0.25">
      <c r="B11" s="6"/>
      <c r="C11" s="84"/>
      <c r="D11" s="84"/>
      <c r="E11" s="84"/>
      <c r="F11" s="84"/>
      <c r="G11" s="84"/>
      <c r="H11" s="85"/>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sheetProtection algorithmName="SHA-512" hashValue="BAgwz67/HdaEU7o30LWTcBYQnP7ATGunxs5jKgILtYjyidoSpK0Q01MyiFkyEe0Lih/cgZykIHinolOkGqhkXg==" saltValue="CWb21x+hyJu4XZAspxYaRQ=="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B131-FF33-4209-9267-6AC418BB9C70}">
  <sheetPr>
    <pageSetUpPr fitToPage="1"/>
  </sheetPr>
  <dimension ref="A1:G28"/>
  <sheetViews>
    <sheetView showGridLines="0" view="pageBreakPreview" zoomScaleNormal="100" zoomScaleSheetLayoutView="100" workbookViewId="0">
      <selection activeCell="E4" sqref="E4:E6"/>
    </sheetView>
  </sheetViews>
  <sheetFormatPr defaultColWidth="9.140625" defaultRowHeight="15" x14ac:dyDescent="0.25"/>
  <cols>
    <col min="1" max="2" width="9.5703125" style="31" customWidth="1"/>
    <col min="3" max="3" width="57.28515625" style="31" customWidth="1"/>
    <col min="4" max="4" width="47" style="41" customWidth="1"/>
    <col min="5" max="6" width="33.5703125" style="41" customWidth="1"/>
    <col min="7" max="7" width="83.28515625" style="41" customWidth="1"/>
    <col min="8" max="16384" width="9.140625" style="31"/>
  </cols>
  <sheetData>
    <row r="1" spans="1:7" ht="36" customHeight="1" x14ac:dyDescent="0.25">
      <c r="A1" s="96" t="s">
        <v>83</v>
      </c>
      <c r="B1" s="97"/>
      <c r="C1" s="97"/>
      <c r="D1" s="97"/>
      <c r="E1" s="97"/>
      <c r="F1" s="97"/>
      <c r="G1" s="98"/>
    </row>
    <row r="2" spans="1:7" s="34" customFormat="1" x14ac:dyDescent="0.25">
      <c r="A2" s="99" t="s">
        <v>7</v>
      </c>
      <c r="B2" s="100"/>
      <c r="C2" s="100"/>
      <c r="D2" s="32"/>
      <c r="E2" s="32"/>
      <c r="F2" s="32"/>
      <c r="G2" s="33"/>
    </row>
    <row r="3" spans="1:7" x14ac:dyDescent="0.25">
      <c r="A3" s="35" t="s">
        <v>8</v>
      </c>
      <c r="B3" s="36" t="s">
        <v>9</v>
      </c>
      <c r="C3" s="37" t="s">
        <v>10</v>
      </c>
      <c r="D3" s="36" t="s">
        <v>11</v>
      </c>
      <c r="E3" s="36" t="s">
        <v>12</v>
      </c>
      <c r="F3" s="36" t="s">
        <v>13</v>
      </c>
      <c r="G3" s="81" t="s">
        <v>14</v>
      </c>
    </row>
    <row r="4" spans="1:7" ht="89.25" customHeight="1" x14ac:dyDescent="0.25">
      <c r="A4" s="101" t="s">
        <v>15</v>
      </c>
      <c r="B4" s="82" t="s">
        <v>16</v>
      </c>
      <c r="C4" s="39" t="s">
        <v>17</v>
      </c>
      <c r="D4" s="58" t="s">
        <v>18</v>
      </c>
      <c r="E4" s="102">
        <v>-44000</v>
      </c>
      <c r="F4" s="103" cm="1">
        <f t="array" ref="F4">_xlfn.IFS(D5=0,0,D5&lt;=D8,E4,D5&gt;=D9,0,D5&lt;D8&gt;D9,((1-(D5-D8)/(D9-D8))*E4))</f>
        <v>0</v>
      </c>
      <c r="G4" s="104" t="s">
        <v>84</v>
      </c>
    </row>
    <row r="5" spans="1:7" ht="60" x14ac:dyDescent="0.25">
      <c r="A5" s="101"/>
      <c r="B5" s="82" t="s">
        <v>19</v>
      </c>
      <c r="C5" s="39" t="s">
        <v>20</v>
      </c>
      <c r="D5" s="59"/>
      <c r="E5" s="102"/>
      <c r="F5" s="103"/>
      <c r="G5" s="105"/>
    </row>
    <row r="6" spans="1:7" ht="30" x14ac:dyDescent="0.25">
      <c r="A6" s="101"/>
      <c r="B6" s="82" t="s">
        <v>21</v>
      </c>
      <c r="C6" s="39" t="s">
        <v>22</v>
      </c>
      <c r="D6" s="40" t="s">
        <v>23</v>
      </c>
      <c r="E6" s="102"/>
      <c r="F6" s="103"/>
      <c r="G6" s="105"/>
    </row>
    <row r="7" spans="1:7" hidden="1" x14ac:dyDescent="0.25"/>
    <row r="8" spans="1:7" hidden="1" x14ac:dyDescent="0.25">
      <c r="C8" s="31" t="s">
        <v>24</v>
      </c>
      <c r="D8" s="41">
        <v>5</v>
      </c>
    </row>
    <row r="9" spans="1:7" hidden="1" x14ac:dyDescent="0.25">
      <c r="C9" s="31" t="s">
        <v>25</v>
      </c>
      <c r="D9" s="41">
        <v>45</v>
      </c>
    </row>
    <row r="10" spans="1:7" hidden="1" x14ac:dyDescent="0.25"/>
    <row r="11" spans="1:7" s="34" customFormat="1" x14ac:dyDescent="0.25">
      <c r="A11" s="89" t="s">
        <v>26</v>
      </c>
      <c r="B11" s="90"/>
      <c r="C11" s="90"/>
      <c r="D11" s="42"/>
      <c r="E11" s="42"/>
      <c r="F11" s="42"/>
      <c r="G11" s="43"/>
    </row>
    <row r="12" spans="1:7" x14ac:dyDescent="0.25">
      <c r="A12" s="35" t="s">
        <v>8</v>
      </c>
      <c r="B12" s="36" t="s">
        <v>9</v>
      </c>
      <c r="C12" s="37" t="s">
        <v>10</v>
      </c>
      <c r="D12" s="36" t="s">
        <v>11</v>
      </c>
      <c r="E12" s="36" t="s">
        <v>12</v>
      </c>
      <c r="F12" s="36" t="s">
        <v>13</v>
      </c>
      <c r="G12" s="81" t="s">
        <v>14</v>
      </c>
    </row>
    <row r="13" spans="1:7" ht="90" x14ac:dyDescent="0.25">
      <c r="A13" s="82" t="s">
        <v>27</v>
      </c>
      <c r="B13" s="82" t="s">
        <v>16</v>
      </c>
      <c r="C13" s="83" t="s">
        <v>28</v>
      </c>
      <c r="D13" s="60" t="s">
        <v>29</v>
      </c>
      <c r="E13" s="80">
        <f>E4/4</f>
        <v>-11000</v>
      </c>
      <c r="F13" s="80">
        <f>E13*(VLOOKUP(D13,D15:E21,2,FALSE))</f>
        <v>0</v>
      </c>
      <c r="G13" s="45" t="s">
        <v>85</v>
      </c>
    </row>
    <row r="14" spans="1:7" hidden="1" x14ac:dyDescent="0.25">
      <c r="C14" s="46"/>
      <c r="D14" s="47"/>
      <c r="E14" s="48"/>
      <c r="F14" s="48"/>
      <c r="G14" s="48"/>
    </row>
    <row r="15" spans="1:7" hidden="1" x14ac:dyDescent="0.25">
      <c r="C15" s="46"/>
      <c r="D15" s="49" t="s">
        <v>29</v>
      </c>
      <c r="E15" s="48">
        <v>0</v>
      </c>
      <c r="F15" s="48"/>
      <c r="G15" s="48"/>
    </row>
    <row r="16" spans="1:7" hidden="1" x14ac:dyDescent="0.25">
      <c r="C16" s="46"/>
      <c r="D16" s="50" t="s">
        <v>30</v>
      </c>
      <c r="E16" s="48">
        <v>0</v>
      </c>
      <c r="F16" s="48"/>
      <c r="G16" s="48"/>
    </row>
    <row r="17" spans="1:7" hidden="1" x14ac:dyDescent="0.25">
      <c r="C17" s="46"/>
      <c r="D17" s="49" t="s">
        <v>31</v>
      </c>
      <c r="E17" s="48">
        <v>0.2</v>
      </c>
      <c r="F17" s="48"/>
      <c r="G17" s="48"/>
    </row>
    <row r="18" spans="1:7" hidden="1" x14ac:dyDescent="0.25">
      <c r="C18" s="46"/>
      <c r="D18" s="49" t="s">
        <v>32</v>
      </c>
      <c r="E18" s="48">
        <v>0.4</v>
      </c>
      <c r="F18" s="48"/>
      <c r="G18" s="48"/>
    </row>
    <row r="19" spans="1:7" hidden="1" x14ac:dyDescent="0.25">
      <c r="C19" s="46"/>
      <c r="D19" s="49" t="s">
        <v>33</v>
      </c>
      <c r="E19" s="48">
        <v>0.6</v>
      </c>
      <c r="F19" s="48"/>
      <c r="G19" s="48"/>
    </row>
    <row r="20" spans="1:7" hidden="1" x14ac:dyDescent="0.25">
      <c r="C20" s="46"/>
      <c r="D20" s="49" t="s">
        <v>34</v>
      </c>
      <c r="E20" s="48">
        <v>0.8</v>
      </c>
      <c r="F20" s="48"/>
      <c r="G20" s="48"/>
    </row>
    <row r="21" spans="1:7" hidden="1" x14ac:dyDescent="0.25">
      <c r="C21" s="46"/>
      <c r="D21" s="49" t="s">
        <v>35</v>
      </c>
      <c r="E21" s="48">
        <v>1</v>
      </c>
      <c r="F21" s="48"/>
      <c r="G21" s="48"/>
    </row>
    <row r="22" spans="1:7" x14ac:dyDescent="0.25">
      <c r="C22" s="46"/>
      <c r="D22" s="47"/>
      <c r="E22" s="48"/>
      <c r="F22" s="48"/>
      <c r="G22" s="51"/>
    </row>
    <row r="23" spans="1:7" ht="30" x14ac:dyDescent="0.25">
      <c r="C23" s="46"/>
      <c r="D23" s="47"/>
      <c r="E23" s="52" t="s">
        <v>36</v>
      </c>
      <c r="F23" s="52" t="s">
        <v>13</v>
      </c>
      <c r="G23" s="51"/>
    </row>
    <row r="24" spans="1:7" x14ac:dyDescent="0.25">
      <c r="C24" s="46"/>
      <c r="D24" s="42" t="s">
        <v>37</v>
      </c>
      <c r="E24" s="53">
        <f>SUM(E4+E13)</f>
        <v>-55000</v>
      </c>
      <c r="F24" s="54">
        <f>SUM(F4+F13)</f>
        <v>0</v>
      </c>
      <c r="G24" s="51"/>
    </row>
    <row r="25" spans="1:7" x14ac:dyDescent="0.25">
      <c r="C25" s="46"/>
      <c r="D25" s="47"/>
      <c r="E25" s="48"/>
      <c r="F25" s="48"/>
      <c r="G25" s="51"/>
    </row>
    <row r="26" spans="1:7" x14ac:dyDescent="0.25">
      <c r="A26" s="89" t="s">
        <v>38</v>
      </c>
      <c r="B26" s="90"/>
      <c r="C26" s="90"/>
      <c r="D26" s="55"/>
      <c r="E26" s="55"/>
      <c r="F26" s="55"/>
      <c r="G26" s="56"/>
    </row>
    <row r="27" spans="1:7" x14ac:dyDescent="0.25">
      <c r="A27" s="35" t="s">
        <v>8</v>
      </c>
      <c r="B27" s="36"/>
      <c r="C27" s="91" t="s">
        <v>39</v>
      </c>
      <c r="D27" s="91"/>
      <c r="E27" s="91"/>
      <c r="F27" s="91"/>
      <c r="G27" s="92"/>
    </row>
    <row r="28" spans="1:7" x14ac:dyDescent="0.25">
      <c r="A28" s="57" t="s">
        <v>40</v>
      </c>
      <c r="B28" s="57"/>
      <c r="C28" s="93" t="s">
        <v>41</v>
      </c>
      <c r="D28" s="94"/>
      <c r="E28" s="94"/>
      <c r="F28" s="94"/>
      <c r="G28" s="95"/>
    </row>
  </sheetData>
  <sheetProtection algorithmName="SHA-512" hashValue="k96lugAVl2CevGkxJ+N40mVLmkNd4i0zRfHnZs5TeNa31XKwByHElac/QRnj1HXQQ2CLAxdsfq7p6tKzXuOJ+Q==" saltValue="zTNXgvIf5OsZw3StkEhXsw==" spinCount="100000" sheet="1" objects="1" scenarios="1"/>
  <mergeCells count="10">
    <mergeCell ref="A11:C11"/>
    <mergeCell ref="A26:C26"/>
    <mergeCell ref="C27:G27"/>
    <mergeCell ref="C28:G28"/>
    <mergeCell ref="A1:G1"/>
    <mergeCell ref="A2:C2"/>
    <mergeCell ref="A4:A6"/>
    <mergeCell ref="E4:E6"/>
    <mergeCell ref="F4:F6"/>
    <mergeCell ref="G4:G6"/>
  </mergeCells>
  <dataValidations count="2">
    <dataValidation operator="lessThanOrEqual" allowBlank="1" showInputMessage="1" showErrorMessage="1" sqref="C3:G3 C12:C21 E12:G21 D12 C27:C28 D14:D21 C22:G25" xr:uid="{87504844-1F1E-41E2-A6B2-2E1AFD347925}"/>
    <dataValidation type="list" operator="lessThanOrEqual" allowBlank="1" showInputMessage="1" showErrorMessage="1" sqref="D13" xr:uid="{D8ADEA29-6AE0-4C37-80CE-913DF052A574}">
      <formula1>$D$15:$D$21</formula1>
    </dataValidation>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dimension ref="A1:H31"/>
  <sheetViews>
    <sheetView showGridLines="0" view="pageBreakPreview" zoomScaleNormal="100" zoomScaleSheetLayoutView="100" workbookViewId="0">
      <selection activeCell="G14" sqref="G14"/>
    </sheetView>
  </sheetViews>
  <sheetFormatPr defaultColWidth="9.140625" defaultRowHeight="15" x14ac:dyDescent="0.25"/>
  <cols>
    <col min="1" max="1" width="9.5703125" style="31" customWidth="1"/>
    <col min="2" max="2" width="57.28515625" style="31" customWidth="1"/>
    <col min="3" max="3" width="22" style="41" customWidth="1"/>
    <col min="4" max="4" width="24.140625" style="41" customWidth="1"/>
    <col min="5" max="5" width="29.85546875" style="41" customWidth="1"/>
    <col min="6" max="6" width="25.5703125" style="41" customWidth="1"/>
    <col min="7" max="7" width="30" style="41" customWidth="1"/>
    <col min="8" max="16384" width="9.140625" style="31"/>
  </cols>
  <sheetData>
    <row r="1" spans="1:7" ht="36" customHeight="1" x14ac:dyDescent="0.25">
      <c r="A1" s="96" t="s">
        <v>81</v>
      </c>
      <c r="B1" s="97"/>
      <c r="C1" s="97"/>
      <c r="D1" s="97"/>
      <c r="E1" s="97"/>
      <c r="F1" s="97"/>
      <c r="G1" s="98"/>
    </row>
    <row r="2" spans="1:7" s="34" customFormat="1" x14ac:dyDescent="0.25">
      <c r="A2" s="99" t="s">
        <v>42</v>
      </c>
      <c r="B2" s="100"/>
      <c r="C2" s="32"/>
      <c r="D2" s="32"/>
      <c r="E2" s="32"/>
      <c r="F2" s="32"/>
      <c r="G2" s="33"/>
    </row>
    <row r="3" spans="1:7" x14ac:dyDescent="0.25">
      <c r="A3" s="61" t="s">
        <v>8</v>
      </c>
      <c r="B3" s="62" t="s">
        <v>43</v>
      </c>
      <c r="C3" s="63" t="s">
        <v>44</v>
      </c>
      <c r="D3" s="63" t="s">
        <v>45</v>
      </c>
      <c r="E3" s="63" t="s">
        <v>46</v>
      </c>
      <c r="F3" s="63" t="s">
        <v>47</v>
      </c>
      <c r="G3" s="64" t="s">
        <v>48</v>
      </c>
    </row>
    <row r="4" spans="1:7" x14ac:dyDescent="0.25">
      <c r="A4" s="38" t="s">
        <v>49</v>
      </c>
      <c r="B4" s="65" t="s">
        <v>50</v>
      </c>
      <c r="C4" s="38" t="s">
        <v>51</v>
      </c>
      <c r="D4" s="38" t="s">
        <v>52</v>
      </c>
      <c r="E4" s="79"/>
      <c r="F4" s="66">
        <v>80</v>
      </c>
      <c r="G4" s="67">
        <f>F4*E4</f>
        <v>0</v>
      </c>
    </row>
    <row r="5" spans="1:7" x14ac:dyDescent="0.25">
      <c r="A5" s="38" t="s">
        <v>53</v>
      </c>
      <c r="B5" s="65" t="s">
        <v>50</v>
      </c>
      <c r="C5" s="38" t="s">
        <v>54</v>
      </c>
      <c r="D5" s="38" t="s">
        <v>52</v>
      </c>
      <c r="E5" s="79"/>
      <c r="F5" s="66">
        <v>184</v>
      </c>
      <c r="G5" s="67">
        <f t="shared" ref="G5:G6" si="0">F5*E5</f>
        <v>0</v>
      </c>
    </row>
    <row r="6" spans="1:7" x14ac:dyDescent="0.25">
      <c r="A6" s="38" t="s">
        <v>55</v>
      </c>
      <c r="B6" s="65" t="s">
        <v>50</v>
      </c>
      <c r="C6" s="38" t="s">
        <v>56</v>
      </c>
      <c r="D6" s="38" t="s">
        <v>52</v>
      </c>
      <c r="E6" s="79"/>
      <c r="F6" s="66">
        <v>3320</v>
      </c>
      <c r="G6" s="67">
        <f t="shared" si="0"/>
        <v>0</v>
      </c>
    </row>
    <row r="8" spans="1:7" s="34" customFormat="1" x14ac:dyDescent="0.25">
      <c r="A8" s="89" t="s">
        <v>57</v>
      </c>
      <c r="B8" s="90"/>
      <c r="C8" s="42"/>
      <c r="D8" s="42"/>
      <c r="E8" s="42"/>
      <c r="F8" s="42"/>
      <c r="G8" s="43"/>
    </row>
    <row r="9" spans="1:7" x14ac:dyDescent="0.25">
      <c r="A9" s="61" t="s">
        <v>8</v>
      </c>
      <c r="B9" s="62" t="s">
        <v>43</v>
      </c>
      <c r="C9" s="63" t="s">
        <v>44</v>
      </c>
      <c r="D9" s="63" t="s">
        <v>45</v>
      </c>
      <c r="E9" s="63" t="s">
        <v>46</v>
      </c>
      <c r="F9" s="63" t="s">
        <v>47</v>
      </c>
      <c r="G9" s="64" t="s">
        <v>48</v>
      </c>
    </row>
    <row r="10" spans="1:7" x14ac:dyDescent="0.25">
      <c r="A10" s="38" t="s">
        <v>58</v>
      </c>
      <c r="B10" s="44" t="s">
        <v>57</v>
      </c>
      <c r="C10" s="38" t="s">
        <v>51</v>
      </c>
      <c r="D10" s="38" t="s">
        <v>52</v>
      </c>
      <c r="E10" s="79"/>
      <c r="F10" s="66">
        <v>80</v>
      </c>
      <c r="G10" s="68">
        <f>F10*E10</f>
        <v>0</v>
      </c>
    </row>
    <row r="11" spans="1:7" x14ac:dyDescent="0.25">
      <c r="A11" s="38" t="s">
        <v>59</v>
      </c>
      <c r="B11" s="69" t="s">
        <v>57</v>
      </c>
      <c r="C11" s="38" t="s">
        <v>54</v>
      </c>
      <c r="D11" s="38" t="s">
        <v>52</v>
      </c>
      <c r="E11" s="79"/>
      <c r="F11" s="66">
        <v>184</v>
      </c>
      <c r="G11" s="68">
        <f t="shared" ref="G11:G12" si="1">F11*E11</f>
        <v>0</v>
      </c>
    </row>
    <row r="12" spans="1:7" x14ac:dyDescent="0.25">
      <c r="A12" s="38" t="s">
        <v>60</v>
      </c>
      <c r="B12" s="69" t="s">
        <v>57</v>
      </c>
      <c r="C12" s="38" t="s">
        <v>56</v>
      </c>
      <c r="D12" s="38" t="s">
        <v>52</v>
      </c>
      <c r="E12" s="79"/>
      <c r="F12" s="66">
        <v>3320</v>
      </c>
      <c r="G12" s="68">
        <f t="shared" si="1"/>
        <v>0</v>
      </c>
    </row>
    <row r="13" spans="1:7" x14ac:dyDescent="0.25">
      <c r="B13" s="46"/>
      <c r="C13" s="47"/>
      <c r="D13" s="48"/>
      <c r="E13" s="48"/>
      <c r="F13" s="48"/>
      <c r="G13" s="48"/>
    </row>
    <row r="14" spans="1:7" ht="26.25" customHeight="1" x14ac:dyDescent="0.25">
      <c r="B14" s="46"/>
      <c r="C14" s="47"/>
      <c r="D14" s="48"/>
      <c r="E14" s="48"/>
      <c r="F14" s="32" t="s">
        <v>61</v>
      </c>
      <c r="G14" s="70">
        <f>SUM(G4:G6,G10:G12)</f>
        <v>0</v>
      </c>
    </row>
    <row r="15" spans="1:7" x14ac:dyDescent="0.25">
      <c r="B15" s="46"/>
      <c r="C15" s="47"/>
      <c r="D15" s="48"/>
      <c r="E15" s="48"/>
      <c r="F15" s="51"/>
      <c r="G15" s="71"/>
    </row>
    <row r="16" spans="1:7" s="72" customFormat="1" x14ac:dyDescent="0.25">
      <c r="A16" s="89" t="s">
        <v>62</v>
      </c>
      <c r="B16" s="90"/>
      <c r="C16" s="55"/>
      <c r="D16" s="55"/>
      <c r="E16" s="55"/>
      <c r="F16" s="55"/>
      <c r="G16" s="56"/>
    </row>
    <row r="17" spans="1:8" s="72" customFormat="1" x14ac:dyDescent="0.25">
      <c r="A17" s="61" t="s">
        <v>8</v>
      </c>
      <c r="B17" s="62" t="s">
        <v>63</v>
      </c>
      <c r="C17" s="63" t="s">
        <v>64</v>
      </c>
      <c r="D17" s="63" t="s">
        <v>65</v>
      </c>
      <c r="E17" s="63"/>
      <c r="F17" s="63" t="s">
        <v>66</v>
      </c>
      <c r="G17" s="64" t="s">
        <v>67</v>
      </c>
    </row>
    <row r="18" spans="1:8" s="72" customFormat="1" x14ac:dyDescent="0.25">
      <c r="A18" s="73" t="s">
        <v>68</v>
      </c>
      <c r="B18" s="21"/>
      <c r="C18" s="22"/>
      <c r="D18" s="23"/>
      <c r="E18" s="23"/>
      <c r="F18" s="23"/>
      <c r="G18" s="23"/>
      <c r="H18" s="74"/>
    </row>
    <row r="19" spans="1:8" s="77" customFormat="1" ht="15.6" customHeight="1" x14ac:dyDescent="0.25">
      <c r="A19" s="75"/>
      <c r="B19" s="24"/>
      <c r="C19" s="25"/>
      <c r="D19" s="26"/>
      <c r="E19" s="26"/>
      <c r="F19" s="26"/>
      <c r="G19" s="26"/>
      <c r="H19" s="76"/>
    </row>
    <row r="20" spans="1:8" s="72" customFormat="1" x14ac:dyDescent="0.25">
      <c r="A20" s="89" t="s">
        <v>69</v>
      </c>
      <c r="B20" s="90"/>
      <c r="C20" s="55"/>
      <c r="D20" s="55"/>
      <c r="E20" s="55"/>
      <c r="F20" s="55"/>
      <c r="G20" s="56"/>
      <c r="H20" s="74"/>
    </row>
    <row r="21" spans="1:8" s="72" customFormat="1" ht="20.45" customHeight="1" x14ac:dyDescent="0.25">
      <c r="A21" s="61" t="s">
        <v>8</v>
      </c>
      <c r="B21" s="62" t="s">
        <v>63</v>
      </c>
      <c r="C21" s="63" t="s">
        <v>44</v>
      </c>
      <c r="D21" s="63" t="s">
        <v>64</v>
      </c>
      <c r="E21" s="63" t="s">
        <v>65</v>
      </c>
      <c r="F21" s="63" t="s">
        <v>66</v>
      </c>
      <c r="G21" s="64" t="s">
        <v>67</v>
      </c>
      <c r="H21" s="74"/>
    </row>
    <row r="22" spans="1:8" s="72" customFormat="1" x14ac:dyDescent="0.25">
      <c r="A22" s="73" t="s">
        <v>70</v>
      </c>
      <c r="B22" s="21"/>
      <c r="C22" s="30" t="s">
        <v>51</v>
      </c>
      <c r="D22" s="23"/>
      <c r="E22" s="23"/>
      <c r="F22" s="23"/>
      <c r="G22" s="23"/>
      <c r="H22" s="74"/>
    </row>
    <row r="23" spans="1:8" s="72" customFormat="1" x14ac:dyDescent="0.25">
      <c r="A23" s="73" t="s">
        <v>71</v>
      </c>
      <c r="B23" s="21"/>
      <c r="C23" s="30" t="s">
        <v>54</v>
      </c>
      <c r="D23" s="23"/>
      <c r="E23" s="23"/>
      <c r="F23" s="23"/>
      <c r="G23" s="23"/>
    </row>
    <row r="24" spans="1:8" s="72" customFormat="1" x14ac:dyDescent="0.25">
      <c r="A24" s="73" t="s">
        <v>72</v>
      </c>
      <c r="B24" s="21"/>
      <c r="C24" s="30" t="s">
        <v>56</v>
      </c>
      <c r="D24" s="23"/>
      <c r="E24" s="23"/>
      <c r="F24" s="23"/>
      <c r="G24" s="23"/>
    </row>
    <row r="25" spans="1:8" x14ac:dyDescent="0.25">
      <c r="B25" s="46"/>
      <c r="C25" s="47"/>
      <c r="D25" s="48"/>
      <c r="E25" s="48"/>
      <c r="F25" s="51"/>
      <c r="G25" s="71"/>
    </row>
    <row r="26" spans="1:8" x14ac:dyDescent="0.25">
      <c r="A26" s="100" t="s">
        <v>38</v>
      </c>
      <c r="B26" s="100"/>
      <c r="C26" s="78"/>
      <c r="D26" s="78"/>
      <c r="E26" s="78"/>
      <c r="F26" s="78"/>
      <c r="G26" s="78"/>
    </row>
    <row r="27" spans="1:8" x14ac:dyDescent="0.25">
      <c r="A27" s="63" t="s">
        <v>8</v>
      </c>
      <c r="B27" s="106" t="s">
        <v>39</v>
      </c>
      <c r="C27" s="106"/>
      <c r="D27" s="106"/>
      <c r="E27" s="106"/>
      <c r="F27" s="106"/>
      <c r="G27" s="106"/>
    </row>
    <row r="28" spans="1:8" x14ac:dyDescent="0.25">
      <c r="A28" s="57" t="s">
        <v>40</v>
      </c>
      <c r="B28" s="107" t="s">
        <v>41</v>
      </c>
      <c r="C28" s="107"/>
      <c r="D28" s="107"/>
      <c r="E28" s="107"/>
      <c r="F28" s="107"/>
      <c r="G28" s="107"/>
    </row>
    <row r="29" spans="1:8" x14ac:dyDescent="0.25">
      <c r="A29" s="38">
        <v>1</v>
      </c>
      <c r="B29" s="107" t="s">
        <v>73</v>
      </c>
      <c r="C29" s="107"/>
      <c r="D29" s="107"/>
      <c r="E29" s="107"/>
      <c r="F29" s="107"/>
      <c r="G29" s="107"/>
    </row>
    <row r="30" spans="1:8" ht="27.6" customHeight="1" x14ac:dyDescent="0.25">
      <c r="A30" s="38">
        <v>2</v>
      </c>
      <c r="B30" s="108" t="s">
        <v>74</v>
      </c>
      <c r="C30" s="108"/>
      <c r="D30" s="108"/>
      <c r="E30" s="108"/>
      <c r="F30" s="108"/>
      <c r="G30" s="108"/>
    </row>
    <row r="31" spans="1:8" x14ac:dyDescent="0.25">
      <c r="A31" s="38">
        <v>3</v>
      </c>
      <c r="B31" s="107" t="s">
        <v>75</v>
      </c>
      <c r="C31" s="107"/>
      <c r="D31" s="107"/>
      <c r="E31" s="107"/>
      <c r="F31" s="107"/>
      <c r="G31" s="107"/>
    </row>
  </sheetData>
  <sheetProtection algorithmName="SHA-512" hashValue="SVAb73Z/eGVyp0U9X6VIYmTCG2FtV18mZMsC5r8O0VyN/pEe7+TJi3jFZO3JSH2vrBKwKSoUU7BzRqhXjyW64g==" saltValue="KDPLS0dnUVHVZKDgwUtcJQ==" spinCount="100000" sheet="1" objects="1" scenarios="1"/>
  <mergeCells count="11">
    <mergeCell ref="A26:B26"/>
    <mergeCell ref="A1:G1"/>
    <mergeCell ref="A2:B2"/>
    <mergeCell ref="A8:B8"/>
    <mergeCell ref="A16:B16"/>
    <mergeCell ref="A20:B20"/>
    <mergeCell ref="B27:G27"/>
    <mergeCell ref="B28:G28"/>
    <mergeCell ref="B29:G29"/>
    <mergeCell ref="B30:G30"/>
    <mergeCell ref="B31:G31"/>
  </mergeCells>
  <dataValidations count="1">
    <dataValidation operator="lessThanOrEqual" allowBlank="1" showInputMessage="1" showErrorMessage="1" sqref="G9:G12 B17:G19 B3:G3 B9:B12 B13:G15 C9:F9 B21:G25 B27:B31" xr:uid="{B555099E-DC91-4F7C-AF6C-4867D3EE26A2}"/>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B9A-4C79-4AA3-830D-87A6AF7E7171}">
  <dimension ref="A1:C8"/>
  <sheetViews>
    <sheetView showGridLines="0" view="pageBreakPreview" zoomScaleNormal="100" zoomScaleSheetLayoutView="100" workbookViewId="0">
      <selection activeCell="C5" sqref="C5"/>
    </sheetView>
  </sheetViews>
  <sheetFormatPr defaultColWidth="9.140625" defaultRowHeight="15" x14ac:dyDescent="0.25"/>
  <cols>
    <col min="1" max="1" width="9.5703125" style="9" customWidth="1"/>
    <col min="2" max="2" width="57.28515625" style="9" customWidth="1"/>
    <col min="3" max="3" width="33.5703125" style="13" customWidth="1"/>
    <col min="4" max="16384" width="9.140625" style="9"/>
  </cols>
  <sheetData>
    <row r="1" spans="1:3" ht="36" customHeight="1" x14ac:dyDescent="0.25">
      <c r="A1" s="109" t="s">
        <v>80</v>
      </c>
      <c r="B1" s="110"/>
      <c r="C1" s="110"/>
    </row>
    <row r="2" spans="1:3" s="11" customFormat="1" x14ac:dyDescent="0.25">
      <c r="A2" s="111"/>
      <c r="B2" s="112"/>
      <c r="C2" s="10"/>
    </row>
    <row r="3" spans="1:3" x14ac:dyDescent="0.25">
      <c r="A3" s="17" t="s">
        <v>8</v>
      </c>
      <c r="B3" s="18" t="s">
        <v>43</v>
      </c>
      <c r="C3" s="19"/>
    </row>
    <row r="4" spans="1:3" x14ac:dyDescent="0.25">
      <c r="A4" s="12" t="s">
        <v>76</v>
      </c>
      <c r="B4" s="14" t="s">
        <v>13</v>
      </c>
      <c r="C4" s="80">
        <f>'1. Kwaliteit Perceel 2 BSA'!F24</f>
        <v>0</v>
      </c>
    </row>
    <row r="5" spans="1:3" x14ac:dyDescent="0.25">
      <c r="A5" s="12" t="s">
        <v>77</v>
      </c>
      <c r="B5" s="14" t="s">
        <v>78</v>
      </c>
      <c r="C5" s="80">
        <f>'2. Prijs Perceel 2 BSA'!G14</f>
        <v>0</v>
      </c>
    </row>
    <row r="6" spans="1:3" x14ac:dyDescent="0.25">
      <c r="A6" s="13"/>
      <c r="B6" s="27"/>
      <c r="C6" s="28"/>
    </row>
    <row r="7" spans="1:3" ht="30" x14ac:dyDescent="0.25">
      <c r="B7" s="29" t="s">
        <v>79</v>
      </c>
      <c r="C7" s="20">
        <f>SUM(C4:C5)</f>
        <v>0</v>
      </c>
    </row>
    <row r="8" spans="1:3" x14ac:dyDescent="0.25">
      <c r="B8" s="15"/>
      <c r="C8" s="16"/>
    </row>
  </sheetData>
  <sheetProtection algorithmName="SHA-512" hashValue="rMXh/qn/dCkbeHjV8bC70MqxIdCLJasN8tVHOWvH7T1DaP3NOdGQ4no2FtmbtVs788WRYxZq75Z7ZP11y8d+og==" saltValue="eJJ+AuBXShnCO0AQZbCXTg==" spinCount="100000" sheet="1" objects="1" scenarios="1"/>
  <mergeCells count="2">
    <mergeCell ref="A1:C1"/>
    <mergeCell ref="A2:B2"/>
  </mergeCells>
  <dataValidations count="1">
    <dataValidation operator="lessThanOrEqual" allowBlank="1" showInputMessage="1" showErrorMessage="1" sqref="B3:C8" xr:uid="{7A5ED147-A25C-4E9F-A958-69408D8B943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BE6844-C529-45B1-8BE7-567D6B82D8E0}">
  <ds:schemaRefs>
    <ds:schemaRef ds:uri="http://schemas.microsoft.com/sharepoint/v3/contenttype/forms"/>
  </ds:schemaRefs>
</ds:datastoreItem>
</file>

<file path=customXml/itemProps2.xml><?xml version="1.0" encoding="utf-8"?>
<ds:datastoreItem xmlns:ds="http://schemas.openxmlformats.org/officeDocument/2006/customXml" ds:itemID="{4E5ACEEE-AD37-42DE-9CCF-D93254781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2 BSA</vt:lpstr>
      <vt:lpstr>2. Prijs Perceel 2 BSA</vt:lpstr>
      <vt:lpstr>3. Fictieve inschrijfprijs BSA</vt:lpstr>
      <vt:lpstr>'1. Kwaliteit Perceel 2 BSA'!Afdrukbereik</vt:lpstr>
      <vt:lpstr>'2. Prijs Perceel 2 BSA'!Afdrukbereik</vt:lpstr>
      <vt:lpstr>'3. Fictieve inschrijfprijs BSA'!Afdrukbereik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dcterms:created xsi:type="dcterms:W3CDTF">2021-05-06T12:33:15Z</dcterms:created>
  <dcterms:modified xsi:type="dcterms:W3CDTF">2021-06-11T09:58:01Z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