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ED8C10EF-A01F-466B-A33A-CAFF572FA3F8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G54" i="1"/>
  <c r="G53" i="1"/>
  <c r="G52" i="1"/>
  <c r="G51" i="1"/>
  <c r="G50" i="1"/>
  <c r="G48" i="1"/>
  <c r="G3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9" i="1"/>
  <c r="H7" i="1"/>
  <c r="H8" i="1"/>
  <c r="H9" i="1"/>
  <c r="H6" i="1"/>
  <c r="H10" i="1" s="1"/>
</calcChain>
</file>

<file path=xl/sharedStrings.xml><?xml version="1.0" encoding="utf-8"?>
<sst xmlns="http://schemas.openxmlformats.org/spreadsheetml/2006/main" count="122" uniqueCount="96">
  <si>
    <t>Prijsoverzicht onderhoud:</t>
  </si>
  <si>
    <t>In Tabel 11-1 wordt aangegeven wat de kosten per jaar zijn voor de onderhoudswerkzaamheden als omschreven in hoofdstukken 5, 6 en 7 van het onderhoudscontract.</t>
  </si>
  <si>
    <t>Postnr.</t>
  </si>
  <si>
    <t>Object type</t>
  </si>
  <si>
    <t>Aantal</t>
  </si>
  <si>
    <t>Prijs preventief onderhoud per stuk per jaar</t>
  </si>
  <si>
    <t>Prijs correctief onderhoud per stuk per jaar</t>
  </si>
  <si>
    <t>Prijs reinigen per stuk per jaar (riool- en vijzelgemalen 4x per jaar)</t>
  </si>
  <si>
    <t xml:space="preserve">Prijs onderhoud per jaar </t>
  </si>
  <si>
    <t>Minigemalen</t>
  </si>
  <si>
    <t>Centrale verdeelkasten</t>
  </si>
  <si>
    <t>Rioolgemalen</t>
  </si>
  <si>
    <t>Bergbezinkvoorzieningen</t>
  </si>
  <si>
    <t>Totaalprijs onderhoud per jaar excl. BTW</t>
  </si>
  <si>
    <t>1-1</t>
  </si>
  <si>
    <t>1-2</t>
  </si>
  <si>
    <t>1-3</t>
  </si>
  <si>
    <t>1-4</t>
  </si>
  <si>
    <t>Verreken prijzen renovatie minigemalen:</t>
  </si>
  <si>
    <t xml:space="preserve">In Tabel 11-2 wordt aangegeven wat de vaste verrekenprijzen zijn voor het uitvoeren van renovatie werkzaamheden aan de minigemalen zoals omschreven in hoofdstuk 8. </t>
  </si>
  <si>
    <t xml:space="preserve">Deze prijzen worden ook gehanteerd als de gemeente de aannemer vraagt groot onderhoud uit te voeren vanuit het preventief of correctief onderhoud. </t>
  </si>
  <si>
    <t>De op te geven bedragen dienen inclusief de benodigde arbeid en voorrijkosten te zijn voor het vervangen, vernieuwen van dit onderdeel.</t>
  </si>
  <si>
    <t>Postnr</t>
  </si>
  <si>
    <t>Omschrijving</t>
  </si>
  <si>
    <t>Eenheid</t>
  </si>
  <si>
    <t>Prijs totaal (per jaar)</t>
  </si>
  <si>
    <t>Pomp Flygt MP3069 waaier 252</t>
  </si>
  <si>
    <t>Stuk</t>
  </si>
  <si>
    <t>Pomp Flygt MP3069 waaier 250</t>
  </si>
  <si>
    <t>Voetbocht</t>
  </si>
  <si>
    <t>Balkeerklep</t>
  </si>
  <si>
    <t>Geleidebuizen en bevestigingen</t>
  </si>
  <si>
    <t>Ophanginrichting niveaubesturing</t>
  </si>
  <si>
    <t>Schakelkast FGC313</t>
  </si>
  <si>
    <t>Schakelkast APP300</t>
  </si>
  <si>
    <t>Schakelkast conventioneel Robuust</t>
  </si>
  <si>
    <t>Buitenopstellingskast</t>
  </si>
  <si>
    <t>Niveauregeling</t>
  </si>
  <si>
    <t>Rode lamp</t>
  </si>
  <si>
    <t>Persleiding inclusief muurdoorvoer</t>
  </si>
  <si>
    <t>Persleiding exclusief muurdoorvoer</t>
  </si>
  <si>
    <t>Verhogen putkop eerste 15cm</t>
  </si>
  <si>
    <t>Verhogen putkop per volgende 5 cm</t>
  </si>
  <si>
    <t>Omhooghalen bedieningskast eerste 15cm zonder verlengen kabels</t>
  </si>
  <si>
    <t>Omhooghalen bedieningskast eerste 15cm met verlengen kabels</t>
  </si>
  <si>
    <t>Omhooghalen bedieningskast per volgende 5cm zonder verlengen kabels</t>
  </si>
  <si>
    <t>Omhooghalen bedieningskast per volgende 5cm met verlengen kabels</t>
  </si>
  <si>
    <t>Totaalprijs verrekenprijzen incl. arbeid, excl. BTW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</si>
  <si>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</si>
  <si>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</si>
  <si>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</si>
  <si>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</si>
  <si>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</si>
  <si>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</si>
  <si>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</si>
  <si>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</si>
  <si>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</si>
  <si>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</si>
  <si>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</si>
  <si>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</si>
  <si>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</si>
  <si>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</si>
  <si>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</si>
  <si>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</si>
  <si>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</si>
  <si>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</si>
  <si>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</si>
  <si>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</si>
  <si>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Hoeveelheid</t>
  </si>
  <si>
    <t>Prijs per eenheid</t>
  </si>
  <si>
    <t>Prijsoverzicht overige diensten:</t>
  </si>
  <si>
    <t>De tabel is gesplitst in een deel dat 1 maal wordt uitgevoerd en een deel dat jaarlijks wordt uitgevoerd.</t>
  </si>
  <si>
    <r>
      <t xml:space="preserve">In Tabel 11-3 wordt aangegeven wat de kosten zijn voor het uitvoeren van de NEN keuring als omschreven in hoofdstuk </t>
    </r>
    <r>
      <rPr>
        <b/>
        <sz val="10"/>
        <color theme="1"/>
        <rFont val="Calibri"/>
        <family val="2"/>
        <scheme val="minor"/>
      </rPr>
      <t>9</t>
    </r>
    <r>
      <rPr>
        <sz val="10"/>
        <color theme="1"/>
        <rFont val="Calibri"/>
        <family val="2"/>
        <scheme val="minor"/>
      </rPr>
      <t xml:space="preserve"> van het onderhoudscontract. </t>
    </r>
  </si>
  <si>
    <t>Totaal (per jaar)</t>
  </si>
  <si>
    <t>Alleen in eerste jaar uit te voeren:</t>
  </si>
  <si>
    <t>Uitvoeren van NEN3140 keuring en herstellen eventuele gebreken</t>
  </si>
  <si>
    <t>aantal</t>
  </si>
  <si>
    <t>Jaarlijks uitvoeren (prijzen per jaar):</t>
  </si>
  <si>
    <t>Reparaties persleidingen, kosten monteurs en materieel (materiaal wordt apart berekend)</t>
  </si>
  <si>
    <t>Uren</t>
  </si>
  <si>
    <t>Uurtarief voor monteur en bus voor aanvullende werkzaamheden</t>
  </si>
  <si>
    <t>Gebruik boot voor aanvullende werkzaamheden</t>
  </si>
  <si>
    <t>Dagdeel</t>
  </si>
  <si>
    <t>Reparaties voedingskabels tussen CVK en dochterkast, kosten monteurs en materieel (materiaal wordt apart berekend)</t>
  </si>
  <si>
    <t>Totaalprijs preventief onderhoud per jaar excl. BTW</t>
  </si>
  <si>
    <t>3-1</t>
  </si>
  <si>
    <t>3-2</t>
  </si>
  <si>
    <t>3-3</t>
  </si>
  <si>
    <t>3-4</t>
  </si>
  <si>
    <t>3-5</t>
  </si>
  <si>
    <t>Totale prijs per jaar:</t>
  </si>
  <si>
    <t>In Tabel 11-4 dienen de prijzen uit de vorige tabellen opgeteld te worden. De totaalprijs van Tabel 11-4 is de prijs welke overgenomen dient te worden op TenderNed.</t>
  </si>
  <si>
    <t>Totaalprijs onderhoud</t>
  </si>
  <si>
    <t>Totaalprijs renovatie</t>
  </si>
  <si>
    <t>Totaalprijs overige diensten</t>
  </si>
  <si>
    <t>Totaalprijs per jaar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</si>
</sst>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B2E8"/>
        <bgColor indexed="64"/>
      </patternFill>
    </fill>
    <fill>
      <patternFill patternType="solid">
        <fgColor rgb="FFEAF6FC"/>
        <bgColor indexed="64"/>
      </patternFill>
    </fill>
  </fills>
  <borders count="11">
    <border>
      <left/>
      <right/>
      <top/>
      <bottom/>
      <diagonal/>
    </border>
    <border>
      <left style="medium">
        <color rgb="FF44B2E8"/>
      </left>
      <right style="medium">
        <color rgb="FF44B2E8"/>
      </right>
      <top style="medium">
        <color rgb="FF44B2E8"/>
      </top>
      <bottom style="medium">
        <color rgb="FF44B2E8"/>
      </bottom>
      <diagonal/>
    </border>
    <border>
      <left/>
      <right style="medium">
        <color rgb="FF44B2E8"/>
      </right>
      <top style="medium">
        <color rgb="FF44B2E8"/>
      </top>
      <bottom style="medium">
        <color rgb="FF44B2E8"/>
      </bottom>
      <diagonal/>
    </border>
    <border>
      <left style="medium">
        <color rgb="FF44B2E8"/>
      </left>
      <right style="medium">
        <color rgb="FF44B2E8"/>
      </right>
      <top/>
      <bottom style="medium">
        <color rgb="FF44B2E8"/>
      </bottom>
      <diagonal/>
    </border>
    <border>
      <left/>
      <right style="medium">
        <color rgb="FF44B2E8"/>
      </right>
      <top/>
      <bottom style="medium">
        <color rgb="FF44B2E8"/>
      </bottom>
      <diagonal/>
    </border>
    <border>
      <left style="medium">
        <color rgb="FF44B2E8"/>
      </left>
      <right/>
      <top/>
      <bottom style="medium">
        <color rgb="FF44B2E8"/>
      </bottom>
      <diagonal/>
    </border>
    <border>
      <left style="medium">
        <color rgb="FF44B2E8"/>
      </left>
      <right/>
      <top style="medium">
        <color rgb="FF44B2E8"/>
      </top>
      <bottom style="medium">
        <color rgb="FF44B2E8"/>
      </bottom>
      <diagonal/>
    </border>
    <border>
      <left/>
      <right/>
      <top style="medium">
        <color rgb="FF44B2E8"/>
      </top>
      <bottom style="medium">
        <color rgb="FF44B2E8"/>
      </bottom>
      <diagonal/>
    </border>
    <border>
      <left style="medium">
        <color rgb="FF44B2E8"/>
      </left>
      <right style="medium">
        <color rgb="FF44B2E8"/>
      </right>
      <top style="medium">
        <color rgb="FF44B2E8"/>
      </top>
      <bottom/>
      <diagonal/>
    </border>
    <border>
      <left/>
      <right style="medium">
        <color rgb="FF44B2E8"/>
      </right>
      <top style="medium">
        <color rgb="FF44B2E8"/>
      </top>
      <bottom/>
      <diagonal/>
    </border>
    <border>
      <left style="medium">
        <color rgb="FF44B2E8"/>
      </left>
      <right/>
      <top style="medium">
        <color rgb="FF44B2E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" fontId="3" fillId="3" borderId="3" xfId="0" applyNumberFormat="1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44" fontId="2" fillId="3" borderId="4" xfId="1" applyFont="1" applyFill="1" applyBorder="1" applyAlignment="1">
      <alignment vertical="center" wrapText="1"/>
    </xf>
    <xf numFmtId="44" fontId="3" fillId="3" borderId="4" xfId="1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2" fillId="0" borderId="0" xfId="0" applyFont="1"/>
    <xf numFmtId="0" fontId="2" fillId="3" borderId="3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1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vertical="center" wrapText="1"/>
    </xf>
    <xf numFmtId="44" fontId="2" fillId="3" borderId="4" xfId="0" applyNumberFormat="1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3"/>
  <sheetViews>
    <sheetView tabSelected="1" workbookViewId="0">
      <selection activeCell="F63" sqref="F63"/>
    </sheetView>
  </sheetViews>
  <sheetFormatPr defaultRowHeight="14.4" x14ac:dyDescent="0.3"/>
  <cols>
    <col min="3" max="3" width="23.88671875" customWidth="1"/>
    <col min="4" max="4" width="13.5546875" customWidth="1"/>
    <col min="5" max="8" width="20.88671875" customWidth="1"/>
  </cols>
  <sheetData>
    <row r="2" spans="2:8" x14ac:dyDescent="0.3">
      <c r="B2" s="1" t="s">
        <v>0</v>
      </c>
    </row>
    <row r="3" spans="2:8" x14ac:dyDescent="0.3">
      <c r="B3" s="1" t="s">
        <v>1</v>
      </c>
    </row>
    <row r="4" spans="2:8" ht="15" thickBot="1" x14ac:dyDescent="0.35"/>
    <row r="5" spans="2:8" ht="55.8" thickBot="1" x14ac:dyDescent="0.35">
      <c r="B5" s="2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ht="15" thickBot="1" x14ac:dyDescent="0.35">
      <c r="B6" s="9" t="s">
        <v>14</v>
      </c>
      <c r="C6" s="5" t="s">
        <v>9</v>
      </c>
      <c r="D6" s="23">
        <v>569</v>
      </c>
      <c r="E6" s="10"/>
      <c r="F6" s="10"/>
      <c r="G6" s="10"/>
      <c r="H6" s="10">
        <f>SUM(E6:G6)*D6</f>
        <v>0</v>
      </c>
    </row>
    <row r="7" spans="2:8" ht="15" thickBot="1" x14ac:dyDescent="0.35">
      <c r="B7" s="9" t="s">
        <v>15</v>
      </c>
      <c r="C7" s="5" t="s">
        <v>10</v>
      </c>
      <c r="D7" s="23">
        <v>21</v>
      </c>
      <c r="E7" s="10"/>
      <c r="F7" s="10"/>
      <c r="G7" s="10"/>
      <c r="H7" s="10">
        <f t="shared" ref="H7:H9" si="0">SUM(E7:G7)*D7</f>
        <v>0</v>
      </c>
    </row>
    <row r="8" spans="2:8" ht="15" thickBot="1" x14ac:dyDescent="0.35">
      <c r="B8" s="9" t="s">
        <v>16</v>
      </c>
      <c r="C8" s="5" t="s">
        <v>11</v>
      </c>
      <c r="D8" s="23">
        <v>38</v>
      </c>
      <c r="E8" s="10"/>
      <c r="F8" s="10"/>
      <c r="G8" s="10"/>
      <c r="H8" s="10">
        <f t="shared" si="0"/>
        <v>0</v>
      </c>
    </row>
    <row r="9" spans="2:8" ht="15" thickBot="1" x14ac:dyDescent="0.35">
      <c r="B9" s="9" t="s">
        <v>17</v>
      </c>
      <c r="C9" s="5" t="s">
        <v>12</v>
      </c>
      <c r="D9" s="23">
        <v>2</v>
      </c>
      <c r="E9" s="10"/>
      <c r="F9" s="10"/>
      <c r="G9" s="10"/>
      <c r="H9" s="10">
        <f t="shared" si="0"/>
        <v>0</v>
      </c>
    </row>
    <row r="10" spans="2:8" ht="15" thickBot="1" x14ac:dyDescent="0.35">
      <c r="B10" s="6" t="s">
        <v>13</v>
      </c>
      <c r="C10" s="7"/>
      <c r="D10" s="7"/>
      <c r="E10" s="7"/>
      <c r="F10" s="7"/>
      <c r="G10" s="8"/>
      <c r="H10" s="11">
        <f>SUM(H6:H9)</f>
        <v>0</v>
      </c>
    </row>
    <row r="12" spans="2:8" x14ac:dyDescent="0.3">
      <c r="B12" s="1" t="s">
        <v>18</v>
      </c>
    </row>
    <row r="13" spans="2:8" x14ac:dyDescent="0.3">
      <c r="B13" s="1" t="s">
        <v>19</v>
      </c>
    </row>
    <row r="14" spans="2:8" x14ac:dyDescent="0.3">
      <c r="B14" t="s">
        <v>20</v>
      </c>
    </row>
    <row r="15" spans="2:8" x14ac:dyDescent="0.3">
      <c r="B15" t="s">
        <v>21</v>
      </c>
    </row>
    <row r="16" spans="2:8" ht="15" thickBot="1" x14ac:dyDescent="0.35"/>
    <row r="17" spans="2:7" x14ac:dyDescent="0.3">
      <c r="B17" s="15" t="s">
        <v>22</v>
      </c>
      <c r="C17" s="15" t="s">
        <v>23</v>
      </c>
      <c r="D17" s="15" t="s">
        <v>24</v>
      </c>
      <c r="E17" s="17" t="s">
        <v>68</v>
      </c>
      <c r="F17" s="19" t="s">
        <v>69</v>
      </c>
      <c r="G17" s="17" t="s">
        <v>25</v>
      </c>
    </row>
    <row r="18" spans="2:7" ht="15" thickBot="1" x14ac:dyDescent="0.35">
      <c r="B18" s="16"/>
      <c r="C18" s="16"/>
      <c r="D18" s="16"/>
      <c r="E18" s="18"/>
      <c r="F18" s="20"/>
      <c r="G18" s="18"/>
    </row>
    <row r="19" spans="2:7" ht="28.2" thickBot="1" x14ac:dyDescent="0.35">
      <c r="B19" s="9" t="s">
        <v>48</v>
      </c>
      <c r="C19" s="5" t="s">
        <v>26</v>
      </c>
      <c r="D19" s="5" t="s">
        <v>27</v>
      </c>
      <c r="E19" s="24">
        <v>6</v>
      </c>
      <c r="F19" s="10"/>
      <c r="G19" s="10">
        <f>E19*F19</f>
        <v>0</v>
      </c>
    </row>
    <row r="20" spans="2:7" ht="28.2" thickBot="1" x14ac:dyDescent="0.35">
      <c r="B20" s="9" t="s">
        <v>49</v>
      </c>
      <c r="C20" s="5" t="s">
        <v>28</v>
      </c>
      <c r="D20" s="5" t="s">
        <v>27</v>
      </c>
      <c r="E20" s="24">
        <v>4</v>
      </c>
      <c r="F20" s="10"/>
      <c r="G20" s="10">
        <f t="shared" ref="G20:G38" si="1">E20*F20</f>
        <v>0</v>
      </c>
    </row>
    <row r="21" spans="2:7" ht="15" thickBot="1" x14ac:dyDescent="0.35">
      <c r="B21" s="4" t="s">
        <v>50</v>
      </c>
      <c r="C21" s="5" t="s">
        <v>29</v>
      </c>
      <c r="D21" s="5" t="s">
        <v>27</v>
      </c>
      <c r="E21" s="24">
        <v>1</v>
      </c>
      <c r="F21" s="10"/>
      <c r="G21" s="10">
        <f t="shared" si="1"/>
        <v>0</v>
      </c>
    </row>
    <row r="22" spans="2:7" ht="15" thickBot="1" x14ac:dyDescent="0.35">
      <c r="B22" s="4" t="s">
        <v>51</v>
      </c>
      <c r="C22" s="5" t="s">
        <v>30</v>
      </c>
      <c r="D22" s="5" t="s">
        <v>27</v>
      </c>
      <c r="E22" s="24">
        <v>12</v>
      </c>
      <c r="F22" s="10"/>
      <c r="G22" s="10">
        <f t="shared" si="1"/>
        <v>0</v>
      </c>
    </row>
    <row r="23" spans="2:7" ht="28.2" thickBot="1" x14ac:dyDescent="0.35">
      <c r="B23" s="4" t="s">
        <v>52</v>
      </c>
      <c r="C23" s="5" t="s">
        <v>31</v>
      </c>
      <c r="D23" s="5" t="s">
        <v>27</v>
      </c>
      <c r="E23" s="24">
        <v>10</v>
      </c>
      <c r="F23" s="10"/>
      <c r="G23" s="10">
        <f t="shared" si="1"/>
        <v>0</v>
      </c>
    </row>
    <row r="24" spans="2:7" ht="28.2" thickBot="1" x14ac:dyDescent="0.35">
      <c r="B24" s="4" t="s">
        <v>53</v>
      </c>
      <c r="C24" s="5" t="s">
        <v>32</v>
      </c>
      <c r="D24" s="5" t="s">
        <v>27</v>
      </c>
      <c r="E24" s="24">
        <v>6</v>
      </c>
      <c r="F24" s="10"/>
      <c r="G24" s="10">
        <f t="shared" si="1"/>
        <v>0</v>
      </c>
    </row>
    <row r="25" spans="2:7" ht="15" thickBot="1" x14ac:dyDescent="0.35">
      <c r="B25" s="4" t="s">
        <v>54</v>
      </c>
      <c r="C25" s="5" t="s">
        <v>33</v>
      </c>
      <c r="D25" s="5" t="s">
        <v>27</v>
      </c>
      <c r="E25" s="24">
        <v>1</v>
      </c>
      <c r="F25" s="10"/>
      <c r="G25" s="10">
        <f t="shared" si="1"/>
        <v>0</v>
      </c>
    </row>
    <row r="26" spans="2:7" ht="15" thickBot="1" x14ac:dyDescent="0.35">
      <c r="B26" s="4" t="s">
        <v>55</v>
      </c>
      <c r="C26" s="5" t="s">
        <v>34</v>
      </c>
      <c r="D26" s="5"/>
      <c r="E26" s="24"/>
      <c r="F26" s="10"/>
      <c r="G26" s="10">
        <f t="shared" si="1"/>
        <v>0</v>
      </c>
    </row>
    <row r="27" spans="2:7" ht="28.2" thickBot="1" x14ac:dyDescent="0.35">
      <c r="B27" s="4" t="s">
        <v>56</v>
      </c>
      <c r="C27" s="5" t="s">
        <v>35</v>
      </c>
      <c r="D27" s="5"/>
      <c r="E27" s="24"/>
      <c r="F27" s="10"/>
      <c r="G27" s="10">
        <f t="shared" si="1"/>
        <v>0</v>
      </c>
    </row>
    <row r="28" spans="2:7" ht="15" thickBot="1" x14ac:dyDescent="0.35">
      <c r="B28" s="4" t="s">
        <v>57</v>
      </c>
      <c r="C28" s="5" t="s">
        <v>36</v>
      </c>
      <c r="D28" s="5" t="s">
        <v>27</v>
      </c>
      <c r="E28" s="24">
        <v>1</v>
      </c>
      <c r="F28" s="10"/>
      <c r="G28" s="10">
        <f t="shared" si="1"/>
        <v>0</v>
      </c>
    </row>
    <row r="29" spans="2:7" ht="15" thickBot="1" x14ac:dyDescent="0.35">
      <c r="B29" s="4" t="s">
        <v>58</v>
      </c>
      <c r="C29" s="5" t="s">
        <v>37</v>
      </c>
      <c r="D29" s="5" t="s">
        <v>27</v>
      </c>
      <c r="E29" s="24">
        <v>1</v>
      </c>
      <c r="F29" s="10"/>
      <c r="G29" s="10">
        <f t="shared" si="1"/>
        <v>0</v>
      </c>
    </row>
    <row r="30" spans="2:7" ht="15" thickBot="1" x14ac:dyDescent="0.35">
      <c r="B30" s="4" t="s">
        <v>59</v>
      </c>
      <c r="C30" s="5" t="s">
        <v>38</v>
      </c>
      <c r="D30" s="5" t="s">
        <v>27</v>
      </c>
      <c r="E30" s="24">
        <v>1</v>
      </c>
      <c r="F30" s="10"/>
      <c r="G30" s="10">
        <f t="shared" si="1"/>
        <v>0</v>
      </c>
    </row>
    <row r="31" spans="2:7" ht="28.2" thickBot="1" x14ac:dyDescent="0.35">
      <c r="B31" s="4" t="s">
        <v>60</v>
      </c>
      <c r="C31" s="5" t="s">
        <v>39</v>
      </c>
      <c r="D31" s="5" t="s">
        <v>27</v>
      </c>
      <c r="E31" s="24">
        <v>5</v>
      </c>
      <c r="F31" s="10"/>
      <c r="G31" s="10">
        <f t="shared" si="1"/>
        <v>0</v>
      </c>
    </row>
    <row r="32" spans="2:7" ht="28.2" thickBot="1" x14ac:dyDescent="0.35">
      <c r="B32" s="4" t="s">
        <v>61</v>
      </c>
      <c r="C32" s="5" t="s">
        <v>40</v>
      </c>
      <c r="D32" s="5" t="s">
        <v>27</v>
      </c>
      <c r="E32" s="24">
        <v>5</v>
      </c>
      <c r="F32" s="10"/>
      <c r="G32" s="10">
        <f t="shared" si="1"/>
        <v>0</v>
      </c>
    </row>
    <row r="33" spans="2:7" ht="28.2" thickBot="1" x14ac:dyDescent="0.35">
      <c r="B33" s="4" t="s">
        <v>62</v>
      </c>
      <c r="C33" s="5" t="s">
        <v>41</v>
      </c>
      <c r="D33" s="5" t="s">
        <v>27</v>
      </c>
      <c r="E33" s="24">
        <v>2</v>
      </c>
      <c r="F33" s="10"/>
      <c r="G33" s="10">
        <f t="shared" si="1"/>
        <v>0</v>
      </c>
    </row>
    <row r="34" spans="2:7" ht="28.2" thickBot="1" x14ac:dyDescent="0.35">
      <c r="B34" s="4" t="s">
        <v>63</v>
      </c>
      <c r="C34" s="5" t="s">
        <v>42</v>
      </c>
      <c r="D34" s="5" t="s">
        <v>27</v>
      </c>
      <c r="E34" s="24">
        <v>2</v>
      </c>
      <c r="F34" s="10"/>
      <c r="G34" s="10">
        <f t="shared" si="1"/>
        <v>0</v>
      </c>
    </row>
    <row r="35" spans="2:7" ht="42" thickBot="1" x14ac:dyDescent="0.35">
      <c r="B35" s="4" t="s">
        <v>64</v>
      </c>
      <c r="C35" s="5" t="s">
        <v>43</v>
      </c>
      <c r="D35" s="5" t="s">
        <v>27</v>
      </c>
      <c r="E35" s="24">
        <v>2</v>
      </c>
      <c r="F35" s="10"/>
      <c r="G35" s="10">
        <f t="shared" si="1"/>
        <v>0</v>
      </c>
    </row>
    <row r="36" spans="2:7" ht="42" thickBot="1" x14ac:dyDescent="0.35">
      <c r="B36" s="4" t="s">
        <v>65</v>
      </c>
      <c r="C36" s="5" t="s">
        <v>44</v>
      </c>
      <c r="D36" s="5" t="s">
        <v>27</v>
      </c>
      <c r="E36" s="24">
        <v>2</v>
      </c>
      <c r="F36" s="10"/>
      <c r="G36" s="10">
        <f t="shared" si="1"/>
        <v>0</v>
      </c>
    </row>
    <row r="37" spans="2:7" ht="42" thickBot="1" x14ac:dyDescent="0.35">
      <c r="B37" s="4" t="s">
        <v>66</v>
      </c>
      <c r="C37" s="5" t="s">
        <v>45</v>
      </c>
      <c r="D37" s="5" t="s">
        <v>27</v>
      </c>
      <c r="E37" s="24">
        <v>2</v>
      </c>
      <c r="F37" s="10"/>
      <c r="G37" s="10">
        <f t="shared" si="1"/>
        <v>0</v>
      </c>
    </row>
    <row r="38" spans="2:7" ht="42" thickBot="1" x14ac:dyDescent="0.35">
      <c r="B38" s="4" t="s">
        <v>67</v>
      </c>
      <c r="C38" s="5" t="s">
        <v>46</v>
      </c>
      <c r="D38" s="5" t="s">
        <v>27</v>
      </c>
      <c r="E38" s="24">
        <v>2</v>
      </c>
      <c r="F38" s="10"/>
      <c r="G38" s="10">
        <f t="shared" si="1"/>
        <v>0</v>
      </c>
    </row>
    <row r="39" spans="2:7" ht="15" customHeight="1" thickBot="1" x14ac:dyDescent="0.35">
      <c r="B39" s="21" t="s">
        <v>47</v>
      </c>
      <c r="C39" s="22"/>
      <c r="D39" s="22"/>
      <c r="E39" s="22"/>
      <c r="F39" s="22"/>
      <c r="G39" s="11">
        <f>SUM(G19:G38)</f>
        <v>0</v>
      </c>
    </row>
    <row r="41" spans="2:7" x14ac:dyDescent="0.3">
      <c r="B41" s="1" t="s">
        <v>70</v>
      </c>
    </row>
    <row r="42" spans="2:7" x14ac:dyDescent="0.3">
      <c r="B42" s="13" t="s">
        <v>72</v>
      </c>
    </row>
    <row r="43" spans="2:7" x14ac:dyDescent="0.3">
      <c r="B43" s="13" t="s">
        <v>71</v>
      </c>
    </row>
    <row r="44" spans="2:7" ht="15" thickBot="1" x14ac:dyDescent="0.35"/>
    <row r="45" spans="2:7" x14ac:dyDescent="0.3">
      <c r="B45" s="15" t="s">
        <v>2</v>
      </c>
      <c r="C45" s="15" t="s">
        <v>23</v>
      </c>
      <c r="D45" s="15" t="s">
        <v>24</v>
      </c>
      <c r="E45" s="25" t="s">
        <v>68</v>
      </c>
      <c r="F45" s="25" t="s">
        <v>69</v>
      </c>
      <c r="G45" s="25" t="s">
        <v>73</v>
      </c>
    </row>
    <row r="46" spans="2:7" ht="15" thickBot="1" x14ac:dyDescent="0.35">
      <c r="B46" s="16"/>
      <c r="C46" s="16"/>
      <c r="D46" s="16"/>
      <c r="E46" s="26"/>
      <c r="F46" s="26"/>
      <c r="G46" s="26"/>
    </row>
    <row r="47" spans="2:7" ht="15" thickBot="1" x14ac:dyDescent="0.35">
      <c r="B47" s="6" t="s">
        <v>74</v>
      </c>
      <c r="C47" s="7"/>
      <c r="D47" s="7"/>
      <c r="E47" s="7"/>
      <c r="F47" s="7"/>
      <c r="G47" s="8"/>
    </row>
    <row r="48" spans="2:7" ht="42" thickBot="1" x14ac:dyDescent="0.35">
      <c r="B48" s="9" t="s">
        <v>85</v>
      </c>
      <c r="C48" s="5" t="s">
        <v>75</v>
      </c>
      <c r="D48" s="5" t="s">
        <v>76</v>
      </c>
      <c r="E48" s="23">
        <v>656</v>
      </c>
      <c r="F48" s="10"/>
      <c r="G48" s="10">
        <f>E48*F48</f>
        <v>0</v>
      </c>
    </row>
    <row r="49" spans="2:7" ht="15" thickBot="1" x14ac:dyDescent="0.35">
      <c r="B49" s="6" t="s">
        <v>77</v>
      </c>
      <c r="C49" s="7"/>
      <c r="D49" s="7"/>
      <c r="E49" s="7"/>
      <c r="F49" s="7"/>
      <c r="G49" s="8"/>
    </row>
    <row r="50" spans="2:7" ht="55.8" thickBot="1" x14ac:dyDescent="0.35">
      <c r="B50" s="9" t="s">
        <v>86</v>
      </c>
      <c r="C50" s="5" t="s">
        <v>78</v>
      </c>
      <c r="D50" s="5" t="s">
        <v>79</v>
      </c>
      <c r="E50" s="23">
        <v>20</v>
      </c>
      <c r="F50" s="10"/>
      <c r="G50" s="10">
        <f t="shared" ref="G50:G53" si="2">E50*F50</f>
        <v>0</v>
      </c>
    </row>
    <row r="51" spans="2:7" ht="42" thickBot="1" x14ac:dyDescent="0.35">
      <c r="B51" s="9" t="s">
        <v>87</v>
      </c>
      <c r="C51" s="5" t="s">
        <v>80</v>
      </c>
      <c r="D51" s="5" t="s">
        <v>79</v>
      </c>
      <c r="E51" s="23">
        <v>60</v>
      </c>
      <c r="F51" s="10"/>
      <c r="G51" s="10">
        <f t="shared" si="2"/>
        <v>0</v>
      </c>
    </row>
    <row r="52" spans="2:7" ht="28.2" thickBot="1" x14ac:dyDescent="0.35">
      <c r="B52" s="9" t="s">
        <v>88</v>
      </c>
      <c r="C52" s="5" t="s">
        <v>81</v>
      </c>
      <c r="D52" s="5" t="s">
        <v>82</v>
      </c>
      <c r="E52" s="23">
        <v>10</v>
      </c>
      <c r="F52" s="10"/>
      <c r="G52" s="10">
        <f t="shared" si="2"/>
        <v>0</v>
      </c>
    </row>
    <row r="53" spans="2:7" ht="69.599999999999994" thickBot="1" x14ac:dyDescent="0.35">
      <c r="B53" s="9" t="s">
        <v>89</v>
      </c>
      <c r="C53" s="5" t="s">
        <v>83</v>
      </c>
      <c r="D53" s="5" t="s">
        <v>79</v>
      </c>
      <c r="E53" s="23">
        <v>20</v>
      </c>
      <c r="F53" s="10"/>
      <c r="G53" s="10">
        <f t="shared" si="2"/>
        <v>0</v>
      </c>
    </row>
    <row r="54" spans="2:7" ht="15" thickBot="1" x14ac:dyDescent="0.35">
      <c r="B54" s="6" t="s">
        <v>84</v>
      </c>
      <c r="C54" s="7"/>
      <c r="D54" s="7"/>
      <c r="E54" s="7"/>
      <c r="F54" s="8"/>
      <c r="G54" s="27">
        <f>SUM(G50:G53)+G48</f>
        <v>0</v>
      </c>
    </row>
    <row r="56" spans="2:7" x14ac:dyDescent="0.3">
      <c r="B56" s="1" t="s">
        <v>90</v>
      </c>
    </row>
    <row r="57" spans="2:7" x14ac:dyDescent="0.3">
      <c r="B57" s="1" t="s">
        <v>91</v>
      </c>
    </row>
    <row r="58" spans="2:7" ht="15" thickBot="1" x14ac:dyDescent="0.35"/>
    <row r="59" spans="2:7" ht="28.2" thickBot="1" x14ac:dyDescent="0.35">
      <c r="C59" s="2" t="s">
        <v>23</v>
      </c>
      <c r="D59" s="3" t="s">
        <v>73</v>
      </c>
    </row>
    <row r="60" spans="2:7" ht="15" thickBot="1" x14ac:dyDescent="0.35">
      <c r="C60" s="14" t="s">
        <v>92</v>
      </c>
      <c r="D60" s="28">
        <f>H10</f>
        <v>0</v>
      </c>
    </row>
    <row r="61" spans="2:7" ht="15" thickBot="1" x14ac:dyDescent="0.35">
      <c r="C61" s="14" t="s">
        <v>93</v>
      </c>
      <c r="D61" s="28">
        <f>G39</f>
        <v>0</v>
      </c>
    </row>
    <row r="62" spans="2:7" ht="15" thickBot="1" x14ac:dyDescent="0.35">
      <c r="C62" s="14" t="s">
        <v>94</v>
      </c>
      <c r="D62" s="28">
        <f>G54</f>
        <v>0</v>
      </c>
    </row>
    <row r="63" spans="2:7" ht="28.2" thickBot="1" x14ac:dyDescent="0.35">
      <c r="C63" s="12" t="s">
        <v>95</v>
      </c>
      <c r="D63" s="27">
        <f>SUM(D60:D62)</f>
        <v>0</v>
      </c>
    </row>
  </sheetData>
  <mergeCells count="17">
    <mergeCell ref="B49:G49"/>
    <mergeCell ref="B54:F54"/>
    <mergeCell ref="F45:F46"/>
    <mergeCell ref="B45:B46"/>
    <mergeCell ref="C45:C46"/>
    <mergeCell ref="D45:D46"/>
    <mergeCell ref="E45:E46"/>
    <mergeCell ref="G45:G46"/>
    <mergeCell ref="B47:G47"/>
    <mergeCell ref="E17:E18"/>
    <mergeCell ref="F17:F18"/>
    <mergeCell ref="G17:G18"/>
    <mergeCell ref="B39:F39"/>
    <mergeCell ref="B10:G10"/>
    <mergeCell ref="B17:B18"/>
    <mergeCell ref="C17:C18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2021-10-19T09:18:20Z</dcterms:modified>
</cp:coreProperties>
</file>