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BBP\36_Facilitaire_Zaken\02_Interne_Faciliteiten\07_Centrale_Inkoop\_W_\_G_\Aanbestedingen actueel\Sanitaire middelen en diensten (CWS)\04 Nota's van inlichtingen\"/>
    </mc:Choice>
  </mc:AlternateContent>
  <xr:revisionPtr revIDLastSave="0" documentId="8_{60E58879-402C-47AD-923E-FF1CE723527F}" xr6:coauthVersionLast="47" xr6:coauthVersionMax="47" xr10:uidLastSave="{00000000-0000-0000-0000-000000000000}"/>
  <bookViews>
    <workbookView xWindow="-120" yWindow="-120" windowWidth="29040" windowHeight="15840" xr2:uid="{4391F657-2E7B-4031-B164-5CAEF85DFDF1}"/>
  </bookViews>
  <sheets>
    <sheet name="Invulschema prijzen" sheetId="1" r:id="rId1"/>
    <sheet name="Aantal locaties" sheetId="2" r:id="rId2"/>
  </sheets>
  <calcPr calcId="191028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L26" i="2"/>
  <c r="B27" i="2"/>
  <c r="I19" i="1"/>
  <c r="I18" i="1"/>
  <c r="I17" i="1"/>
  <c r="I16" i="1"/>
  <c r="I15" i="1"/>
  <c r="I14" i="1"/>
  <c r="I13" i="1"/>
  <c r="I12" i="1"/>
  <c r="I11" i="1"/>
  <c r="I10" i="1"/>
  <c r="I20" i="1"/>
  <c r="G21" i="1"/>
  <c r="G10" i="1"/>
  <c r="D26" i="2"/>
  <c r="M26" i="2"/>
  <c r="K26" i="2"/>
  <c r="J26" i="2"/>
  <c r="I26" i="2"/>
  <c r="H26" i="2"/>
  <c r="G26" i="2"/>
  <c r="F26" i="2"/>
  <c r="E26" i="2"/>
  <c r="C26" i="2"/>
  <c r="B26" i="2"/>
  <c r="G22" i="1"/>
  <c r="G20" i="1"/>
  <c r="G19" i="1"/>
  <c r="G18" i="1"/>
  <c r="G17" i="1"/>
  <c r="G16" i="1"/>
  <c r="G15" i="1"/>
  <c r="G14" i="1"/>
  <c r="G13" i="1"/>
  <c r="G12" i="1"/>
  <c r="G11" i="1"/>
  <c r="G23" i="1" l="1"/>
  <c r="I23" i="1"/>
  <c r="D28" i="1"/>
  <c r="D27" i="1"/>
  <c r="D26" i="1"/>
  <c r="D30" i="1" l="1"/>
  <c r="G44" i="1" l="1"/>
  <c r="G40" i="1"/>
</calcChain>
</file>

<file path=xl/sharedStrings.xml><?xml version="1.0" encoding="utf-8"?>
<sst xmlns="http://schemas.openxmlformats.org/spreadsheetml/2006/main" count="124" uniqueCount="101">
  <si>
    <t xml:space="preserve">Bijlage 2 Prijzenbladformulier Sanitaire middelen </t>
  </si>
  <si>
    <t>Instructies</t>
  </si>
  <si>
    <t xml:space="preserve">* De inscrhijver hoeft niet expleciet onderstaande hardware aan te bieden alternatieven kunnen in het rechter tabel benoemd worden </t>
  </si>
  <si>
    <t>**De genoemde aantallen zijn fictief en geven geen garantie voor de afname gedurende de overeenkomst.</t>
  </si>
  <si>
    <t>Gele velden invullen</t>
  </si>
  <si>
    <t>*** Indien de inschrijver voor een ander groote product kiest moet dit omgerekend worden naar de aanbestede volume zoals vermeld.</t>
  </si>
  <si>
    <t>**** De bruikleenkosten zijn inclusief plaatsing en onderhoud (PvE) en betreft een éénmalige kosten.</t>
  </si>
  <si>
    <t>A) Hardware en Verbruiksartikelen</t>
  </si>
  <si>
    <t xml:space="preserve">Hardware type* </t>
  </si>
  <si>
    <t>Aantal gewensde Harware **</t>
  </si>
  <si>
    <t xml:space="preserve">Verpakking vulling </t>
  </si>
  <si>
    <t>verpakkings- inhoud vulling ***
 (producteenheid)</t>
  </si>
  <si>
    <t>Fictief jaarvolume vulling***</t>
  </si>
  <si>
    <t>Bruikleenkosten per stuk****</t>
  </si>
  <si>
    <t>Totaal kosten bruikleen</t>
  </si>
  <si>
    <t>Prijs per producteenheid**</t>
  </si>
  <si>
    <t xml:space="preserve">Totaal per jaar </t>
  </si>
  <si>
    <t>Uw productnaam</t>
  </si>
  <si>
    <r>
      <t>Uw toelichting alternatief product</t>
    </r>
    <r>
      <rPr>
        <sz val="10"/>
        <color theme="1"/>
        <rFont val="Verdana"/>
        <family val="2"/>
      </rPr>
      <t xml:space="preserve"> (invullen indien wordt afgeweken van de huidige hardware)</t>
    </r>
  </si>
  <si>
    <r>
      <rPr>
        <b/>
        <sz val="10"/>
        <color theme="1"/>
        <rFont val="Verdana"/>
        <family val="2"/>
      </rPr>
      <t>Verpakkingseenheid</t>
    </r>
    <r>
      <rPr>
        <sz val="10"/>
        <color theme="1"/>
        <rFont val="Verdana"/>
        <family val="2"/>
      </rPr>
      <t xml:space="preserve"> (indien van toepassing)</t>
    </r>
  </si>
  <si>
    <t>Dispenser handzeep (schuim/foam)</t>
  </si>
  <si>
    <t>flacon</t>
  </si>
  <si>
    <t>1 Liter</t>
  </si>
  <si>
    <t>Dispenser vouwhanddoek (papieren servetten)</t>
  </si>
  <si>
    <t>doos</t>
  </si>
  <si>
    <t>Vouwhanddoekjes 2-laags doos 3210 stuks (24 x 33 cm per doekje)</t>
  </si>
  <si>
    <t xml:space="preserve">Dispenser toiletpapier (2-rollen ) </t>
  </si>
  <si>
    <t>2 laags.36 rollen in doos 100 meter per rol</t>
  </si>
  <si>
    <t>Dispenser toiletbrilreiniger</t>
  </si>
  <si>
    <t>300Ml</t>
  </si>
  <si>
    <t>Dispenser desinfectans</t>
  </si>
  <si>
    <t>Dispenser handcreme</t>
  </si>
  <si>
    <t>Dispenser industriezeep</t>
  </si>
  <si>
    <t>2 Liter</t>
  </si>
  <si>
    <t>Dispenser Hair en Body</t>
  </si>
  <si>
    <t xml:space="preserve">Dispenser katoenen handdoekrol </t>
  </si>
  <si>
    <t>rollen</t>
  </si>
  <si>
    <t>140 droogbeurten per rol</t>
  </si>
  <si>
    <t>Luchtverfrisser</t>
  </si>
  <si>
    <t xml:space="preserve">85ML </t>
  </si>
  <si>
    <t>wandbox groot (poetsdoeken dispenser)</t>
  </si>
  <si>
    <t>1-laags Tissue, 6 rollen, 300cm x 21 cm per rol</t>
  </si>
  <si>
    <t>Wandprullebak klein</t>
  </si>
  <si>
    <t>stuks</t>
  </si>
  <si>
    <t>23 Liter</t>
  </si>
  <si>
    <t>NVT</t>
  </si>
  <si>
    <t>wandprullebak groot</t>
  </si>
  <si>
    <t>50 Liter</t>
  </si>
  <si>
    <t>Totaal:</t>
  </si>
  <si>
    <t>B) Matten incl. wisseling/schoonmaak</t>
  </si>
  <si>
    <t xml:space="preserve">Huidig aantal matten </t>
  </si>
  <si>
    <t>Prijs per 4 weken</t>
  </si>
  <si>
    <t>Totaal per jaar droogloopmatten</t>
  </si>
  <si>
    <r>
      <t>Uw toelichting alternatief product</t>
    </r>
    <r>
      <rPr>
        <sz val="10"/>
        <color theme="1"/>
        <rFont val="Verdana"/>
        <family val="2"/>
      </rPr>
      <t xml:space="preserve"> (invullen indien wordt afgeweken van artikelomschrijving)</t>
    </r>
  </si>
  <si>
    <t xml:space="preserve">Droogloopmat 85 x 150 cm </t>
  </si>
  <si>
    <t xml:space="preserve">Droogloopmat 150 x 180 cm </t>
  </si>
  <si>
    <t>Schoonloopmat  150 x 250 cm</t>
  </si>
  <si>
    <t>subtotaal: schoonloopmatten</t>
  </si>
  <si>
    <t>Per jaar</t>
  </si>
  <si>
    <t>Per 4 jaar</t>
  </si>
  <si>
    <t>Afleveradresnaam</t>
  </si>
  <si>
    <t>Zeepdispenser</t>
  </si>
  <si>
    <t>Handoekrol automaat</t>
  </si>
  <si>
    <t>Alcohol dispenser</t>
  </si>
  <si>
    <t>Handcreme dispenser</t>
  </si>
  <si>
    <t>Hair en body dispenser</t>
  </si>
  <si>
    <t>Toiletrolautomaat</t>
  </si>
  <si>
    <t>Vouwhanddoekautomaat</t>
  </si>
  <si>
    <t>Zeepdispenser indrustie</t>
  </si>
  <si>
    <t>Schoonloop-matten</t>
  </si>
  <si>
    <t>Seat cleaner</t>
  </si>
  <si>
    <t>Poetsdoeken dispenser</t>
  </si>
  <si>
    <t>Heerhugowaard centraal kantoor</t>
  </si>
  <si>
    <t>Den Helder RWZI</t>
  </si>
  <si>
    <t>Zwaagdijk Werf Zwaagdijk</t>
  </si>
  <si>
    <t>Beverwijk RWZI</t>
  </si>
  <si>
    <t>RWZI Geestmerambacht</t>
  </si>
  <si>
    <t>Kwadijk Werf Kwadijk</t>
  </si>
  <si>
    <t>Dirkshorn Werf Dirkshorn</t>
  </si>
  <si>
    <t>Zuidoostbeemster RWZI</t>
  </si>
  <si>
    <t>Beverwijk SDI (kantoor)</t>
  </si>
  <si>
    <t>Zaandam RWZI</t>
  </si>
  <si>
    <t>Wervershoof RWZI</t>
  </si>
  <si>
    <t>Heiloo RWZI</t>
  </si>
  <si>
    <t>Alkmaar RWZI</t>
  </si>
  <si>
    <t>Werf/RWZI Texel</t>
  </si>
  <si>
    <t>Schermerhorn Noorderpolderhuis</t>
  </si>
  <si>
    <t>Werf Anna Paulowna</t>
  </si>
  <si>
    <t>RWZI Stolpen</t>
  </si>
  <si>
    <t>De voorraad van deze middelen worden gebracht vanuit RWZI Den Helder</t>
  </si>
  <si>
    <t>RWZI Middenmeer</t>
  </si>
  <si>
    <t>RWZI Wieringen</t>
  </si>
  <si>
    <t>RWZI Ursem</t>
  </si>
  <si>
    <t>De voorraad van deze middelen worden gebracht vanuit  RWZI Geestmerambacht</t>
  </si>
  <si>
    <t>RWZI Katwoude</t>
  </si>
  <si>
    <t>De voorraad van deze middelen worden gebracht vanuit  RWZI Z/O Beemster</t>
  </si>
  <si>
    <t>Betonloods Slootdorp</t>
  </si>
  <si>
    <t>Totaal</t>
  </si>
  <si>
    <t>Totaal aantal producten</t>
  </si>
  <si>
    <r>
      <t>Uw fictieve</t>
    </r>
    <r>
      <rPr>
        <b/>
        <sz val="14"/>
        <color rgb="FF0000FF"/>
        <rFont val="Lucida Sans Unicode"/>
        <family val="2"/>
      </rPr>
      <t xml:space="preserve"> </t>
    </r>
    <r>
      <rPr>
        <b/>
        <sz val="14"/>
        <color theme="1"/>
        <rFont val="Lucida Sans Unicode"/>
        <family val="2"/>
      </rPr>
      <t xml:space="preserve">Inschrijvingssom </t>
    </r>
  </si>
  <si>
    <t xml:space="preserve">Matten (standaard 1 x per 4 weken)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</si>
</sst>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€&quot;\ * #,##0_ ;_ &quot;€&quot;\ * \-#,##0_ ;_ &quot;€&quot;\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_ * #,##0_ ;_ * \-#,##0_ ;_ * &quot;-&quot;??_ ;_ @_ "/>
    <numFmt numFmtId="166" formatCode="&quot;€&quot;\ #,##0.00"/>
  </numFmts>
  <fonts count="17" x14ac:knownFonts="1">
    <font>
      <sz val="9"/>
      <color theme="1"/>
      <name val="Verdana"/>
      <family val="2"/>
    </font>
    <font>
      <sz val="9"/>
      <color theme="1"/>
      <name val="Verdana"/>
      <family val="2"/>
    </font>
    <font>
      <b/>
      <sz val="11"/>
      <color theme="1"/>
      <name val="Lucida Sans Unicode"/>
      <family val="2"/>
    </font>
    <font>
      <b/>
      <sz val="16"/>
      <color theme="1"/>
      <name val="Lucida Sans Unicode"/>
      <family val="2"/>
    </font>
    <font>
      <b/>
      <sz val="9"/>
      <color theme="1"/>
      <name val="Lucida Sans Unicode"/>
      <family val="2"/>
    </font>
    <font>
      <b/>
      <sz val="9"/>
      <name val="Lucida Sans Unicode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sz val="9"/>
      <name val="Lucida Sans Unicode"/>
      <family val="2"/>
    </font>
    <font>
      <sz val="9"/>
      <color rgb="FFFF0000"/>
      <name val="Lucida Sans Unicode"/>
      <family val="2"/>
    </font>
    <font>
      <b/>
      <i/>
      <sz val="9"/>
      <color theme="1"/>
      <name val="Lucida Sans Unicode"/>
      <family val="2"/>
    </font>
    <font>
      <b/>
      <sz val="14"/>
      <color theme="1"/>
      <name val="Lucida Sans Unicode"/>
      <family val="2"/>
    </font>
    <font>
      <b/>
      <sz val="14"/>
      <color rgb="FF0000FF"/>
      <name val="Lucida Sans Unicode"/>
      <family val="2"/>
    </font>
    <font>
      <sz val="10"/>
      <color rgb="FF000000"/>
      <name val="Tahoma"/>
      <family val="2"/>
    </font>
    <font>
      <sz val="9"/>
      <color rgb="FF000000"/>
      <name val="Verdana"/>
      <family val="2"/>
    </font>
    <font>
      <b/>
      <sz val="9"/>
      <color theme="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5F6B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rgb="FF000000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rgb="FFFF0000"/>
      </left>
      <right style="mediumDashed">
        <color rgb="FFFF0000"/>
      </right>
      <top style="mediumDashed">
        <color rgb="FFFF0000"/>
      </top>
      <bottom/>
      <diagonal/>
    </border>
    <border>
      <left style="mediumDashed">
        <color rgb="FFFF0000"/>
      </left>
      <right style="mediumDashed">
        <color rgb="FFFF0000"/>
      </right>
      <top/>
      <bottom style="mediumDashed">
        <color rgb="FFFF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Dashed">
        <color rgb="FFFF0000"/>
      </left>
      <right/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</cellStyleXfs>
  <cellXfs count="8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4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0" fillId="0" borderId="0" xfId="0" applyAlignment="1">
      <alignment wrapText="1"/>
    </xf>
    <xf numFmtId="0" fontId="4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0" fillId="0" borderId="1" xfId="0" applyBorder="1" applyAlignment="1">
      <alignment wrapText="1"/>
    </xf>
    <xf numFmtId="44" fontId="0" fillId="4" borderId="1" xfId="2" applyFont="1" applyFill="1" applyBorder="1" applyAlignment="1" applyProtection="1">
      <alignment wrapText="1"/>
      <protection locked="0"/>
    </xf>
    <xf numFmtId="44" fontId="0" fillId="0" borderId="1" xfId="0" applyNumberFormat="1" applyBorder="1" applyAlignment="1">
      <alignment wrapText="1"/>
    </xf>
    <xf numFmtId="0" fontId="1" fillId="5" borderId="2" xfId="3" applyFont="1" applyFill="1" applyBorder="1" applyAlignment="1" applyProtection="1">
      <alignment vertical="top" wrapText="1"/>
      <protection locked="0"/>
    </xf>
    <xf numFmtId="0" fontId="1" fillId="5" borderId="1" xfId="3" applyFont="1" applyFill="1" applyBorder="1" applyAlignment="1" applyProtection="1">
      <alignment vertical="top" wrapText="1"/>
      <protection locked="0"/>
    </xf>
    <xf numFmtId="0" fontId="9" fillId="0" borderId="1" xfId="0" applyFont="1" applyBorder="1" applyAlignment="1">
      <alignment wrapText="1"/>
    </xf>
    <xf numFmtId="0" fontId="9" fillId="6" borderId="1" xfId="0" applyFont="1" applyFill="1" applyBorder="1" applyAlignment="1">
      <alignment wrapText="1"/>
    </xf>
    <xf numFmtId="0" fontId="10" fillId="0" borderId="0" xfId="0" applyFont="1" applyAlignment="1">
      <alignment wrapText="1"/>
    </xf>
    <xf numFmtId="0" fontId="10" fillId="6" borderId="0" xfId="0" applyFont="1" applyFill="1" applyAlignment="1">
      <alignment wrapText="1"/>
    </xf>
    <xf numFmtId="0" fontId="11" fillId="7" borderId="5" xfId="0" applyFont="1" applyFill="1" applyBorder="1" applyAlignment="1">
      <alignment wrapText="1"/>
    </xf>
    <xf numFmtId="44" fontId="0" fillId="0" borderId="6" xfId="2" applyFont="1" applyBorder="1" applyAlignment="1" applyProtection="1">
      <alignment wrapText="1"/>
    </xf>
    <xf numFmtId="44" fontId="0" fillId="0" borderId="0" xfId="2" applyFont="1" applyBorder="1" applyAlignment="1" applyProtection="1">
      <alignment wrapText="1"/>
    </xf>
    <xf numFmtId="44" fontId="4" fillId="2" borderId="1" xfId="2" applyFont="1" applyFill="1" applyBorder="1" applyAlignment="1" applyProtection="1">
      <alignment vertical="top" wrapText="1"/>
    </xf>
    <xf numFmtId="44" fontId="0" fillId="0" borderId="1" xfId="2" applyFont="1" applyBorder="1" applyAlignment="1" applyProtection="1">
      <alignment wrapText="1"/>
    </xf>
    <xf numFmtId="164" fontId="0" fillId="8" borderId="7" xfId="0" applyNumberFormat="1" applyFill="1" applyBorder="1" applyAlignment="1">
      <alignment horizontal="center"/>
    </xf>
    <xf numFmtId="0" fontId="12" fillId="0" borderId="0" xfId="0" applyFont="1"/>
    <xf numFmtId="164" fontId="4" fillId="0" borderId="0" xfId="0" applyNumberFormat="1" applyFont="1" applyAlignment="1">
      <alignment horizontal="center"/>
    </xf>
    <xf numFmtId="164" fontId="0" fillId="8" borderId="8" xfId="0" applyNumberFormat="1" applyFill="1" applyBorder="1" applyAlignment="1">
      <alignment horizontal="center"/>
    </xf>
    <xf numFmtId="0" fontId="0" fillId="0" borderId="3" xfId="0" applyBorder="1" applyAlignment="1">
      <alignment vertical="center" wrapText="1"/>
    </xf>
    <xf numFmtId="44" fontId="0" fillId="4" borderId="3" xfId="2" applyFont="1" applyFill="1" applyBorder="1" applyAlignment="1" applyProtection="1">
      <alignment wrapText="1"/>
      <protection locked="0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wrapText="1"/>
    </xf>
    <xf numFmtId="0" fontId="11" fillId="7" borderId="9" xfId="0" applyFont="1" applyFill="1" applyBorder="1" applyAlignment="1">
      <alignment wrapText="1"/>
    </xf>
    <xf numFmtId="165" fontId="0" fillId="0" borderId="10" xfId="1" applyNumberFormat="1" applyFont="1" applyFill="1" applyBorder="1" applyAlignment="1" applyProtection="1">
      <alignment wrapText="1"/>
    </xf>
    <xf numFmtId="165" fontId="0" fillId="0" borderId="10" xfId="1" applyNumberFormat="1" applyFont="1" applyBorder="1" applyAlignment="1" applyProtection="1">
      <alignment wrapText="1"/>
    </xf>
    <xf numFmtId="165" fontId="0" fillId="0" borderId="11" xfId="1" applyNumberFormat="1" applyFont="1" applyBorder="1" applyAlignment="1" applyProtection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5" fillId="2" borderId="3" xfId="0" applyFont="1" applyFill="1" applyBorder="1" applyAlignment="1">
      <alignment vertical="top" wrapText="1"/>
    </xf>
    <xf numFmtId="0" fontId="15" fillId="0" borderId="0" xfId="0" applyFont="1"/>
    <xf numFmtId="0" fontId="15" fillId="0" borderId="1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2" borderId="0" xfId="0" applyFont="1" applyFill="1"/>
    <xf numFmtId="0" fontId="14" fillId="0" borderId="14" xfId="0" applyFont="1" applyBorder="1" applyAlignment="1">
      <alignment horizontal="center"/>
    </xf>
    <xf numFmtId="0" fontId="14" fillId="9" borderId="14" xfId="0" applyFont="1" applyFill="1" applyBorder="1" applyAlignment="1">
      <alignment horizontal="center"/>
    </xf>
    <xf numFmtId="0" fontId="14" fillId="9" borderId="18" xfId="0" applyFont="1" applyFill="1" applyBorder="1" applyAlignment="1">
      <alignment horizontal="center"/>
    </xf>
    <xf numFmtId="0" fontId="14" fillId="9" borderId="19" xfId="0" applyFont="1" applyFill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6" fillId="2" borderId="24" xfId="0" applyFont="1" applyFill="1" applyBorder="1" applyAlignment="1">
      <alignment horizontal="center" wrapText="1"/>
    </xf>
    <xf numFmtId="0" fontId="16" fillId="2" borderId="25" xfId="0" applyFont="1" applyFill="1" applyBorder="1" applyAlignment="1">
      <alignment horizontal="center" wrapText="1"/>
    </xf>
    <xf numFmtId="0" fontId="16" fillId="2" borderId="26" xfId="0" applyFont="1" applyFill="1" applyBorder="1"/>
    <xf numFmtId="165" fontId="4" fillId="0" borderId="0" xfId="0" applyNumberFormat="1" applyFont="1" applyAlignment="1">
      <alignment wrapText="1"/>
    </xf>
    <xf numFmtId="0" fontId="14" fillId="2" borderId="15" xfId="0" applyFont="1" applyFill="1" applyBorder="1"/>
    <xf numFmtId="0" fontId="14" fillId="2" borderId="16" xfId="0" applyFont="1" applyFill="1" applyBorder="1"/>
    <xf numFmtId="0" fontId="14" fillId="10" borderId="16" xfId="0" applyFont="1" applyFill="1" applyBorder="1"/>
    <xf numFmtId="0" fontId="15" fillId="2" borderId="16" xfId="0" applyFont="1" applyFill="1" applyBorder="1"/>
    <xf numFmtId="0" fontId="15" fillId="2" borderId="17" xfId="0" applyFont="1" applyFill="1" applyBorder="1"/>
    <xf numFmtId="0" fontId="14" fillId="2" borderId="27" xfId="0" applyFont="1" applyFill="1" applyBorder="1"/>
    <xf numFmtId="42" fontId="0" fillId="4" borderId="15" xfId="1" applyNumberFormat="1" applyFont="1" applyFill="1" applyBorder="1" applyAlignment="1" applyProtection="1">
      <alignment wrapText="1"/>
    </xf>
    <xf numFmtId="0" fontId="0" fillId="4" borderId="0" xfId="0" applyFill="1"/>
    <xf numFmtId="44" fontId="0" fillId="0" borderId="29" xfId="2" applyFont="1" applyBorder="1" applyAlignment="1" applyProtection="1">
      <alignment wrapText="1"/>
    </xf>
    <xf numFmtId="0" fontId="0" fillId="0" borderId="30" xfId="0" applyBorder="1"/>
    <xf numFmtId="44" fontId="0" fillId="0" borderId="3" xfId="0" applyNumberFormat="1" applyBorder="1" applyAlignment="1">
      <alignment wrapText="1"/>
    </xf>
    <xf numFmtId="44" fontId="0" fillId="0" borderId="31" xfId="0" applyNumberFormat="1" applyBorder="1"/>
    <xf numFmtId="44" fontId="0" fillId="0" borderId="14" xfId="2" applyFont="1" applyFill="1" applyBorder="1" applyAlignment="1" applyProtection="1">
      <alignment wrapText="1"/>
      <protection locked="0"/>
    </xf>
    <xf numFmtId="44" fontId="0" fillId="0" borderId="18" xfId="2" applyFont="1" applyFill="1" applyBorder="1" applyAlignment="1" applyProtection="1">
      <alignment wrapText="1"/>
      <protection locked="0"/>
    </xf>
    <xf numFmtId="165" fontId="15" fillId="0" borderId="1" xfId="1" applyNumberFormat="1" applyFont="1" applyFill="1" applyBorder="1" applyAlignment="1" applyProtection="1">
      <alignment wrapText="1"/>
    </xf>
    <xf numFmtId="165" fontId="15" fillId="0" borderId="1" xfId="1" applyNumberFormat="1" applyFont="1" applyBorder="1" applyAlignment="1" applyProtection="1">
      <alignment wrapText="1"/>
    </xf>
    <xf numFmtId="0" fontId="6" fillId="3" borderId="10" xfId="0" applyFont="1" applyFill="1" applyBorder="1" applyAlignment="1">
      <alignment horizontal="center" vertical="top" wrapText="1"/>
    </xf>
    <xf numFmtId="0" fontId="6" fillId="3" borderId="14" xfId="0" applyFont="1" applyFill="1" applyBorder="1" applyAlignment="1">
      <alignment horizontal="center" vertical="top" wrapText="1"/>
    </xf>
    <xf numFmtId="166" fontId="3" fillId="2" borderId="28" xfId="0" applyNumberFormat="1" applyFont="1" applyFill="1" applyBorder="1" applyAlignment="1">
      <alignment horizontal="center"/>
    </xf>
    <xf numFmtId="0" fontId="0" fillId="0" borderId="0" xfId="0" applyAlignment="1"/>
    <xf numFmtId="0" fontId="1" fillId="5" borderId="10" xfId="3" applyFont="1" applyFill="1" applyBorder="1" applyAlignment="1" applyProtection="1">
      <alignment horizontal="center" vertical="top" wrapText="1"/>
      <protection locked="0"/>
    </xf>
    <xf numFmtId="0" fontId="1" fillId="5" borderId="14" xfId="3" applyFont="1" applyFill="1" applyBorder="1" applyAlignment="1" applyProtection="1">
      <alignment horizontal="center" vertical="top" wrapText="1"/>
      <protection locked="0"/>
    </xf>
  </cellXfs>
  <cellStyles count="4">
    <cellStyle name="Komma" xfId="1" builtinId="3"/>
    <cellStyle name="Standaard" xfId="0" builtinId="0"/>
    <cellStyle name="Standaard 2" xfId="3" xr:uid="{BC3C46FC-6A30-41B6-8F20-2BAA58519F78}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2171F-11CD-4956-81EE-C437F2F12463}">
  <dimension ref="A1:M44"/>
  <sheetViews>
    <sheetView tabSelected="1" topLeftCell="A12" workbookViewId="0">
      <selection activeCell="A25" sqref="A25"/>
    </sheetView>
  </sheetViews>
  <sheetFormatPr defaultRowHeight="11.25" x14ac:dyDescent="0.15"/>
  <cols>
    <col min="1" max="1" width="24.125" customWidth="1"/>
    <col min="2" max="2" width="10.625" customWidth="1"/>
    <col min="3" max="3" width="12.75" customWidth="1"/>
    <col min="4" max="4" width="26.75" customWidth="1"/>
    <col min="5" max="5" width="10.875" customWidth="1"/>
    <col min="6" max="6" width="14.5" customWidth="1"/>
    <col min="7" max="7" width="17.75" customWidth="1"/>
    <col min="8" max="8" width="14.125" customWidth="1"/>
    <col min="9" max="9" width="36.25" customWidth="1"/>
    <col min="10" max="10" width="27.25" customWidth="1"/>
    <col min="11" max="11" width="18.875" customWidth="1"/>
    <col min="12" max="12" width="27" customWidth="1"/>
    <col min="13" max="13" width="22.875" customWidth="1"/>
  </cols>
  <sheetData>
    <row r="1" spans="1:13" x14ac:dyDescent="0.15">
      <c r="A1" t="s">
        <v>0</v>
      </c>
    </row>
    <row r="3" spans="1:13" x14ac:dyDescent="0.15">
      <c r="A3" t="s">
        <v>1</v>
      </c>
    </row>
    <row r="4" spans="1:13" x14ac:dyDescent="0.15">
      <c r="A4" t="s">
        <v>2</v>
      </c>
    </row>
    <row r="5" spans="1:13" x14ac:dyDescent="0.15">
      <c r="A5" t="s">
        <v>3</v>
      </c>
      <c r="I5" s="68" t="s">
        <v>4</v>
      </c>
    </row>
    <row r="6" spans="1:13" x14ac:dyDescent="0.15">
      <c r="A6" t="s">
        <v>5</v>
      </c>
    </row>
    <row r="7" spans="1:13" x14ac:dyDescent="0.15">
      <c r="A7" t="s">
        <v>6</v>
      </c>
    </row>
    <row r="8" spans="1:13" ht="19.5" x14ac:dyDescent="0.25">
      <c r="A8" s="1" t="s">
        <v>7</v>
      </c>
      <c r="B8" s="2"/>
      <c r="C8" s="3"/>
      <c r="D8" s="3"/>
      <c r="E8" s="4"/>
      <c r="F8" s="4"/>
      <c r="G8" s="4"/>
    </row>
    <row r="9" spans="1:13" ht="113.25" customHeight="1" x14ac:dyDescent="0.15">
      <c r="A9" s="5" t="s">
        <v>8</v>
      </c>
      <c r="B9" s="5" t="s">
        <v>9</v>
      </c>
      <c r="C9" s="5" t="s">
        <v>10</v>
      </c>
      <c r="D9" s="5" t="s">
        <v>11</v>
      </c>
      <c r="E9" s="5" t="s">
        <v>12</v>
      </c>
      <c r="F9" s="39" t="s">
        <v>13</v>
      </c>
      <c r="G9" s="6" t="s">
        <v>14</v>
      </c>
      <c r="H9" s="6" t="s">
        <v>15</v>
      </c>
      <c r="I9" s="5" t="s">
        <v>16</v>
      </c>
      <c r="J9" s="7"/>
      <c r="K9" s="8" t="s">
        <v>17</v>
      </c>
      <c r="L9" s="9" t="s">
        <v>18</v>
      </c>
      <c r="M9" s="8" t="s">
        <v>19</v>
      </c>
    </row>
    <row r="10" spans="1:13" ht="32.1" customHeight="1" x14ac:dyDescent="0.15">
      <c r="A10" s="10" t="s">
        <v>20</v>
      </c>
      <c r="B10" s="75">
        <v>153</v>
      </c>
      <c r="C10" s="10" t="s">
        <v>21</v>
      </c>
      <c r="D10" s="10" t="s">
        <v>22</v>
      </c>
      <c r="E10" s="34">
        <v>250</v>
      </c>
      <c r="F10" s="67">
        <v>0</v>
      </c>
      <c r="G10" s="73">
        <f>F10*B10</f>
        <v>0</v>
      </c>
      <c r="H10" s="11">
        <v>0</v>
      </c>
      <c r="I10" s="12">
        <f t="shared" ref="I10:I19" si="0">H10*E10</f>
        <v>0</v>
      </c>
      <c r="K10" s="13"/>
      <c r="L10" s="13"/>
      <c r="M10" s="13"/>
    </row>
    <row r="11" spans="1:13" ht="32.1" customHeight="1" x14ac:dyDescent="0.15">
      <c r="A11" s="10" t="s">
        <v>23</v>
      </c>
      <c r="B11" s="76">
        <v>141</v>
      </c>
      <c r="C11" s="10" t="s">
        <v>24</v>
      </c>
      <c r="D11" s="10" t="s">
        <v>25</v>
      </c>
      <c r="E11" s="34">
        <v>700</v>
      </c>
      <c r="F11" s="67">
        <v>0</v>
      </c>
      <c r="G11" s="73">
        <f t="shared" ref="G11:G22" si="1">F11*B11</f>
        <v>0</v>
      </c>
      <c r="H11" s="11">
        <v>0</v>
      </c>
      <c r="I11" s="12">
        <f t="shared" si="0"/>
        <v>0</v>
      </c>
      <c r="K11" s="13"/>
      <c r="L11" s="13"/>
      <c r="M11" s="13"/>
    </row>
    <row r="12" spans="1:13" ht="32.1" customHeight="1" x14ac:dyDescent="0.15">
      <c r="A12" s="10" t="s">
        <v>26</v>
      </c>
      <c r="B12" s="76">
        <v>122</v>
      </c>
      <c r="C12" s="10" t="s">
        <v>24</v>
      </c>
      <c r="D12" s="10" t="s">
        <v>27</v>
      </c>
      <c r="E12" s="35">
        <v>600</v>
      </c>
      <c r="F12" s="67">
        <v>0</v>
      </c>
      <c r="G12" s="73">
        <f t="shared" si="1"/>
        <v>0</v>
      </c>
      <c r="H12" s="11">
        <v>0</v>
      </c>
      <c r="I12" s="12">
        <f t="shared" si="0"/>
        <v>0</v>
      </c>
      <c r="K12" s="13"/>
      <c r="L12" s="13"/>
      <c r="M12" s="13"/>
    </row>
    <row r="13" spans="1:13" ht="32.1" customHeight="1" x14ac:dyDescent="0.15">
      <c r="A13" s="10" t="s">
        <v>28</v>
      </c>
      <c r="B13" s="76">
        <v>122</v>
      </c>
      <c r="C13" s="10" t="s">
        <v>21</v>
      </c>
      <c r="D13" s="10" t="s">
        <v>29</v>
      </c>
      <c r="E13" s="34">
        <v>122</v>
      </c>
      <c r="F13" s="67">
        <v>0</v>
      </c>
      <c r="G13" s="73">
        <f t="shared" si="1"/>
        <v>0</v>
      </c>
      <c r="H13" s="11">
        <v>0</v>
      </c>
      <c r="I13" s="12">
        <f t="shared" si="0"/>
        <v>0</v>
      </c>
      <c r="K13" s="13"/>
      <c r="L13" s="13"/>
      <c r="M13" s="13"/>
    </row>
    <row r="14" spans="1:13" ht="32.1" customHeight="1" x14ac:dyDescent="0.15">
      <c r="A14" s="10" t="s">
        <v>30</v>
      </c>
      <c r="B14" s="76">
        <v>41</v>
      </c>
      <c r="C14" s="10" t="s">
        <v>21</v>
      </c>
      <c r="D14" s="28" t="s">
        <v>22</v>
      </c>
      <c r="E14" s="36">
        <v>80</v>
      </c>
      <c r="F14" s="67">
        <v>0</v>
      </c>
      <c r="G14" s="73">
        <f t="shared" si="1"/>
        <v>0</v>
      </c>
      <c r="H14" s="29">
        <v>0</v>
      </c>
      <c r="I14" s="12">
        <f t="shared" si="0"/>
        <v>0</v>
      </c>
      <c r="K14" s="14"/>
      <c r="L14" s="14"/>
      <c r="M14" s="14"/>
    </row>
    <row r="15" spans="1:13" ht="32.1" customHeight="1" x14ac:dyDescent="0.15">
      <c r="A15" s="10" t="s">
        <v>31</v>
      </c>
      <c r="B15" s="76">
        <v>21</v>
      </c>
      <c r="C15" s="10" t="s">
        <v>21</v>
      </c>
      <c r="D15" s="30" t="s">
        <v>22</v>
      </c>
      <c r="E15" s="37">
        <v>21</v>
      </c>
      <c r="F15" s="67">
        <v>0</v>
      </c>
      <c r="G15" s="73">
        <f t="shared" si="1"/>
        <v>0</v>
      </c>
      <c r="H15" s="29">
        <v>0</v>
      </c>
      <c r="I15" s="12">
        <f t="shared" si="0"/>
        <v>0</v>
      </c>
      <c r="K15" s="14"/>
      <c r="L15" s="14"/>
      <c r="M15" s="14"/>
    </row>
    <row r="16" spans="1:13" ht="32.1" customHeight="1" x14ac:dyDescent="0.15">
      <c r="A16" s="32" t="s">
        <v>32</v>
      </c>
      <c r="B16" s="76">
        <v>39</v>
      </c>
      <c r="C16" s="10" t="s">
        <v>21</v>
      </c>
      <c r="D16" s="31" t="s">
        <v>33</v>
      </c>
      <c r="E16" s="38">
        <v>100</v>
      </c>
      <c r="F16" s="67">
        <v>0</v>
      </c>
      <c r="G16" s="73">
        <f t="shared" si="1"/>
        <v>0</v>
      </c>
      <c r="H16" s="29">
        <v>0</v>
      </c>
      <c r="I16" s="12">
        <f t="shared" si="0"/>
        <v>0</v>
      </c>
      <c r="K16" s="14"/>
      <c r="L16" s="14"/>
      <c r="M16" s="14"/>
    </row>
    <row r="17" spans="1:13" ht="32.1" customHeight="1" x14ac:dyDescent="0.15">
      <c r="A17" s="10" t="s">
        <v>34</v>
      </c>
      <c r="B17" s="76">
        <v>38</v>
      </c>
      <c r="C17" s="10" t="s">
        <v>21</v>
      </c>
      <c r="D17" s="10" t="s">
        <v>22</v>
      </c>
      <c r="E17" s="35">
        <v>80</v>
      </c>
      <c r="F17" s="67">
        <v>0</v>
      </c>
      <c r="G17" s="73">
        <f t="shared" si="1"/>
        <v>0</v>
      </c>
      <c r="H17" s="11">
        <v>0</v>
      </c>
      <c r="I17" s="12">
        <f t="shared" si="0"/>
        <v>0</v>
      </c>
      <c r="K17" s="14"/>
      <c r="L17" s="14"/>
      <c r="M17" s="14"/>
    </row>
    <row r="18" spans="1:13" ht="32.1" customHeight="1" x14ac:dyDescent="0.25">
      <c r="A18" s="10" t="s">
        <v>35</v>
      </c>
      <c r="B18" s="76">
        <v>10</v>
      </c>
      <c r="C18" s="15" t="s">
        <v>36</v>
      </c>
      <c r="D18" s="16" t="s">
        <v>37</v>
      </c>
      <c r="E18" s="35">
        <v>88</v>
      </c>
      <c r="F18" s="67">
        <v>0</v>
      </c>
      <c r="G18" s="73">
        <f t="shared" si="1"/>
        <v>0</v>
      </c>
      <c r="H18" s="11">
        <v>0</v>
      </c>
      <c r="I18" s="12">
        <f t="shared" si="0"/>
        <v>0</v>
      </c>
      <c r="K18" s="14"/>
      <c r="L18" s="14"/>
      <c r="M18" s="14"/>
    </row>
    <row r="19" spans="1:13" ht="32.1" customHeight="1" x14ac:dyDescent="0.15">
      <c r="A19" s="32" t="s">
        <v>38</v>
      </c>
      <c r="B19" s="76">
        <v>115</v>
      </c>
      <c r="C19" s="10" t="s">
        <v>21</v>
      </c>
      <c r="D19" s="10" t="s">
        <v>39</v>
      </c>
      <c r="E19" s="35">
        <v>448</v>
      </c>
      <c r="F19" s="67">
        <v>0</v>
      </c>
      <c r="G19" s="73">
        <f t="shared" si="1"/>
        <v>0</v>
      </c>
      <c r="H19" s="11">
        <v>0</v>
      </c>
      <c r="I19" s="12">
        <f t="shared" si="0"/>
        <v>0</v>
      </c>
      <c r="K19" s="14"/>
      <c r="L19" s="14"/>
      <c r="M19" s="14"/>
    </row>
    <row r="20" spans="1:13" ht="32.1" customHeight="1" x14ac:dyDescent="0.15">
      <c r="A20" s="32" t="s">
        <v>40</v>
      </c>
      <c r="B20" s="76">
        <v>6</v>
      </c>
      <c r="C20" s="10" t="s">
        <v>24</v>
      </c>
      <c r="D20" s="7" t="s">
        <v>41</v>
      </c>
      <c r="E20" s="35">
        <v>35</v>
      </c>
      <c r="F20" s="67">
        <v>0</v>
      </c>
      <c r="G20" s="73">
        <f t="shared" si="1"/>
        <v>0</v>
      </c>
      <c r="H20" s="11">
        <v>0</v>
      </c>
      <c r="I20" s="12">
        <f>H20*E20</f>
        <v>0</v>
      </c>
      <c r="K20" s="14"/>
      <c r="L20" s="14"/>
      <c r="M20" s="14"/>
    </row>
    <row r="21" spans="1:13" ht="32.1" customHeight="1" x14ac:dyDescent="0.15">
      <c r="A21" s="32" t="s">
        <v>42</v>
      </c>
      <c r="B21" s="76">
        <v>30</v>
      </c>
      <c r="C21" s="10" t="s">
        <v>43</v>
      </c>
      <c r="D21" s="10" t="s">
        <v>44</v>
      </c>
      <c r="E21" s="35" t="s">
        <v>45</v>
      </c>
      <c r="F21" s="67">
        <v>0</v>
      </c>
      <c r="G21" s="73">
        <f t="shared" si="1"/>
        <v>0</v>
      </c>
      <c r="H21" s="11" t="s">
        <v>45</v>
      </c>
      <c r="I21" s="12" t="s">
        <v>45</v>
      </c>
      <c r="K21" s="14"/>
      <c r="L21" s="14"/>
      <c r="M21" s="14"/>
    </row>
    <row r="22" spans="1:13" ht="32.1" customHeight="1" x14ac:dyDescent="0.25">
      <c r="A22" s="10" t="s">
        <v>46</v>
      </c>
      <c r="B22" s="76">
        <v>30</v>
      </c>
      <c r="C22" s="15" t="s">
        <v>43</v>
      </c>
      <c r="D22" s="15" t="s">
        <v>47</v>
      </c>
      <c r="E22" s="35" t="s">
        <v>45</v>
      </c>
      <c r="F22" s="67">
        <v>0</v>
      </c>
      <c r="G22" s="74">
        <f t="shared" si="1"/>
        <v>0</v>
      </c>
      <c r="H22" s="29" t="s">
        <v>45</v>
      </c>
      <c r="I22" s="71" t="s">
        <v>45</v>
      </c>
      <c r="K22" s="14"/>
      <c r="L22" s="14"/>
      <c r="M22" s="14"/>
    </row>
    <row r="23" spans="1:13" ht="13.5" x14ac:dyDescent="0.25">
      <c r="A23" s="17"/>
      <c r="B23" s="60">
        <f>SUM(B10:B22)</f>
        <v>868</v>
      </c>
      <c r="C23" s="17"/>
      <c r="D23" s="18"/>
      <c r="E23" s="19" t="s">
        <v>48</v>
      </c>
      <c r="F23" s="33"/>
      <c r="G23" s="69">
        <f>SUM(G10:G22)</f>
        <v>0</v>
      </c>
      <c r="H23" s="70"/>
      <c r="I23" s="72">
        <f>SUM(I10:I20)</f>
        <v>0</v>
      </c>
    </row>
    <row r="24" spans="1:13" ht="15" x14ac:dyDescent="0.25">
      <c r="A24" s="1" t="s">
        <v>49</v>
      </c>
      <c r="B24" s="17"/>
      <c r="C24" s="17"/>
      <c r="D24" s="18"/>
      <c r="E24" s="7"/>
      <c r="F24" s="7"/>
      <c r="G24" s="21"/>
    </row>
    <row r="25" spans="1:13" ht="51" customHeight="1" x14ac:dyDescent="0.15">
      <c r="A25" s="5" t="s">
        <v>100</v>
      </c>
      <c r="B25" s="5" t="s">
        <v>50</v>
      </c>
      <c r="C25" s="22" t="s">
        <v>51</v>
      </c>
      <c r="D25" s="5" t="s">
        <v>52</v>
      </c>
      <c r="E25" s="7"/>
      <c r="F25" s="7"/>
      <c r="G25" s="21"/>
      <c r="K25" s="8" t="s">
        <v>17</v>
      </c>
      <c r="L25" s="77" t="s">
        <v>53</v>
      </c>
      <c r="M25" s="78"/>
    </row>
    <row r="26" spans="1:13" x14ac:dyDescent="0.15">
      <c r="A26" s="10" t="s">
        <v>54</v>
      </c>
      <c r="B26" s="10">
        <v>4</v>
      </c>
      <c r="C26" s="11">
        <v>0</v>
      </c>
      <c r="D26" s="23">
        <f t="shared" ref="D26:D28" si="2">(C26*B26)*13</f>
        <v>0</v>
      </c>
      <c r="E26" s="7"/>
      <c r="F26" s="7"/>
      <c r="G26" s="21"/>
      <c r="K26" s="13"/>
      <c r="L26" s="81"/>
      <c r="M26" s="82"/>
    </row>
    <row r="27" spans="1:13" x14ac:dyDescent="0.15">
      <c r="A27" s="10" t="s">
        <v>55</v>
      </c>
      <c r="B27" s="10">
        <v>12</v>
      </c>
      <c r="C27" s="11">
        <v>0</v>
      </c>
      <c r="D27" s="23">
        <f t="shared" si="2"/>
        <v>0</v>
      </c>
      <c r="E27" s="7"/>
      <c r="F27" s="7"/>
      <c r="G27" s="21"/>
      <c r="K27" s="13"/>
      <c r="L27" s="81"/>
      <c r="M27" s="82"/>
    </row>
    <row r="28" spans="1:13" ht="22.5" x14ac:dyDescent="0.15">
      <c r="A28" s="10" t="s">
        <v>56</v>
      </c>
      <c r="B28" s="10">
        <v>10</v>
      </c>
      <c r="C28" s="11">
        <v>0</v>
      </c>
      <c r="D28" s="23">
        <f t="shared" si="2"/>
        <v>0</v>
      </c>
      <c r="E28" s="7"/>
      <c r="F28" s="7"/>
      <c r="G28" s="21"/>
      <c r="K28" s="13"/>
      <c r="L28" s="81"/>
      <c r="M28" s="82"/>
    </row>
    <row r="29" spans="1:13" x14ac:dyDescent="0.15">
      <c r="A29" s="7" t="s">
        <v>48</v>
      </c>
      <c r="B29" s="7"/>
      <c r="C29" s="21"/>
    </row>
    <row r="30" spans="1:13" ht="40.5" x14ac:dyDescent="0.25">
      <c r="A30" s="7"/>
      <c r="B30" s="19" t="s">
        <v>57</v>
      </c>
      <c r="C30" s="33"/>
      <c r="D30" s="20">
        <f>D26+D27+D28</f>
        <v>0</v>
      </c>
    </row>
    <row r="31" spans="1:13" x14ac:dyDescent="0.15">
      <c r="A31" s="7"/>
      <c r="B31" s="7"/>
      <c r="C31" s="21"/>
    </row>
    <row r="32" spans="1:13" x14ac:dyDescent="0.15">
      <c r="A32" s="7"/>
      <c r="B32" s="7"/>
      <c r="C32" s="21"/>
    </row>
    <row r="33" spans="1:8" x14ac:dyDescent="0.15">
      <c r="A33" s="7"/>
      <c r="B33" s="7"/>
      <c r="C33" s="21"/>
    </row>
    <row r="34" spans="1:8" x14ac:dyDescent="0.15">
      <c r="A34" s="7"/>
      <c r="B34" s="7"/>
      <c r="C34" s="21"/>
    </row>
    <row r="35" spans="1:8" x14ac:dyDescent="0.15">
      <c r="A35" s="7"/>
      <c r="B35" s="7"/>
      <c r="C35" s="21"/>
    </row>
    <row r="36" spans="1:8" x14ac:dyDescent="0.15">
      <c r="A36" s="7"/>
      <c r="B36" s="7"/>
      <c r="C36" s="21"/>
    </row>
    <row r="37" spans="1:8" x14ac:dyDescent="0.15">
      <c r="A37" s="7"/>
      <c r="B37" s="7"/>
      <c r="C37" s="7"/>
      <c r="D37" s="7"/>
      <c r="E37" s="7"/>
      <c r="F37" s="7"/>
      <c r="G37" s="7"/>
    </row>
    <row r="38" spans="1:8" ht="12" thickBot="1" x14ac:dyDescent="0.2"/>
    <row r="39" spans="1:8" x14ac:dyDescent="0.15">
      <c r="C39" s="3"/>
      <c r="D39" s="3"/>
      <c r="E39" s="4"/>
      <c r="F39" s="4"/>
      <c r="G39" s="24"/>
    </row>
    <row r="40" spans="1:8" ht="19.5" x14ac:dyDescent="0.25">
      <c r="C40" s="25" t="s">
        <v>99</v>
      </c>
      <c r="D40" s="25"/>
      <c r="E40" s="26" t="s">
        <v>58</v>
      </c>
      <c r="F40" s="26"/>
      <c r="G40" s="79">
        <f>G23+D30+I23</f>
        <v>0</v>
      </c>
      <c r="H40" s="80"/>
    </row>
    <row r="41" spans="1:8" ht="12" thickBot="1" x14ac:dyDescent="0.2">
      <c r="C41" s="3"/>
      <c r="D41" s="3"/>
      <c r="E41" s="4"/>
      <c r="F41" s="4"/>
      <c r="G41" s="27"/>
    </row>
    <row r="44" spans="1:8" ht="19.5" x14ac:dyDescent="0.25">
      <c r="E44" s="26" t="s">
        <v>59</v>
      </c>
      <c r="G44" s="79">
        <f>(I23*4)+(D30*4)+G23</f>
        <v>0</v>
      </c>
      <c r="H44" s="80"/>
    </row>
  </sheetData>
  <mergeCells count="6">
    <mergeCell ref="L25:M25"/>
    <mergeCell ref="G40:H40"/>
    <mergeCell ref="G44:H44"/>
    <mergeCell ref="L26:M26"/>
    <mergeCell ref="L27:M27"/>
    <mergeCell ref="L28:M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6950E-765A-41D6-8EA0-B1BEAB074795}">
  <dimension ref="A1:M28"/>
  <sheetViews>
    <sheetView topLeftCell="A17" workbookViewId="0">
      <selection activeCell="L2" sqref="L2:L17"/>
    </sheetView>
  </sheetViews>
  <sheetFormatPr defaultRowHeight="11.25" x14ac:dyDescent="0.15"/>
  <cols>
    <col min="1" max="1" width="29.75" customWidth="1"/>
    <col min="2" max="13" width="11.625" customWidth="1"/>
  </cols>
  <sheetData>
    <row r="1" spans="1:13" ht="32.1" customHeight="1" thickBot="1" x14ac:dyDescent="0.2">
      <c r="A1" s="59" t="s">
        <v>60</v>
      </c>
      <c r="B1" s="57" t="s">
        <v>61</v>
      </c>
      <c r="C1" s="57" t="s">
        <v>62</v>
      </c>
      <c r="D1" s="57" t="s">
        <v>63</v>
      </c>
      <c r="E1" s="57" t="s">
        <v>64</v>
      </c>
      <c r="F1" s="57" t="s">
        <v>65</v>
      </c>
      <c r="G1" s="57" t="s">
        <v>66</v>
      </c>
      <c r="H1" s="57" t="s">
        <v>67</v>
      </c>
      <c r="I1" s="57" t="s">
        <v>68</v>
      </c>
      <c r="J1" s="57" t="s">
        <v>38</v>
      </c>
      <c r="K1" s="57" t="s">
        <v>69</v>
      </c>
      <c r="L1" s="57" t="s">
        <v>70</v>
      </c>
      <c r="M1" s="58" t="s">
        <v>71</v>
      </c>
    </row>
    <row r="2" spans="1:13" ht="32.1" customHeight="1" x14ac:dyDescent="0.2">
      <c r="A2" s="61" t="s">
        <v>72</v>
      </c>
      <c r="B2" s="55">
        <v>44</v>
      </c>
      <c r="C2" s="45"/>
      <c r="D2" s="45">
        <v>1</v>
      </c>
      <c r="E2" s="45"/>
      <c r="F2" s="45"/>
      <c r="G2" s="45">
        <v>42</v>
      </c>
      <c r="H2" s="45">
        <v>44</v>
      </c>
      <c r="I2" s="45">
        <v>1</v>
      </c>
      <c r="J2" s="45">
        <v>41</v>
      </c>
      <c r="K2" s="46">
        <v>4</v>
      </c>
      <c r="L2" s="45">
        <v>42</v>
      </c>
      <c r="M2" s="56"/>
    </row>
    <row r="3" spans="1:13" ht="32.1" customHeight="1" x14ac:dyDescent="0.2">
      <c r="A3" s="62" t="s">
        <v>73</v>
      </c>
      <c r="B3" s="48">
        <v>9</v>
      </c>
      <c r="C3" s="41"/>
      <c r="D3" s="41">
        <v>9</v>
      </c>
      <c r="E3" s="41">
        <v>4</v>
      </c>
      <c r="F3" s="41">
        <v>3</v>
      </c>
      <c r="G3" s="41">
        <v>6</v>
      </c>
      <c r="H3" s="41">
        <v>10</v>
      </c>
      <c r="I3" s="41">
        <v>2</v>
      </c>
      <c r="J3" s="41">
        <v>6</v>
      </c>
      <c r="K3" s="42">
        <v>3</v>
      </c>
      <c r="L3" s="41">
        <v>6</v>
      </c>
      <c r="M3" s="52">
        <v>1</v>
      </c>
    </row>
    <row r="4" spans="1:13" ht="32.1" customHeight="1" x14ac:dyDescent="0.2">
      <c r="A4" s="62" t="s">
        <v>74</v>
      </c>
      <c r="B4" s="48">
        <v>11</v>
      </c>
      <c r="C4" s="41">
        <v>6</v>
      </c>
      <c r="D4" s="41"/>
      <c r="E4" s="41"/>
      <c r="F4" s="41">
        <v>3</v>
      </c>
      <c r="G4" s="41">
        <v>10</v>
      </c>
      <c r="H4" s="41">
        <v>6</v>
      </c>
      <c r="I4" s="41">
        <v>3</v>
      </c>
      <c r="J4" s="41">
        <v>9</v>
      </c>
      <c r="K4" s="42">
        <v>3</v>
      </c>
      <c r="L4" s="41">
        <v>10</v>
      </c>
      <c r="M4" s="52"/>
    </row>
    <row r="5" spans="1:13" ht="32.1" customHeight="1" x14ac:dyDescent="0.2">
      <c r="A5" s="62" t="s">
        <v>75</v>
      </c>
      <c r="B5" s="48">
        <v>10</v>
      </c>
      <c r="C5" s="41"/>
      <c r="D5" s="41">
        <v>5</v>
      </c>
      <c r="E5" s="41">
        <v>2</v>
      </c>
      <c r="F5" s="41">
        <v>5</v>
      </c>
      <c r="G5" s="41">
        <v>5</v>
      </c>
      <c r="H5" s="41">
        <v>10</v>
      </c>
      <c r="I5" s="41">
        <v>1</v>
      </c>
      <c r="J5" s="41">
        <v>6</v>
      </c>
      <c r="K5" s="42">
        <v>1</v>
      </c>
      <c r="L5" s="41">
        <v>5</v>
      </c>
      <c r="M5" s="52"/>
    </row>
    <row r="6" spans="1:13" ht="32.1" customHeight="1" x14ac:dyDescent="0.2">
      <c r="A6" s="62" t="s">
        <v>76</v>
      </c>
      <c r="B6" s="48">
        <v>8</v>
      </c>
      <c r="C6" s="41"/>
      <c r="D6" s="41">
        <v>2</v>
      </c>
      <c r="E6" s="41">
        <v>1</v>
      </c>
      <c r="F6" s="41">
        <v>4</v>
      </c>
      <c r="G6" s="41">
        <v>8</v>
      </c>
      <c r="H6" s="41">
        <v>8</v>
      </c>
      <c r="I6" s="41">
        <v>2</v>
      </c>
      <c r="J6" s="41">
        <v>6</v>
      </c>
      <c r="K6" s="42">
        <v>3</v>
      </c>
      <c r="L6" s="41">
        <v>8</v>
      </c>
      <c r="M6" s="52"/>
    </row>
    <row r="7" spans="1:13" ht="32.1" customHeight="1" x14ac:dyDescent="0.2">
      <c r="A7" s="63" t="s">
        <v>77</v>
      </c>
      <c r="B7" s="49">
        <v>5</v>
      </c>
      <c r="C7" s="41">
        <v>2</v>
      </c>
      <c r="D7" s="41">
        <v>2</v>
      </c>
      <c r="E7" s="41">
        <v>2</v>
      </c>
      <c r="F7" s="41">
        <v>4</v>
      </c>
      <c r="G7" s="41">
        <v>5</v>
      </c>
      <c r="H7" s="41">
        <v>5</v>
      </c>
      <c r="I7" s="41">
        <v>2</v>
      </c>
      <c r="J7" s="41">
        <v>6</v>
      </c>
      <c r="K7" s="42">
        <v>2</v>
      </c>
      <c r="L7" s="41">
        <v>5</v>
      </c>
      <c r="M7" s="52"/>
    </row>
    <row r="8" spans="1:13" ht="32.1" customHeight="1" x14ac:dyDescent="0.2">
      <c r="A8" s="62" t="s">
        <v>78</v>
      </c>
      <c r="B8" s="48">
        <v>6</v>
      </c>
      <c r="C8" s="41">
        <v>2</v>
      </c>
      <c r="D8" s="41">
        <v>2</v>
      </c>
      <c r="E8" s="41">
        <v>3</v>
      </c>
      <c r="F8" s="41">
        <v>3</v>
      </c>
      <c r="G8" s="41">
        <v>5</v>
      </c>
      <c r="H8" s="41">
        <v>6</v>
      </c>
      <c r="I8" s="41">
        <v>3</v>
      </c>
      <c r="J8" s="41">
        <v>6</v>
      </c>
      <c r="K8" s="42">
        <v>2</v>
      </c>
      <c r="L8" s="41">
        <v>5</v>
      </c>
      <c r="M8" s="52"/>
    </row>
    <row r="9" spans="1:13" ht="32.1" customHeight="1" x14ac:dyDescent="0.2">
      <c r="A9" s="63" t="s">
        <v>79</v>
      </c>
      <c r="B9" s="49">
        <v>7</v>
      </c>
      <c r="C9" s="41"/>
      <c r="D9" s="41">
        <v>2</v>
      </c>
      <c r="E9" s="41">
        <v>1</v>
      </c>
      <c r="F9" s="41">
        <v>3</v>
      </c>
      <c r="G9" s="41">
        <v>4</v>
      </c>
      <c r="H9" s="41">
        <v>4</v>
      </c>
      <c r="I9" s="41">
        <v>1</v>
      </c>
      <c r="J9" s="41">
        <v>6</v>
      </c>
      <c r="K9" s="42"/>
      <c r="L9" s="41">
        <v>4</v>
      </c>
      <c r="M9" s="52"/>
    </row>
    <row r="10" spans="1:13" ht="32.1" customHeight="1" x14ac:dyDescent="0.2">
      <c r="A10" s="62" t="s">
        <v>80</v>
      </c>
      <c r="B10" s="48">
        <v>13</v>
      </c>
      <c r="C10" s="41"/>
      <c r="D10" s="41">
        <v>6</v>
      </c>
      <c r="E10" s="41"/>
      <c r="F10" s="41"/>
      <c r="G10" s="41">
        <v>10</v>
      </c>
      <c r="H10" s="41">
        <v>11</v>
      </c>
      <c r="I10" s="41">
        <v>10</v>
      </c>
      <c r="J10" s="41">
        <v>6</v>
      </c>
      <c r="K10" s="42">
        <v>4</v>
      </c>
      <c r="L10" s="41">
        <v>10</v>
      </c>
      <c r="M10" s="52">
        <v>4</v>
      </c>
    </row>
    <row r="11" spans="1:13" ht="32.1" customHeight="1" x14ac:dyDescent="0.2">
      <c r="A11" s="63" t="s">
        <v>81</v>
      </c>
      <c r="B11" s="49">
        <v>7</v>
      </c>
      <c r="C11" s="41"/>
      <c r="D11" s="41">
        <v>4</v>
      </c>
      <c r="E11" s="41">
        <v>4</v>
      </c>
      <c r="F11" s="41">
        <v>2</v>
      </c>
      <c r="G11" s="41">
        <v>4</v>
      </c>
      <c r="H11" s="41">
        <v>7</v>
      </c>
      <c r="I11" s="41">
        <v>1</v>
      </c>
      <c r="J11" s="41">
        <v>4</v>
      </c>
      <c r="K11" s="42"/>
      <c r="L11" s="41">
        <v>4</v>
      </c>
      <c r="M11" s="52"/>
    </row>
    <row r="12" spans="1:13" ht="32.1" customHeight="1" x14ac:dyDescent="0.2">
      <c r="A12" s="62" t="s">
        <v>82</v>
      </c>
      <c r="B12" s="48">
        <v>7</v>
      </c>
      <c r="C12" s="41"/>
      <c r="D12" s="41">
        <v>4</v>
      </c>
      <c r="E12" s="41">
        <v>1</v>
      </c>
      <c r="F12" s="41">
        <v>4</v>
      </c>
      <c r="G12" s="41">
        <v>3</v>
      </c>
      <c r="H12" s="41">
        <v>7</v>
      </c>
      <c r="I12" s="41">
        <v>1</v>
      </c>
      <c r="J12" s="41">
        <v>2</v>
      </c>
      <c r="K12" s="42"/>
      <c r="L12" s="41">
        <v>3</v>
      </c>
      <c r="M12" s="52"/>
    </row>
    <row r="13" spans="1:13" ht="32.1" customHeight="1" x14ac:dyDescent="0.2">
      <c r="A13" s="62" t="s">
        <v>83</v>
      </c>
      <c r="B13" s="48">
        <v>9</v>
      </c>
      <c r="C13" s="41"/>
      <c r="D13" s="41">
        <v>2</v>
      </c>
      <c r="E13" s="41">
        <v>2</v>
      </c>
      <c r="F13" s="41">
        <v>2</v>
      </c>
      <c r="G13" s="41">
        <v>3</v>
      </c>
      <c r="H13" s="41">
        <v>7</v>
      </c>
      <c r="I13" s="41">
        <v>2</v>
      </c>
      <c r="J13" s="41">
        <v>3</v>
      </c>
      <c r="K13" s="42"/>
      <c r="L13" s="41">
        <v>3</v>
      </c>
      <c r="M13" s="52"/>
    </row>
    <row r="14" spans="1:13" ht="32.1" customHeight="1" x14ac:dyDescent="0.2">
      <c r="A14" s="62" t="s">
        <v>84</v>
      </c>
      <c r="B14" s="48">
        <v>4</v>
      </c>
      <c r="C14" s="41"/>
      <c r="D14" s="41">
        <v>1</v>
      </c>
      <c r="E14" s="41"/>
      <c r="F14" s="41">
        <v>2</v>
      </c>
      <c r="G14" s="41">
        <v>5</v>
      </c>
      <c r="H14" s="41">
        <v>3</v>
      </c>
      <c r="I14" s="41">
        <v>6</v>
      </c>
      <c r="J14" s="41">
        <v>6</v>
      </c>
      <c r="K14" s="42">
        <v>3</v>
      </c>
      <c r="L14" s="41">
        <v>5</v>
      </c>
      <c r="M14" s="52"/>
    </row>
    <row r="15" spans="1:13" ht="32.1" customHeight="1" x14ac:dyDescent="0.2">
      <c r="A15" s="63" t="s">
        <v>85</v>
      </c>
      <c r="B15" s="50">
        <v>8</v>
      </c>
      <c r="C15" s="43"/>
      <c r="D15" s="43">
        <v>1</v>
      </c>
      <c r="E15" s="43">
        <v>1</v>
      </c>
      <c r="F15" s="43">
        <v>3</v>
      </c>
      <c r="G15" s="43">
        <v>4</v>
      </c>
      <c r="H15" s="43">
        <v>7</v>
      </c>
      <c r="I15" s="43">
        <v>2</v>
      </c>
      <c r="J15" s="43">
        <v>4</v>
      </c>
      <c r="K15" s="44">
        <v>1</v>
      </c>
      <c r="L15" s="43">
        <v>4</v>
      </c>
      <c r="M15" s="53"/>
    </row>
    <row r="16" spans="1:13" ht="32.1" customHeight="1" x14ac:dyDescent="0.2">
      <c r="A16" s="66" t="s">
        <v>86</v>
      </c>
      <c r="B16" s="41">
        <v>3</v>
      </c>
      <c r="C16" s="41"/>
      <c r="D16" s="41"/>
      <c r="E16" s="41"/>
      <c r="F16" s="41"/>
      <c r="G16" s="41">
        <v>6</v>
      </c>
      <c r="H16" s="41">
        <v>4</v>
      </c>
      <c r="I16" s="41">
        <v>1</v>
      </c>
      <c r="J16" s="41">
        <v>3</v>
      </c>
      <c r="K16" s="41"/>
      <c r="L16" s="41">
        <v>6</v>
      </c>
      <c r="M16" s="41"/>
    </row>
    <row r="17" spans="1:13" ht="32.1" customHeight="1" x14ac:dyDescent="0.2">
      <c r="A17" s="63" t="s">
        <v>87</v>
      </c>
      <c r="B17" s="51">
        <v>2</v>
      </c>
      <c r="C17" s="45"/>
      <c r="D17" s="45"/>
      <c r="E17" s="45"/>
      <c r="F17" s="45"/>
      <c r="G17" s="45">
        <v>2</v>
      </c>
      <c r="H17" s="45">
        <v>2</v>
      </c>
      <c r="I17" s="45">
        <v>1</v>
      </c>
      <c r="J17" s="45">
        <v>1</v>
      </c>
      <c r="K17" s="46"/>
      <c r="L17" s="45">
        <v>2</v>
      </c>
      <c r="M17" s="54">
        <v>1</v>
      </c>
    </row>
    <row r="18" spans="1:13" ht="32.1" customHeight="1" x14ac:dyDescent="0.15">
      <c r="A18" s="64" t="s">
        <v>88</v>
      </c>
      <c r="B18" s="40" t="s">
        <v>89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</row>
    <row r="19" spans="1:13" ht="32.1" customHeight="1" x14ac:dyDescent="0.15">
      <c r="A19" s="64" t="s">
        <v>90</v>
      </c>
      <c r="B19" s="40" t="s">
        <v>89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</row>
    <row r="20" spans="1:13" ht="32.1" customHeight="1" x14ac:dyDescent="0.15">
      <c r="A20" s="64" t="s">
        <v>91</v>
      </c>
      <c r="B20" s="40" t="s">
        <v>89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</row>
    <row r="21" spans="1:13" ht="32.1" customHeight="1" x14ac:dyDescent="0.15">
      <c r="A21" s="64" t="s">
        <v>92</v>
      </c>
      <c r="B21" s="40" t="s">
        <v>93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</row>
    <row r="22" spans="1:13" ht="32.1" customHeight="1" x14ac:dyDescent="0.15">
      <c r="A22" s="64" t="s">
        <v>94</v>
      </c>
      <c r="B22" s="40" t="s">
        <v>95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</row>
    <row r="23" spans="1:13" ht="32.1" customHeight="1" thickBot="1" x14ac:dyDescent="0.2">
      <c r="A23" s="65" t="s">
        <v>96</v>
      </c>
      <c r="B23" s="40" t="s">
        <v>89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</row>
    <row r="24" spans="1:13" ht="32.1" customHeight="1" x14ac:dyDescent="0.15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</row>
    <row r="25" spans="1:13" ht="32.1" customHeight="1" x14ac:dyDescent="0.1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</row>
    <row r="26" spans="1:13" ht="32.1" customHeight="1" x14ac:dyDescent="0.15">
      <c r="A26" s="47" t="s">
        <v>97</v>
      </c>
      <c r="B26" s="47">
        <f>B2+B3+B4+B5+B6+B7+B8+B9+B10+B11+B12+B13+B14+B15+B17+B16</f>
        <v>153</v>
      </c>
      <c r="C26" s="47">
        <f t="shared" ref="C26:M26" si="0">C2+C3+C4+C5+C6+C7+C8+C9+C10+C11+C12+C13+C14+C15+C17+C16</f>
        <v>10</v>
      </c>
      <c r="D26" s="47">
        <f>D2+D3+D4+D5+D6+D7+D8+D9+D10+D11+D12+D13+D14+D15+D17+D16</f>
        <v>41</v>
      </c>
      <c r="E26" s="47">
        <f t="shared" si="0"/>
        <v>21</v>
      </c>
      <c r="F26" s="47">
        <f t="shared" si="0"/>
        <v>38</v>
      </c>
      <c r="G26" s="47">
        <f t="shared" si="0"/>
        <v>122</v>
      </c>
      <c r="H26" s="47">
        <f t="shared" si="0"/>
        <v>141</v>
      </c>
      <c r="I26" s="47">
        <f t="shared" si="0"/>
        <v>39</v>
      </c>
      <c r="J26" s="47">
        <f t="shared" si="0"/>
        <v>115</v>
      </c>
      <c r="K26" s="47">
        <f t="shared" si="0"/>
        <v>26</v>
      </c>
      <c r="L26" s="47">
        <f>L2+L3+L4+L5+L6+L7+L8+L9+L10+L11+L12+L13+L14+L15+L17+L16</f>
        <v>122</v>
      </c>
      <c r="M26" s="47">
        <f t="shared" si="0"/>
        <v>6</v>
      </c>
    </row>
    <row r="27" spans="1:13" ht="32.1" customHeight="1" x14ac:dyDescent="0.15">
      <c r="A27" s="47" t="s">
        <v>98</v>
      </c>
      <c r="B27" s="47">
        <f>B26+C26+D26+E26+F26+G26+H26+I26+J26+K26+L26+M26</f>
        <v>834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</row>
    <row r="28" spans="1:13" x14ac:dyDescent="0.15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89557A2504654A91601731C29390EA" ma:contentTypeVersion="7" ma:contentTypeDescription="Een nieuw document maken." ma:contentTypeScope="" ma:versionID="8ed6876aefef79336e020a5d8fcc43ca">
  <xsd:schema xmlns:xsd="http://www.w3.org/2001/XMLSchema" xmlns:xs="http://www.w3.org/2001/XMLSchema" xmlns:p="http://schemas.microsoft.com/office/2006/metadata/properties" xmlns:ns3="baf42a36-c75c-484b-9cd0-55eeb5a9ae55" xmlns:ns4="2bb242bf-eb29-4574-bde7-f4a75aff309c" targetNamespace="http://schemas.microsoft.com/office/2006/metadata/properties" ma:root="true" ma:fieldsID="14b20c80af343626a8d40af33dfa0d52" ns3:_="" ns4:_="">
    <xsd:import namespace="baf42a36-c75c-484b-9cd0-55eeb5a9ae55"/>
    <xsd:import namespace="2bb242bf-eb29-4574-bde7-f4a75aff309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f42a36-c75c-484b-9cd0-55eeb5a9ae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b242bf-eb29-4574-bde7-f4a75aff309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45694C-13C8-42AF-8036-5BE69AD96E7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B185C0-C2FB-4226-BCC5-EDB3A79BAD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F6A473-4724-46AE-BAFD-DA7E8635EF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f42a36-c75c-484b-9cd0-55eeb5a9ae55"/>
    <ds:schemaRef ds:uri="2bb242bf-eb29-4574-bde7-f4a75aff30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Invulschema prijzen</vt:lpstr>
      <vt:lpstr>Aantal locaties</vt:lpstr>
    </vt:vector>
  </TitlesOfParts>
  <Manager/>
  <Company>Hoogheemraadschap Hollands Noorderkwartier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Hageman, Thomas</dc:creator>
  <cp:keywords/>
  <dc:description/>
  <cp:lastModifiedBy>Janssen, Martine</cp:lastModifiedBy>
  <cp:revision/>
  <dcterms:created xsi:type="dcterms:W3CDTF">2021-10-06T08:49:03Z</dcterms:created>
  <dcterms:modified xsi:type="dcterms:W3CDTF">2021-11-04T09:55:52Z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0x0101004F89557A2504654A91601731C29390EA</vt:lpwstr>
  </property>
</Properties>
</file>