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45"/>
  </bookViews>
  <sheets>
    <sheet name="P1 en P2 Circulaire dienstv. " sheetId="7" r:id="rId1"/>
    <sheet name="P1 Bureaus" sheetId="1" r:id="rId2"/>
    <sheet name="P1 Kasten" sheetId="4" r:id="rId3"/>
    <sheet name="P1 Bijzettafels" sheetId="5" r:id="rId4"/>
    <sheet name="P2 Bureaustoelen" sheetId="2" r:id="rId5"/>
    <sheet name="Totaal" sheetId="8" r:id="rId6"/>
  </sheets>
  <definedNames>
    <definedName name="_xlnm.Print_Area" localSheetId="0">'P1 en P2 Circulaire dienstv. '!#REF!</definedName>
  </definedNames>
  <calcPr calcId="162913"/>
</workbook>
</file>

<file path=xl/calcChain.xml><?xml version="1.0" encoding="utf-8"?>
<calcChain xmlns="http://schemas.openxmlformats.org/spreadsheetml/2006/main">
  <c r="D30" i="7" l="1"/>
  <c r="E10" i="1" l="1"/>
  <c r="F10" i="1" s="1"/>
  <c r="C11" i="2"/>
  <c r="D11" i="2" s="1"/>
  <c r="D44" i="7" l="1"/>
  <c r="E19" i="1" l="1"/>
  <c r="D34" i="7" l="1"/>
  <c r="F10" i="4" l="1"/>
  <c r="E32" i="1" l="1"/>
  <c r="F32" i="1" s="1"/>
  <c r="D33" i="7" l="1"/>
  <c r="D35" i="7"/>
  <c r="D39" i="7"/>
  <c r="D32" i="7"/>
  <c r="D31" i="7"/>
  <c r="B36" i="7" l="1"/>
  <c r="E35" i="1"/>
  <c r="F35" i="1" s="1"/>
  <c r="D46" i="7" l="1"/>
  <c r="D45" i="7"/>
  <c r="D43" i="7"/>
  <c r="D42" i="7"/>
  <c r="D41" i="7"/>
  <c r="D40" i="7"/>
  <c r="B3" i="8"/>
  <c r="D53" i="2"/>
  <c r="C53" i="2"/>
  <c r="D50" i="2"/>
  <c r="C50" i="2"/>
  <c r="D47" i="2"/>
  <c r="C47" i="2"/>
  <c r="D44" i="2"/>
  <c r="C44" i="2"/>
  <c r="B47" i="7" l="1"/>
  <c r="B5" i="8" s="1"/>
  <c r="C35" i="2"/>
  <c r="D35" i="2"/>
  <c r="C38" i="2"/>
  <c r="D38" i="2"/>
  <c r="C41" i="2"/>
  <c r="D41" i="2"/>
  <c r="D34" i="4" l="1"/>
  <c r="C34" i="4"/>
  <c r="D21" i="4"/>
  <c r="C21" i="4"/>
  <c r="E29" i="4"/>
  <c r="D29" i="4"/>
  <c r="C29" i="4"/>
  <c r="C24" i="2"/>
  <c r="D24" i="2" s="1"/>
  <c r="G27" i="1"/>
  <c r="F27" i="1"/>
  <c r="E27" i="1"/>
  <c r="J19" i="1"/>
  <c r="I19" i="1"/>
  <c r="H19" i="1"/>
  <c r="G19" i="1"/>
  <c r="F19" i="1"/>
  <c r="J15" i="1"/>
  <c r="I15" i="1"/>
  <c r="H15" i="1"/>
  <c r="G15" i="1"/>
  <c r="F15" i="1"/>
  <c r="E15" i="1"/>
  <c r="F29" i="4" l="1"/>
  <c r="K15" i="1"/>
  <c r="K19" i="1"/>
  <c r="D10" i="5"/>
  <c r="C21" i="2"/>
  <c r="D21" i="2" s="1"/>
  <c r="D29" i="2"/>
  <c r="D32" i="2"/>
  <c r="D18" i="4" l="1"/>
  <c r="C18" i="4"/>
  <c r="D15" i="4"/>
  <c r="C15" i="4"/>
  <c r="E10" i="5" l="1"/>
  <c r="C10" i="5"/>
  <c r="F10" i="5" l="1"/>
  <c r="B12" i="5" l="1"/>
  <c r="B11" i="8" s="1"/>
  <c r="E26" i="4"/>
  <c r="D26" i="4"/>
  <c r="C26" i="4"/>
  <c r="F26" i="4" l="1"/>
  <c r="E10" i="4"/>
  <c r="D10" i="4"/>
  <c r="C10" i="4"/>
  <c r="G10" i="4" s="1"/>
  <c r="C32" i="2"/>
  <c r="C36" i="4" l="1"/>
  <c r="B9" i="8" s="1"/>
  <c r="C29" i="2"/>
  <c r="C16" i="2"/>
  <c r="D16" i="2" s="1"/>
  <c r="B55" i="2" l="1"/>
  <c r="B13" i="8" s="1"/>
  <c r="B17" i="8" s="1"/>
  <c r="G24" i="1"/>
  <c r="F24" i="1"/>
  <c r="E24" i="1"/>
  <c r="H27" i="1" l="1"/>
  <c r="H24" i="1"/>
  <c r="C37" i="1" s="1"/>
  <c r="B7" i="8" l="1"/>
  <c r="B15" i="8" s="1"/>
</calcChain>
</file>

<file path=xl/sharedStrings.xml><?xml version="1.0" encoding="utf-8"?>
<sst xmlns="http://schemas.openxmlformats.org/spreadsheetml/2006/main" count="228" uniqueCount="125">
  <si>
    <t>Zit / Sta</t>
  </si>
  <si>
    <t>Prijs</t>
  </si>
  <si>
    <t>Fictief aantal</t>
  </si>
  <si>
    <t>Totaal</t>
  </si>
  <si>
    <t>160 x 80</t>
  </si>
  <si>
    <t>180 x 80</t>
  </si>
  <si>
    <t>180 x 90</t>
  </si>
  <si>
    <t>Opties</t>
  </si>
  <si>
    <t>Schaamschot</t>
  </si>
  <si>
    <t>T-Poot</t>
  </si>
  <si>
    <t>Synchroonmechanisme</t>
  </si>
  <si>
    <t>Bureaustoelen</t>
  </si>
  <si>
    <t>Extra lage gasveer</t>
  </si>
  <si>
    <t>Extra hoge gasveer</t>
  </si>
  <si>
    <t>Fictieve aantallen</t>
  </si>
  <si>
    <t>Lockerkast</t>
  </si>
  <si>
    <t>Zichtschot/akoestisch schot</t>
  </si>
  <si>
    <t>Totaalbedrag bureaus en opties</t>
  </si>
  <si>
    <t>Totaalbedrag stoelen en opties</t>
  </si>
  <si>
    <t>Totaalbedrag  vergadermeubilair</t>
  </si>
  <si>
    <t>Fictieve aantallen zijn aantallen per jaar. Hieraan kunnen geen rechten worden ontleend.</t>
  </si>
  <si>
    <t>Legbord, tevens geschikt voor lateraalberging hangmappen</t>
  </si>
  <si>
    <t>Gestoffeerd</t>
  </si>
  <si>
    <t>Bureau</t>
  </si>
  <si>
    <t>80 x 80</t>
  </si>
  <si>
    <t>120 x 80</t>
  </si>
  <si>
    <t>140 x 80</t>
  </si>
  <si>
    <t>180 x100</t>
  </si>
  <si>
    <t>Jaloeziedeurkasten</t>
  </si>
  <si>
    <t>Opties jaloeziedeurkasten</t>
  </si>
  <si>
    <t>Kruk voor actief zitten</t>
  </si>
  <si>
    <t>Bijzettafel</t>
  </si>
  <si>
    <t>CPU houder</t>
  </si>
  <si>
    <t>Elektrisch verstelbaar</t>
  </si>
  <si>
    <t>80x80</t>
  </si>
  <si>
    <t>120x80</t>
  </si>
  <si>
    <t>140x80</t>
  </si>
  <si>
    <t>160x80</t>
  </si>
  <si>
    <t>180x80</t>
  </si>
  <si>
    <t>180x100</t>
  </si>
  <si>
    <t>Leren bekleding</t>
  </si>
  <si>
    <t xml:space="preserve">Losse sleutels </t>
  </si>
  <si>
    <t>Voorzien van sleutelslot</t>
  </si>
  <si>
    <t>Voorzien van Pincodeslot</t>
  </si>
  <si>
    <t>Losse sleutels</t>
  </si>
  <si>
    <t>Opties lockerkast</t>
  </si>
  <si>
    <t>Hangmappenframe op telescopische geleiders t.b.v. 3 rijen A4 incl. breedte verschuifbare dieptegeleiders.</t>
  </si>
  <si>
    <t>Uurtarief cablemanagement</t>
  </si>
  <si>
    <t>L-Poot</t>
  </si>
  <si>
    <t>Onderstel tbv personen &gt; 120 kg</t>
  </si>
  <si>
    <t>Gasveer tbv personen &gt; 120 kg</t>
  </si>
  <si>
    <t>Instelbare lendesteun (luchtpompje)</t>
  </si>
  <si>
    <t>Zitting 41 x 41 cm (lxb)</t>
  </si>
  <si>
    <t>Zitting 49 x 47 cm (lxb)</t>
  </si>
  <si>
    <t>Zitting 50 x 50 cm (lxb)</t>
  </si>
  <si>
    <t>Hoofdsteun (in hoogte en diepte verstelbaar)</t>
  </si>
  <si>
    <t>Totaalbedrag activiteiten Perceel 2</t>
  </si>
  <si>
    <t>Perceel 1</t>
  </si>
  <si>
    <t>Perceel 2</t>
  </si>
  <si>
    <t>Totaalbedrag perceel 1</t>
  </si>
  <si>
    <t>Totaalbedrag perceel 2</t>
  </si>
  <si>
    <t>Aanbrengen informatiedrager per 100 meubelitems (incl. opname in meubelmanagementsysteem). Tarief per 100 meubelitems.</t>
  </si>
  <si>
    <t>Servicebeurt bestaande standaard bureaustoel Xenium Classic (preventief). Prijs per bureaustoel uitgaande van een "batch" van 300 bureaustoelen.</t>
  </si>
  <si>
    <t>Achtergrondinformatie</t>
  </si>
  <si>
    <t>Totaalbedrag activiteiten Perceel 1</t>
  </si>
  <si>
    <t>Deelnemer heeft momenteel  ca. 34.000 bureaustoelen en ca. 28.000 bureaus op 100 locaties.</t>
  </si>
  <si>
    <t>Nadere toelichting</t>
  </si>
  <si>
    <t>*Onder meubelitem wordt verstaan: lockerkast, bureau, jaloeziedeurkast of bijzettafel;</t>
  </si>
  <si>
    <t>**Onder servicebeurt bureaus wordt verstaan: Het controleren, reinigen, smeren van alle bewegende delen en vastzetten van loszittende onderdelen (exclusief te vervangen onderdelen).</t>
  </si>
  <si>
    <t xml:space="preserve">Servicebeurt** bestaand standaard bureau elektrisch verstelbaar zit-zit / zit-sta (preventief). Prijs per bureau uitgaande van een "batch" van 250 bureau's. </t>
  </si>
  <si>
    <t>***Onder meubelitem wordt verstaan: bureaustoel, bijzetstoel of kruk voor actief zitten</t>
  </si>
  <si>
    <t>****Onder servicebeurt wordt verstaan: controleren, reinigen, smeren van alle bewegende delen. Vastzetten van loszittende onderdelen, gasveer nakijken en smeren, reinigen van de stoffering (zitting en rugleuning) en uitvoeren kleine reparaties aan bedieningsknoppen die door slijtage niet meer goed functioneren (inclusief te vervangen bedieningsknoppen)</t>
  </si>
  <si>
    <t>Tarief activiteit</t>
  </si>
  <si>
    <t>Inschrijver dient de gele cellen in kolom B in te vullen. In deze cellen dient het netto tarief van de activiteit exclusief BTW ingevuld te worden.</t>
  </si>
  <si>
    <t>Perceel 1. Bureaus</t>
  </si>
  <si>
    <t>Inschrijver dient de gele cellen in te vullen. In de gele cellen dient de nettoprijs per stuk exclusief BTW ingevuld te worden.</t>
  </si>
  <si>
    <t>Opties t.b.v. alle afmetingen</t>
  </si>
  <si>
    <t>Perceel 1. Kasten</t>
  </si>
  <si>
    <t xml:space="preserve">H: 195 x B:120 x D: 45 </t>
  </si>
  <si>
    <t xml:space="preserve">H: 135 x B: 120 x D: 45 </t>
  </si>
  <si>
    <t>H: 110 x B: 120 x D: 45</t>
  </si>
  <si>
    <t>H: 75 x B: 120 x D: 45</t>
  </si>
  <si>
    <t>Totaalbedrag kasten en opbergen</t>
  </si>
  <si>
    <t>Totaalbedrag activiteiten circulaire dienstverlening Perceel 1</t>
  </si>
  <si>
    <t>Totaalbedrag activiteiten circulaire dienstverlening Perceel 2</t>
  </si>
  <si>
    <t>Totaal Bureaus P1</t>
  </si>
  <si>
    <t>Totaal Kasten P1</t>
  </si>
  <si>
    <t>Totaal Bijzettafels P1</t>
  </si>
  <si>
    <t xml:space="preserve">Activiteit t.b.v. circulaire dienstverlening bestaand meubilair  </t>
  </si>
  <si>
    <r>
      <rPr>
        <b/>
        <u/>
        <sz val="9"/>
        <color theme="1"/>
        <rFont val="Verdana"/>
        <family val="2"/>
      </rPr>
      <t>Let op:</t>
    </r>
    <r>
      <rPr>
        <sz val="9"/>
        <color theme="1"/>
        <rFont val="Verdana"/>
        <family val="2"/>
      </rPr>
      <t xml:space="preserve"> Indien Inschrijver besluit voor één van de twee percelen in te schrijven, dan </t>
    </r>
    <r>
      <rPr>
        <b/>
        <u/>
        <sz val="9"/>
        <color theme="1"/>
        <rFont val="Verdana"/>
        <family val="2"/>
      </rPr>
      <t>alleen</t>
    </r>
    <r>
      <rPr>
        <sz val="9"/>
        <color theme="1"/>
        <rFont val="Verdana"/>
        <family val="2"/>
      </rPr>
      <t xml:space="preserve"> de tarieven voor het desbetreffende perceel invullen. </t>
    </r>
  </si>
  <si>
    <t>Bureau extern gebruikt</t>
  </si>
  <si>
    <t>T-poot</t>
  </si>
  <si>
    <t>Zit / sta</t>
  </si>
  <si>
    <r>
      <t xml:space="preserve">Aanbrengen informatiedrager per 100 meubelitems (incl. opname in meubelmanagementsysteem). Tarief </t>
    </r>
    <r>
      <rPr>
        <b/>
        <sz val="9"/>
        <rFont val="Verdana"/>
        <family val="2"/>
      </rPr>
      <t>per 100 meubelitems op één locatie</t>
    </r>
    <r>
      <rPr>
        <sz val="9"/>
        <rFont val="Verdana"/>
        <family val="2"/>
      </rPr>
      <t>*.</t>
    </r>
  </si>
  <si>
    <t>De bestaande bureaus die op locaties van Deelnemers staan, betreffen de: Ahrend Four-Two Balance elektrisch verstelbaar en de Ahrend 500 bureau;</t>
  </si>
  <si>
    <t>De bestaande bureaustoelen die op locaties van Deelnemers staan, betreft de Xenium Classic (van NowyStyl, voorheen Rohde &amp; Grahl)</t>
  </si>
  <si>
    <r>
      <rPr>
        <b/>
        <u/>
        <sz val="9"/>
        <rFont val="Verdana"/>
        <family val="2"/>
      </rPr>
      <t>Let op:</t>
    </r>
    <r>
      <rPr>
        <sz val="9"/>
        <rFont val="Verdana"/>
        <family val="2"/>
      </rPr>
      <t xml:space="preserve"> Dit tabblad enkel invullen indien u besluit voor </t>
    </r>
    <r>
      <rPr>
        <b/>
        <sz val="9"/>
        <rFont val="Verdana"/>
        <family val="2"/>
      </rPr>
      <t>perceel 1</t>
    </r>
    <r>
      <rPr>
        <sz val="9"/>
        <rFont val="Verdana"/>
        <family val="2"/>
      </rPr>
      <t xml:space="preserve"> in te inschrijven. 
             De </t>
    </r>
    <r>
      <rPr>
        <b/>
        <sz val="9"/>
        <rFont val="Verdana"/>
        <family val="2"/>
      </rPr>
      <t>opgevraagde prijzen</t>
    </r>
    <r>
      <rPr>
        <sz val="9"/>
        <rFont val="Verdana"/>
        <family val="2"/>
      </rPr>
      <t xml:space="preserve"> gaan enkel over </t>
    </r>
    <r>
      <rPr>
        <b/>
        <sz val="9"/>
        <rFont val="Verdana"/>
        <family val="2"/>
      </rPr>
      <t>nieuw meubilair</t>
    </r>
    <r>
      <rPr>
        <sz val="9"/>
        <rFont val="Verdana"/>
        <family val="2"/>
      </rPr>
      <t xml:space="preserve"> (en dus niet extern gebruikt meubilair).</t>
    </r>
    <r>
      <rPr>
        <sz val="9"/>
        <color theme="1"/>
        <rFont val="Verdana"/>
        <family val="2"/>
      </rPr>
      <t xml:space="preserve">
</t>
    </r>
  </si>
  <si>
    <r>
      <rPr>
        <b/>
        <u/>
        <sz val="9"/>
        <rFont val="Verdana"/>
        <family val="2"/>
      </rPr>
      <t>Let op:</t>
    </r>
    <r>
      <rPr>
        <sz val="9"/>
        <rFont val="Verdana"/>
        <family val="2"/>
      </rPr>
      <t xml:space="preserve"> Dit tabblad enkel invullen indien u besluit voor </t>
    </r>
    <r>
      <rPr>
        <b/>
        <sz val="9"/>
        <rFont val="Verdana"/>
        <family val="2"/>
      </rPr>
      <t>perceel 1</t>
    </r>
    <r>
      <rPr>
        <sz val="9"/>
        <rFont val="Verdana"/>
        <family val="2"/>
      </rPr>
      <t xml:space="preserve"> in te inschrijven. 
             De </t>
    </r>
    <r>
      <rPr>
        <b/>
        <sz val="9"/>
        <rFont val="Verdana"/>
        <family val="2"/>
      </rPr>
      <t>opgevraagde prijzen</t>
    </r>
    <r>
      <rPr>
        <sz val="9"/>
        <rFont val="Verdana"/>
        <family val="2"/>
      </rPr>
      <t xml:space="preserve"> gaan enkel over </t>
    </r>
    <r>
      <rPr>
        <b/>
        <sz val="9"/>
        <rFont val="Verdana"/>
        <family val="2"/>
      </rPr>
      <t>nieuw meubilair</t>
    </r>
    <r>
      <rPr>
        <sz val="9"/>
        <rFont val="Verdana"/>
        <family val="2"/>
      </rPr>
      <t xml:space="preserve"> (en dus niet extern gebruikt meubilair).</t>
    </r>
  </si>
  <si>
    <t>Bureaustoelen extern gebruikt</t>
  </si>
  <si>
    <r>
      <rPr>
        <b/>
        <u/>
        <sz val="9"/>
        <rFont val="Verdana"/>
        <family val="2"/>
      </rPr>
      <t>Let op:</t>
    </r>
    <r>
      <rPr>
        <sz val="9"/>
        <rFont val="Verdana"/>
        <family val="2"/>
      </rPr>
      <t xml:space="preserve"> Dit tabblad enkel invullen indien u besluit voor </t>
    </r>
    <r>
      <rPr>
        <b/>
        <sz val="9"/>
        <rFont val="Verdana"/>
        <family val="2"/>
      </rPr>
      <t>perceel 1</t>
    </r>
    <r>
      <rPr>
        <sz val="9"/>
        <rFont val="Verdana"/>
        <family val="2"/>
      </rPr>
      <t xml:space="preserve"> in te inschrijven. 
             De opgevraagde prijs gaat bij</t>
    </r>
    <r>
      <rPr>
        <b/>
        <sz val="9"/>
        <rFont val="Verdana"/>
        <family val="2"/>
      </rPr>
      <t xml:space="preserve"> cel E8</t>
    </r>
    <r>
      <rPr>
        <sz val="9"/>
        <color rgb="FFFF0000"/>
        <rFont val="Verdana"/>
        <family val="2"/>
      </rPr>
      <t xml:space="preserve"> </t>
    </r>
    <r>
      <rPr>
        <sz val="9"/>
        <rFont val="Verdana"/>
        <family val="2"/>
      </rPr>
      <t xml:space="preserve">over een extern gebruikt bureau. Bij de overige prijzen gaat het enkel over </t>
    </r>
    <r>
      <rPr>
        <b/>
        <u/>
        <sz val="9"/>
        <rFont val="Verdana"/>
        <family val="2"/>
      </rPr>
      <t>nieuw</t>
    </r>
    <r>
      <rPr>
        <sz val="9"/>
        <rFont val="Verdana"/>
        <family val="2"/>
      </rPr>
      <t xml:space="preserve"> meubilair.</t>
    </r>
  </si>
  <si>
    <t>Losse Opbouw Cable Cubby</t>
  </si>
  <si>
    <t xml:space="preserve">1 romp met 6 lockers (40x40x20 cm) en 1 locker (40x40x40 cm) </t>
  </si>
  <si>
    <t xml:space="preserve">1 romp met 4 lockers (40x40x40 cm) </t>
  </si>
  <si>
    <t xml:space="preserve">1 romp met 5 lockers (40x40x40 cm) </t>
  </si>
  <si>
    <r>
      <rPr>
        <b/>
        <u/>
        <sz val="9"/>
        <rFont val="Verdana"/>
        <family val="2"/>
      </rPr>
      <t>Let op:</t>
    </r>
    <r>
      <rPr>
        <sz val="9"/>
        <rFont val="Verdana"/>
        <family val="2"/>
      </rPr>
      <t xml:space="preserve"> Dit tabblad enkel invullen indien u besluit voor </t>
    </r>
    <r>
      <rPr>
        <b/>
        <sz val="9"/>
        <rFont val="Verdana"/>
        <family val="2"/>
      </rPr>
      <t>perceel 2</t>
    </r>
    <r>
      <rPr>
        <sz val="9"/>
        <rFont val="Verdana"/>
        <family val="2"/>
      </rPr>
      <t xml:space="preserve"> in te inschrijven. 
             De opgevraagde prijs gaat bij </t>
    </r>
    <r>
      <rPr>
        <b/>
        <sz val="9"/>
        <rFont val="Verdana"/>
        <family val="2"/>
      </rPr>
      <t>cel C8</t>
    </r>
    <r>
      <rPr>
        <sz val="9"/>
        <rFont val="Verdana"/>
        <family val="2"/>
      </rPr>
      <t xml:space="preserve"> over een extern gebruikte bureaustoel. Bij de overige prijzen gaat het enkel over </t>
    </r>
    <r>
      <rPr>
        <b/>
        <u/>
        <sz val="9"/>
        <rFont val="Verdana"/>
        <family val="2"/>
      </rPr>
      <t>nieuw</t>
    </r>
    <r>
      <rPr>
        <sz val="9"/>
        <rFont val="Verdana"/>
        <family val="2"/>
      </rPr>
      <t xml:space="preserve"> meubilair.</t>
    </r>
  </si>
  <si>
    <t>Perceel 1. Bijzettafel</t>
  </si>
  <si>
    <t>Totaal Bureaustoelen P2</t>
  </si>
  <si>
    <r>
      <rPr>
        <b/>
        <sz val="9"/>
        <color theme="1"/>
        <rFont val="Verdana"/>
        <family val="2"/>
      </rPr>
      <t>Voor perceel 1</t>
    </r>
    <r>
      <rPr>
        <sz val="9"/>
        <color theme="1"/>
        <rFont val="Verdana"/>
        <family val="2"/>
      </rPr>
      <t xml:space="preserve">: De Inschrijfprijs in </t>
    </r>
    <r>
      <rPr>
        <b/>
        <sz val="9"/>
        <color theme="1"/>
        <rFont val="Verdana"/>
        <family val="2"/>
      </rPr>
      <t>cel B15</t>
    </r>
    <r>
      <rPr>
        <sz val="9"/>
        <color theme="1"/>
        <rFont val="Verdana"/>
        <family val="2"/>
      </rPr>
      <t xml:space="preserve"> dient ook op het Inschrijfbiljet in </t>
    </r>
    <r>
      <rPr>
        <b/>
        <sz val="9"/>
        <color theme="1"/>
        <rFont val="Verdana"/>
        <family val="2"/>
      </rPr>
      <t>bijlage 3A</t>
    </r>
    <r>
      <rPr>
        <sz val="9"/>
        <color theme="1"/>
        <rFont val="Verdana"/>
        <family val="2"/>
      </rPr>
      <t xml:space="preserve"> te worden ingevuld. </t>
    </r>
  </si>
  <si>
    <r>
      <rPr>
        <b/>
        <sz val="9"/>
        <color theme="1"/>
        <rFont val="Verdana"/>
        <family val="2"/>
      </rPr>
      <t>Voor perceel 2</t>
    </r>
    <r>
      <rPr>
        <sz val="9"/>
        <color theme="1"/>
        <rFont val="Verdana"/>
        <family val="2"/>
      </rPr>
      <t xml:space="preserve">: De Inschrijfprijs in </t>
    </r>
    <r>
      <rPr>
        <b/>
        <sz val="9"/>
        <color theme="1"/>
        <rFont val="Verdana"/>
        <family val="2"/>
      </rPr>
      <t>cel B17</t>
    </r>
    <r>
      <rPr>
        <sz val="9"/>
        <color theme="1"/>
        <rFont val="Verdana"/>
        <family val="2"/>
      </rPr>
      <t xml:space="preserve"> dient ook op het Inschrijfbiljet in </t>
    </r>
    <r>
      <rPr>
        <b/>
        <sz val="9"/>
        <color theme="1"/>
        <rFont val="Verdana"/>
        <family val="2"/>
      </rPr>
      <t>bijlage 3B</t>
    </r>
    <r>
      <rPr>
        <sz val="9"/>
        <color theme="1"/>
        <rFont val="Verdana"/>
        <family val="2"/>
      </rPr>
      <t xml:space="preserve"> te worden ingevuld. </t>
    </r>
  </si>
  <si>
    <r>
      <t xml:space="preserve">Opties Bureaustoel </t>
    </r>
    <r>
      <rPr>
        <b/>
        <sz val="9"/>
        <color rgb="FFFF0000"/>
        <rFont val="Verdana"/>
        <family val="2"/>
      </rPr>
      <t>(de losse onderdelen)</t>
    </r>
  </si>
  <si>
    <r>
      <t>Vervangen van twee kunststof jaloeziedeuren van één jaloeziedeurkast (afmeting jaloeziekast195x120x45).</t>
    </r>
    <r>
      <rPr>
        <strike/>
        <sz val="9"/>
        <color rgb="FFFF0000"/>
        <rFont val="Verdana"/>
        <family val="2"/>
      </rPr>
      <t>, inclusief kunststof jaloeziedeuren</t>
    </r>
    <r>
      <rPr>
        <sz val="9"/>
        <color rgb="FFFF0000"/>
        <rFont val="Verdana"/>
        <family val="2"/>
      </rPr>
      <t>.</t>
    </r>
  </si>
  <si>
    <t>Activiteiten t.b.v. circulaire dienstverlening (aangepast n.a.v. de Nota van inlichtingen d.d. 24 juni)</t>
  </si>
  <si>
    <t xml:space="preserve">Bijlage 3C. Prijsinvulformulier </t>
  </si>
  <si>
    <t>Perceel 2. Bureaustoelen (aangepast n.a.v. de Nota van inlichtingen d.d. 24 juni)</t>
  </si>
  <si>
    <r>
      <rPr>
        <b/>
        <u val="double"/>
        <sz val="9"/>
        <color rgb="FFFF0000"/>
        <rFont val="Verdana"/>
        <family val="2"/>
      </rPr>
      <t>Let op:</t>
    </r>
    <r>
      <rPr>
        <b/>
        <sz val="9"/>
        <color rgb="FFFF0000"/>
        <rFont val="Verdana"/>
        <family val="2"/>
      </rPr>
      <t xml:space="preserve"> </t>
    </r>
    <r>
      <rPr>
        <sz val="9"/>
        <color rgb="FFFF0000"/>
        <rFont val="Verdana"/>
        <family val="2"/>
      </rPr>
      <t xml:space="preserve">De rode tekst is n.a.v. de Nota van Inlichtingen toegevoegd (zie ook vraag 21 van de Nota van Inlichtingen). </t>
    </r>
  </si>
  <si>
    <r>
      <t xml:space="preserve">Vervangen van de rugleuning van de Xenium Classic bureaustoel conform de eisen in het PvE </t>
    </r>
    <r>
      <rPr>
        <strike/>
        <sz val="9"/>
        <color rgb="FFFF0000"/>
        <rFont val="Verdana"/>
        <family val="2"/>
      </rPr>
      <t>(inclusief rugleuning)</t>
    </r>
  </si>
  <si>
    <r>
      <t xml:space="preserve">Vervangen van de zitting van de Xenium Classic bureautsoel conform de eisen in het PVE </t>
    </r>
    <r>
      <rPr>
        <strike/>
        <sz val="9"/>
        <color rgb="FFFF0000"/>
        <rFont val="Verdana"/>
        <family val="2"/>
      </rPr>
      <t>(inclusief zitting)</t>
    </r>
  </si>
  <si>
    <r>
      <t xml:space="preserve">Vervangen standaard armlegger bureaustoel </t>
    </r>
    <r>
      <rPr>
        <strike/>
        <sz val="9"/>
        <color rgb="FFFF0000"/>
        <rFont val="Verdana"/>
        <family val="2"/>
      </rPr>
      <t>(inclusief armlegger)</t>
    </r>
  </si>
  <si>
    <r>
      <t xml:space="preserve">Vervangen set wielen (5 st.) standaard bureaustoel alle ondergronden </t>
    </r>
    <r>
      <rPr>
        <strike/>
        <sz val="9"/>
        <color rgb="FFFF0000"/>
        <rFont val="Verdana"/>
        <family val="2"/>
      </rPr>
      <t>(inclusief wielen)</t>
    </r>
  </si>
  <si>
    <r>
      <t xml:space="preserve">Herstofferen zitting en rug standaard bureaustoel </t>
    </r>
    <r>
      <rPr>
        <strike/>
        <sz val="9"/>
        <color rgb="FFFF0000"/>
        <rFont val="Verdana"/>
        <family val="2"/>
      </rPr>
      <t>(inclusief standaard vulling)</t>
    </r>
  </si>
  <si>
    <r>
      <t xml:space="preserve">Vervangen standaard gasveer bureaustoel </t>
    </r>
    <r>
      <rPr>
        <strike/>
        <sz val="9"/>
        <color rgb="FFFF0000"/>
        <rFont val="Verdana"/>
        <family val="2"/>
      </rPr>
      <t>(inclusief gasveer)</t>
    </r>
  </si>
  <si>
    <r>
      <rPr>
        <b/>
        <u val="double"/>
        <sz val="9"/>
        <color rgb="FFFF0000"/>
        <rFont val="Verdana"/>
        <family val="2"/>
      </rPr>
      <t>Let op:</t>
    </r>
    <r>
      <rPr>
        <sz val="9"/>
        <color rgb="FFFF0000"/>
        <rFont val="Verdana"/>
        <family val="2"/>
      </rPr>
      <t xml:space="preserve"> n.a.v. de Nota van Inlichtingen komt hetgeen wat bij regel 30 en 31 rood door gestreept is, te vervallen (zie ook vragen 9 en 10 van de Nota van Inlichtingen). </t>
    </r>
  </si>
  <si>
    <t xml:space="preserve">             n.a.v. de aanvullende Nota van Inlichtingen komt hetgeen wat bij regel 40, 41, 42, 43, 44 en 45 rood door gestreept is, te vervallen.</t>
  </si>
  <si>
    <r>
      <t>Vervangen bedieningsmechanisme verzonken in het blad (display), elektrisch verstelbaar bureau (zit-zit / zit-sta).</t>
    </r>
    <r>
      <rPr>
        <strike/>
        <sz val="9"/>
        <color rgb="FFFF0000"/>
        <rFont val="Verdana"/>
        <family val="2"/>
      </rPr>
      <t>, inclusief mechanisme.</t>
    </r>
    <r>
      <rPr>
        <sz val="9"/>
        <color rgb="FF0070C0"/>
        <rFont val="Verdana"/>
        <family val="2"/>
      </rPr>
      <t xml:space="preserve"> </t>
    </r>
  </si>
  <si>
    <t>Vervangen bureaublad 160x80 (in de kleuren zoals genoemd in het PvE en inclusief 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</si>
</sst>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_(&quot;€&quot;* #,##0.00_);_(&quot;€&quot;* \(#,##0.00\);_(&quot;€&quot;* &quot;-&quot;??_);_(@_)"/>
    <numFmt numFmtId="166" formatCode="_(* #,##0.00_);_(* \(#,##0.00\);_(* &quot;-&quot;??_);_(@_)"/>
  </numFmts>
  <fonts count="30"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name val="Verdana"/>
      <family val="2"/>
    </font>
    <font>
      <b/>
      <sz val="9"/>
      <name val="Verdana"/>
      <family val="2"/>
    </font>
    <font>
      <b/>
      <sz val="9"/>
      <color rgb="FF000000"/>
      <name val="Verdana"/>
      <family val="2"/>
    </font>
    <font>
      <sz val="9"/>
      <color rgb="FFFF0000"/>
      <name val="Verdana"/>
      <family val="2"/>
    </font>
    <font>
      <b/>
      <sz val="9"/>
      <color theme="1"/>
      <name val="Verdana"/>
      <family val="2"/>
    </font>
    <font>
      <b/>
      <sz val="11"/>
      <color theme="1"/>
      <name val="Verdana"/>
      <family val="2"/>
    </font>
    <font>
      <sz val="11"/>
      <name val="Calibri"/>
      <family val="2"/>
      <scheme val="minor"/>
    </font>
    <font>
      <b/>
      <u/>
      <sz val="9"/>
      <color theme="1"/>
      <name val="Verdana"/>
      <family val="2"/>
    </font>
    <font>
      <sz val="9"/>
      <color theme="1"/>
      <name val="Calibri"/>
      <family val="2"/>
      <scheme val="minor"/>
    </font>
    <font>
      <b/>
      <sz val="11"/>
      <name val="Verdana"/>
      <family val="2"/>
    </font>
    <font>
      <sz val="11"/>
      <color theme="1"/>
      <name val="Verdana"/>
      <family val="2"/>
    </font>
    <font>
      <sz val="11"/>
      <color theme="1"/>
      <name val="Calibri"/>
      <family val="2"/>
      <scheme val="minor"/>
    </font>
    <font>
      <sz val="11"/>
      <name val="Verdana"/>
      <family val="2"/>
    </font>
    <font>
      <b/>
      <u/>
      <sz val="9"/>
      <name val="Verdana"/>
      <family val="2"/>
    </font>
    <font>
      <b/>
      <sz val="9"/>
      <color rgb="FFFF0000"/>
      <name val="Verdana"/>
      <family val="2"/>
    </font>
    <font>
      <strike/>
      <sz val="9"/>
      <color rgb="FFFF0000"/>
      <name val="Verdana"/>
      <family val="2"/>
    </font>
    <font>
      <b/>
      <u val="double"/>
      <sz val="9"/>
      <color rgb="FFFF0000"/>
      <name val="Verdana"/>
      <family val="2"/>
    </font>
    <font>
      <sz val="9"/>
      <color rgb="FF0070C0"/>
      <name val="Verdana"/>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11" fillId="0" borderId="0"/>
    <xf numFmtId="0" fontId="10" fillId="0" borderId="0"/>
    <xf numFmtId="0" fontId="9" fillId="0" borderId="0"/>
    <xf numFmtId="0" fontId="8" fillId="0" borderId="0"/>
    <xf numFmtId="165" fontId="23" fillId="0" borderId="0" applyFont="0" applyFill="0" applyBorder="0" applyAlignment="0" applyProtection="0"/>
  </cellStyleXfs>
  <cellXfs count="192">
    <xf numFmtId="0" fontId="0" fillId="0" borderId="0" xfId="0"/>
    <xf numFmtId="0" fontId="16" fillId="3" borderId="0" xfId="0" applyFont="1" applyFill="1" applyBorder="1" applyAlignment="1">
      <alignment vertical="top" wrapText="1"/>
    </xf>
    <xf numFmtId="0" fontId="17" fillId="3" borderId="0" xfId="0" applyFont="1" applyFill="1" applyBorder="1" applyAlignment="1">
      <alignment vertical="top" wrapText="1"/>
    </xf>
    <xf numFmtId="0" fontId="19" fillId="3" borderId="0" xfId="0" applyFont="1" applyFill="1" applyBorder="1" applyAlignment="1">
      <alignment vertical="top" wrapText="1"/>
    </xf>
    <xf numFmtId="0" fontId="7" fillId="3" borderId="0" xfId="0" applyFont="1" applyFill="1" applyBorder="1" applyAlignment="1">
      <alignment vertical="top" wrapText="1"/>
    </xf>
    <xf numFmtId="0" fontId="13" fillId="2" borderId="7" xfId="0" applyFont="1" applyFill="1" applyBorder="1" applyAlignment="1">
      <alignment vertical="top" wrapText="1"/>
    </xf>
    <xf numFmtId="0" fontId="12" fillId="3" borderId="0" xfId="2" applyFont="1" applyFill="1"/>
    <xf numFmtId="0" fontId="12" fillId="3" borderId="0" xfId="2" applyFont="1" applyFill="1" applyBorder="1"/>
    <xf numFmtId="0" fontId="0" fillId="3" borderId="0" xfId="0" applyFill="1" applyAlignment="1"/>
    <xf numFmtId="0" fontId="12" fillId="3" borderId="2" xfId="2" applyFont="1" applyFill="1" applyBorder="1" applyAlignment="1">
      <alignment horizontal="center" vertical="center"/>
    </xf>
    <xf numFmtId="165" fontId="12" fillId="3" borderId="1" xfId="2" applyNumberFormat="1" applyFont="1" applyFill="1" applyBorder="1"/>
    <xf numFmtId="0" fontId="12" fillId="3" borderId="1" xfId="2" applyFont="1" applyFill="1" applyBorder="1"/>
    <xf numFmtId="0" fontId="12" fillId="3" borderId="1" xfId="2" applyFont="1" applyFill="1" applyBorder="1" applyAlignment="1">
      <alignment vertical="top" wrapText="1"/>
    </xf>
    <xf numFmtId="0" fontId="13" fillId="3" borderId="0" xfId="2" applyFont="1" applyFill="1" applyBorder="1"/>
    <xf numFmtId="164" fontId="12" fillId="3" borderId="0" xfId="2" applyNumberFormat="1" applyFont="1" applyFill="1" applyBorder="1"/>
    <xf numFmtId="0" fontId="13" fillId="4" borderId="1" xfId="2" applyFont="1" applyFill="1" applyBorder="1"/>
    <xf numFmtId="0" fontId="13" fillId="4" borderId="2" xfId="2" applyFont="1" applyFill="1" applyBorder="1"/>
    <xf numFmtId="0" fontId="13" fillId="3" borderId="0" xfId="0" applyFont="1" applyFill="1" applyBorder="1" applyAlignment="1">
      <alignment vertical="top" wrapText="1"/>
    </xf>
    <xf numFmtId="0" fontId="15" fillId="3" borderId="0" xfId="0" applyFont="1" applyFill="1" applyBorder="1" applyAlignment="1">
      <alignment vertical="top" wrapText="1"/>
    </xf>
    <xf numFmtId="0" fontId="16" fillId="3" borderId="0" xfId="0" applyFont="1" applyFill="1"/>
    <xf numFmtId="0" fontId="7" fillId="3" borderId="0" xfId="0" applyFont="1" applyFill="1"/>
    <xf numFmtId="0" fontId="7" fillId="3" borderId="0" xfId="0" applyFont="1" applyFill="1" applyBorder="1" applyAlignment="1">
      <alignment wrapText="1"/>
    </xf>
    <xf numFmtId="0" fontId="7" fillId="3" borderId="0" xfId="0" applyFont="1" applyFill="1" applyBorder="1"/>
    <xf numFmtId="0" fontId="16" fillId="3" borderId="0" xfId="0" applyFont="1" applyFill="1" applyBorder="1"/>
    <xf numFmtId="0" fontId="16" fillId="3" borderId="1" xfId="0" applyFont="1" applyFill="1" applyBorder="1"/>
    <xf numFmtId="0" fontId="7" fillId="3" borderId="1" xfId="0" applyFont="1" applyFill="1" applyBorder="1"/>
    <xf numFmtId="165" fontId="7" fillId="3" borderId="1" xfId="0" applyNumberFormat="1" applyFont="1" applyFill="1" applyBorder="1"/>
    <xf numFmtId="165" fontId="7" fillId="3" borderId="0" xfId="0" applyNumberFormat="1" applyFont="1" applyFill="1" applyBorder="1"/>
    <xf numFmtId="0" fontId="7" fillId="3" borderId="1" xfId="0" applyNumberFormat="1" applyFont="1" applyFill="1" applyBorder="1"/>
    <xf numFmtId="165" fontId="16" fillId="3" borderId="1" xfId="0" applyNumberFormat="1" applyFont="1" applyFill="1" applyBorder="1"/>
    <xf numFmtId="0" fontId="15" fillId="3" borderId="0" xfId="0" applyFont="1" applyFill="1" applyBorder="1" applyAlignment="1">
      <alignment vertical="top" wrapText="1"/>
    </xf>
    <xf numFmtId="0" fontId="0" fillId="3" borderId="0" xfId="0" applyFill="1" applyBorder="1" applyAlignment="1"/>
    <xf numFmtId="0" fontId="16" fillId="4" borderId="1" xfId="0" applyFont="1" applyFill="1" applyBorder="1"/>
    <xf numFmtId="165" fontId="7" fillId="3" borderId="6" xfId="0" applyNumberFormat="1" applyFont="1" applyFill="1" applyBorder="1"/>
    <xf numFmtId="165" fontId="16" fillId="4" borderId="1" xfId="0" applyNumberFormat="1" applyFont="1" applyFill="1" applyBorder="1"/>
    <xf numFmtId="165" fontId="16" fillId="4" borderId="3" xfId="0" applyNumberFormat="1" applyFont="1" applyFill="1" applyBorder="1"/>
    <xf numFmtId="0" fontId="12" fillId="3" borderId="0" xfId="1" applyFont="1" applyFill="1"/>
    <xf numFmtId="0" fontId="13" fillId="3" borderId="1" xfId="1" applyFont="1" applyFill="1" applyBorder="1"/>
    <xf numFmtId="0" fontId="13" fillId="3" borderId="0" xfId="1" applyFont="1" applyFill="1" applyBorder="1"/>
    <xf numFmtId="0" fontId="12" fillId="3" borderId="1" xfId="1" applyFont="1" applyFill="1" applyBorder="1"/>
    <xf numFmtId="165" fontId="12" fillId="3" borderId="1" xfId="1" applyNumberFormat="1" applyFont="1" applyFill="1" applyBorder="1"/>
    <xf numFmtId="165" fontId="12" fillId="3" borderId="2" xfId="1" applyNumberFormat="1" applyFont="1" applyFill="1" applyBorder="1"/>
    <xf numFmtId="165" fontId="12" fillId="3" borderId="0" xfId="1" applyNumberFormat="1" applyFont="1" applyFill="1" applyBorder="1"/>
    <xf numFmtId="0" fontId="12" fillId="3" borderId="1" xfId="1" applyNumberFormat="1" applyFont="1" applyFill="1" applyBorder="1"/>
    <xf numFmtId="0" fontId="12" fillId="3" borderId="2" xfId="1" applyNumberFormat="1" applyFont="1" applyFill="1" applyBorder="1"/>
    <xf numFmtId="0" fontId="12" fillId="3" borderId="0" xfId="1" applyNumberFormat="1" applyFont="1" applyFill="1" applyBorder="1"/>
    <xf numFmtId="0" fontId="12" fillId="3" borderId="0" xfId="1" applyFont="1" applyFill="1" applyBorder="1"/>
    <xf numFmtId="0" fontId="13" fillId="3" borderId="0" xfId="1" applyFont="1" applyFill="1" applyBorder="1" applyAlignment="1">
      <alignment vertical="top" wrapText="1"/>
    </xf>
    <xf numFmtId="165" fontId="13" fillId="3" borderId="1" xfId="1" applyNumberFormat="1" applyFont="1" applyFill="1" applyBorder="1"/>
    <xf numFmtId="0" fontId="13" fillId="4" borderId="1" xfId="1" applyFont="1" applyFill="1" applyBorder="1"/>
    <xf numFmtId="0" fontId="13" fillId="4" borderId="2" xfId="1" applyFont="1" applyFill="1" applyBorder="1"/>
    <xf numFmtId="0" fontId="13" fillId="3" borderId="4" xfId="1" applyFont="1" applyFill="1" applyBorder="1"/>
    <xf numFmtId="0" fontId="0" fillId="0" borderId="17" xfId="0" applyBorder="1" applyAlignment="1"/>
    <xf numFmtId="165" fontId="13" fillId="4" borderId="1" xfId="1" applyNumberFormat="1" applyFont="1" applyFill="1" applyBorder="1"/>
    <xf numFmtId="0" fontId="13" fillId="4" borderId="1" xfId="1" applyFont="1" applyFill="1" applyBorder="1" applyAlignment="1">
      <alignment vertical="top" wrapText="1"/>
    </xf>
    <xf numFmtId="0" fontId="12" fillId="3" borderId="6" xfId="1" applyFont="1" applyFill="1" applyBorder="1" applyAlignment="1">
      <alignment vertical="top"/>
    </xf>
    <xf numFmtId="0" fontId="0" fillId="3" borderId="13" xfId="0" applyFill="1" applyBorder="1" applyAlignment="1">
      <alignment vertical="top"/>
    </xf>
    <xf numFmtId="0" fontId="0" fillId="3" borderId="4" xfId="0" applyFill="1" applyBorder="1" applyAlignment="1">
      <alignment vertical="top"/>
    </xf>
    <xf numFmtId="0" fontId="13" fillId="3" borderId="0" xfId="1" applyFont="1" applyFill="1"/>
    <xf numFmtId="0" fontId="0" fillId="3" borderId="0" xfId="0" applyFill="1" applyAlignment="1">
      <alignment wrapText="1"/>
    </xf>
    <xf numFmtId="0" fontId="12" fillId="3" borderId="6" xfId="1" applyFont="1" applyFill="1" applyBorder="1"/>
    <xf numFmtId="0" fontId="12" fillId="3" borderId="13" xfId="1" applyFont="1" applyFill="1" applyBorder="1"/>
    <xf numFmtId="0" fontId="12" fillId="3" borderId="4" xfId="1" applyFont="1" applyFill="1" applyBorder="1"/>
    <xf numFmtId="0" fontId="12" fillId="4" borderId="3" xfId="1" applyFont="1" applyFill="1" applyBorder="1"/>
    <xf numFmtId="165" fontId="13" fillId="3" borderId="0" xfId="1" applyNumberFormat="1" applyFont="1" applyFill="1" applyBorder="1"/>
    <xf numFmtId="0" fontId="20" fillId="3" borderId="0" xfId="0" applyFont="1" applyFill="1" applyBorder="1" applyAlignment="1"/>
    <xf numFmtId="0" fontId="20" fillId="3" borderId="0" xfId="0" applyFont="1" applyFill="1"/>
    <xf numFmtId="0" fontId="16" fillId="3" borderId="2" xfId="0" applyFont="1" applyFill="1" applyBorder="1"/>
    <xf numFmtId="0" fontId="7" fillId="3" borderId="2" xfId="0" applyFont="1" applyFill="1" applyBorder="1"/>
    <xf numFmtId="165" fontId="7" fillId="3" borderId="4" xfId="0" applyNumberFormat="1" applyFont="1" applyFill="1" applyBorder="1"/>
    <xf numFmtId="0" fontId="13" fillId="3" borderId="1" xfId="3" applyFont="1" applyFill="1" applyBorder="1"/>
    <xf numFmtId="165" fontId="12" fillId="3" borderId="1" xfId="3" applyNumberFormat="1" applyFont="1" applyFill="1" applyBorder="1"/>
    <xf numFmtId="0" fontId="13" fillId="3" borderId="0" xfId="3" applyFont="1" applyFill="1" applyBorder="1"/>
    <xf numFmtId="0" fontId="12" fillId="3" borderId="0" xfId="3" applyFont="1" applyFill="1" applyBorder="1"/>
    <xf numFmtId="0" fontId="14" fillId="3" borderId="0" xfId="0" applyFont="1" applyFill="1" applyBorder="1" applyAlignment="1">
      <alignment vertical="top" wrapText="1"/>
    </xf>
    <xf numFmtId="0" fontId="13" fillId="3" borderId="1" xfId="3" applyFont="1" applyFill="1" applyBorder="1" applyAlignment="1">
      <alignment vertical="top"/>
    </xf>
    <xf numFmtId="166" fontId="12" fillId="3" borderId="0" xfId="3" applyNumberFormat="1" applyFont="1" applyFill="1" applyBorder="1"/>
    <xf numFmtId="165" fontId="13" fillId="3" borderId="1" xfId="3" applyNumberFormat="1" applyFont="1" applyFill="1" applyBorder="1" applyAlignment="1">
      <alignment vertical="center"/>
    </xf>
    <xf numFmtId="0" fontId="13" fillId="4" borderId="1" xfId="3" applyFont="1" applyFill="1" applyBorder="1" applyAlignment="1">
      <alignment vertical="top"/>
    </xf>
    <xf numFmtId="165" fontId="13" fillId="4" borderId="1" xfId="3" applyNumberFormat="1" applyFont="1" applyFill="1" applyBorder="1" applyAlignment="1">
      <alignment vertical="center"/>
    </xf>
    <xf numFmtId="0" fontId="17" fillId="3" borderId="0" xfId="0" applyFont="1" applyFill="1"/>
    <xf numFmtId="0" fontId="21" fillId="3" borderId="0" xfId="3" applyFont="1" applyFill="1" applyBorder="1"/>
    <xf numFmtId="0" fontId="6" fillId="3" borderId="0" xfId="0" applyFont="1" applyFill="1" applyBorder="1" applyAlignment="1">
      <alignment vertical="top" wrapText="1"/>
    </xf>
    <xf numFmtId="0" fontId="20" fillId="3" borderId="0" xfId="0" applyFont="1" applyFill="1" applyBorder="1"/>
    <xf numFmtId="0" fontId="0" fillId="3" borderId="5" xfId="0" applyFill="1" applyBorder="1" applyAlignment="1">
      <alignment vertical="top"/>
    </xf>
    <xf numFmtId="0" fontId="6" fillId="3" borderId="0" xfId="0" applyFont="1" applyFill="1"/>
    <xf numFmtId="0" fontId="6" fillId="3" borderId="1" xfId="0" applyFont="1" applyFill="1" applyBorder="1"/>
    <xf numFmtId="165" fontId="6" fillId="3" borderId="1" xfId="0" applyNumberFormat="1" applyFont="1" applyFill="1" applyBorder="1"/>
    <xf numFmtId="0" fontId="22" fillId="3" borderId="0" xfId="0" applyFont="1" applyFill="1" applyBorder="1" applyAlignment="1"/>
    <xf numFmtId="0" fontId="6" fillId="3" borderId="0" xfId="0" applyFont="1" applyFill="1" applyBorder="1"/>
    <xf numFmtId="165" fontId="6" fillId="3" borderId="0" xfId="0" applyNumberFormat="1" applyFont="1" applyFill="1" applyBorder="1"/>
    <xf numFmtId="0" fontId="6" fillId="3" borderId="1" xfId="0" applyNumberFormat="1" applyFont="1" applyFill="1" applyBorder="1"/>
    <xf numFmtId="0" fontId="6" fillId="3" borderId="0" xfId="0" applyNumberFormat="1" applyFont="1" applyFill="1" applyBorder="1"/>
    <xf numFmtId="165" fontId="16" fillId="4" borderId="1" xfId="5" applyFont="1" applyFill="1" applyBorder="1"/>
    <xf numFmtId="165" fontId="13" fillId="4" borderId="1" xfId="5" applyFont="1" applyFill="1" applyBorder="1"/>
    <xf numFmtId="0" fontId="12" fillId="3" borderId="0" xfId="0" applyFont="1" applyFill="1" applyBorder="1" applyAlignment="1">
      <alignment vertical="top" wrapText="1"/>
    </xf>
    <xf numFmtId="0" fontId="13" fillId="3" borderId="1" xfId="0" applyFont="1" applyFill="1" applyBorder="1"/>
    <xf numFmtId="0" fontId="12" fillId="3" borderId="1" xfId="0" applyFont="1" applyFill="1" applyBorder="1"/>
    <xf numFmtId="165" fontId="12" fillId="3" borderId="1" xfId="0" applyNumberFormat="1" applyFont="1" applyFill="1" applyBorder="1"/>
    <xf numFmtId="165" fontId="12" fillId="3" borderId="1" xfId="5" applyFont="1" applyFill="1" applyBorder="1"/>
    <xf numFmtId="3" fontId="12" fillId="3" borderId="1" xfId="5" applyNumberFormat="1" applyFont="1" applyFill="1" applyBorder="1"/>
    <xf numFmtId="165" fontId="12" fillId="2" borderId="2" xfId="2" applyNumberFormat="1" applyFont="1" applyFill="1" applyBorder="1" applyProtection="1">
      <protection locked="0"/>
    </xf>
    <xf numFmtId="165" fontId="12" fillId="2" borderId="1" xfId="5" applyFont="1" applyFill="1" applyBorder="1" applyProtection="1">
      <protection locked="0"/>
    </xf>
    <xf numFmtId="165" fontId="6" fillId="2" borderId="1" xfId="0" applyNumberFormat="1" applyFont="1" applyFill="1" applyBorder="1" applyProtection="1">
      <protection locked="0"/>
    </xf>
    <xf numFmtId="165" fontId="12" fillId="2" borderId="1" xfId="1" applyNumberFormat="1" applyFont="1" applyFill="1" applyBorder="1" applyProtection="1">
      <protection locked="0"/>
    </xf>
    <xf numFmtId="165" fontId="12" fillId="2" borderId="2" xfId="1" applyNumberFormat="1" applyFont="1" applyFill="1" applyBorder="1" applyProtection="1">
      <protection locked="0"/>
    </xf>
    <xf numFmtId="0" fontId="12" fillId="3" borderId="0" xfId="1" applyFont="1" applyFill="1" applyProtection="1">
      <protection locked="0"/>
    </xf>
    <xf numFmtId="165" fontId="12" fillId="2" borderId="1" xfId="0" applyNumberFormat="1" applyFont="1" applyFill="1" applyBorder="1" applyProtection="1">
      <protection locked="0"/>
    </xf>
    <xf numFmtId="165" fontId="7" fillId="2" borderId="1" xfId="0" applyNumberFormat="1" applyFont="1" applyFill="1" applyBorder="1" applyProtection="1">
      <protection locked="0"/>
    </xf>
    <xf numFmtId="0" fontId="2" fillId="3" borderId="0" xfId="0" applyFont="1" applyFill="1" applyBorder="1" applyAlignment="1">
      <alignment vertical="top" wrapText="1"/>
    </xf>
    <xf numFmtId="0" fontId="15" fillId="3" borderId="0" xfId="0" applyFont="1" applyFill="1" applyBorder="1" applyAlignment="1">
      <alignment vertical="top" wrapText="1"/>
    </xf>
    <xf numFmtId="0" fontId="20" fillId="3" borderId="0" xfId="0" applyFont="1" applyFill="1" applyAlignment="1">
      <alignment wrapText="1"/>
    </xf>
    <xf numFmtId="0" fontId="3" fillId="3" borderId="0" xfId="0" applyFont="1" applyFill="1" applyBorder="1" applyAlignment="1">
      <alignment vertical="top" wrapText="1"/>
    </xf>
    <xf numFmtId="0" fontId="20" fillId="3" borderId="0" xfId="0" applyFont="1" applyFill="1" applyAlignment="1">
      <alignment wrapText="1"/>
    </xf>
    <xf numFmtId="0" fontId="15" fillId="3" borderId="0" xfId="0" applyFont="1" applyFill="1" applyBorder="1" applyAlignment="1">
      <alignment vertical="top" wrapText="1"/>
    </xf>
    <xf numFmtId="165" fontId="13" fillId="4" borderId="2" xfId="2" applyNumberFormat="1" applyFont="1" applyFill="1" applyBorder="1" applyAlignment="1"/>
    <xf numFmtId="0" fontId="0" fillId="4" borderId="8" xfId="0" applyFill="1" applyBorder="1" applyAlignment="1"/>
    <xf numFmtId="0" fontId="0" fillId="4" borderId="3" xfId="0" applyFill="1" applyBorder="1" applyAlignment="1"/>
    <xf numFmtId="0" fontId="12" fillId="3" borderId="0" xfId="0" applyFont="1" applyFill="1" applyBorder="1" applyAlignment="1">
      <alignment vertical="top" wrapText="1"/>
    </xf>
    <xf numFmtId="0" fontId="18" fillId="3" borderId="0" xfId="0" applyFont="1" applyFill="1" applyAlignment="1"/>
    <xf numFmtId="0" fontId="12" fillId="3" borderId="2" xfId="2" applyFont="1" applyFill="1" applyBorder="1" applyAlignment="1"/>
    <xf numFmtId="0" fontId="0" fillId="3" borderId="8" xfId="0" applyFill="1" applyBorder="1" applyAlignment="1"/>
    <xf numFmtId="0" fontId="0" fillId="3" borderId="3" xfId="0" applyFill="1" applyBorder="1" applyAlignment="1"/>
    <xf numFmtId="0" fontId="12" fillId="3" borderId="8" xfId="2" applyFont="1" applyFill="1" applyBorder="1" applyAlignment="1"/>
    <xf numFmtId="0" fontId="13" fillId="4" borderId="8" xfId="2" applyFont="1" applyFill="1" applyBorder="1" applyAlignment="1"/>
    <xf numFmtId="0" fontId="13" fillId="4" borderId="2" xfId="2" applyFont="1" applyFill="1" applyBorder="1" applyAlignment="1"/>
    <xf numFmtId="0" fontId="16" fillId="3" borderId="0" xfId="0" applyFont="1" applyFill="1" applyBorder="1" applyAlignment="1">
      <alignment vertical="top" wrapText="1"/>
    </xf>
    <xf numFmtId="0" fontId="22" fillId="0" borderId="5" xfId="0" applyFont="1" applyBorder="1" applyAlignment="1">
      <alignment vertical="top"/>
    </xf>
    <xf numFmtId="0" fontId="22" fillId="0" borderId="0" xfId="0" applyFont="1" applyBorder="1" applyAlignment="1">
      <alignment vertical="top"/>
    </xf>
    <xf numFmtId="0" fontId="5" fillId="3" borderId="0" xfId="0" applyFont="1" applyFill="1" applyBorder="1" applyAlignment="1">
      <alignment vertical="top" wrapText="1"/>
    </xf>
    <xf numFmtId="0" fontId="22" fillId="3" borderId="0" xfId="0" applyFont="1" applyFill="1" applyBorder="1" applyAlignment="1"/>
    <xf numFmtId="0" fontId="13" fillId="4" borderId="2" xfId="0" applyFont="1" applyFill="1" applyBorder="1" applyAlignment="1"/>
    <xf numFmtId="0" fontId="24" fillId="4" borderId="8" xfId="0" applyFont="1" applyFill="1" applyBorder="1" applyAlignment="1"/>
    <xf numFmtId="0" fontId="24" fillId="4" borderId="3" xfId="0" applyFont="1" applyFill="1" applyBorder="1" applyAlignment="1"/>
    <xf numFmtId="0" fontId="16" fillId="4" borderId="2" xfId="0" applyFont="1" applyFill="1" applyBorder="1" applyAlignment="1"/>
    <xf numFmtId="0" fontId="22" fillId="4" borderId="8" xfId="0" applyFont="1" applyFill="1" applyBorder="1" applyAlignment="1"/>
    <xf numFmtId="0" fontId="22" fillId="4" borderId="3" xfId="0" applyFont="1" applyFill="1" applyBorder="1" applyAlignment="1"/>
    <xf numFmtId="0" fontId="16" fillId="3" borderId="6" xfId="0" applyFont="1" applyFill="1" applyBorder="1" applyAlignment="1">
      <alignment horizontal="left" vertical="top"/>
    </xf>
    <xf numFmtId="0" fontId="22" fillId="0" borderId="13" xfId="0" applyFont="1" applyBorder="1" applyAlignment="1">
      <alignment horizontal="left" vertical="top"/>
    </xf>
    <xf numFmtId="0" fontId="22" fillId="0" borderId="4" xfId="0" applyFont="1" applyBorder="1" applyAlignment="1">
      <alignment horizontal="left" vertical="top"/>
    </xf>
    <xf numFmtId="0" fontId="16" fillId="3" borderId="6" xfId="0" applyFont="1" applyFill="1" applyBorder="1" applyAlignment="1">
      <alignment vertical="top"/>
    </xf>
    <xf numFmtId="0" fontId="22" fillId="0" borderId="13" xfId="0" applyFont="1" applyBorder="1" applyAlignment="1">
      <alignment vertical="top"/>
    </xf>
    <xf numFmtId="0" fontId="22" fillId="0" borderId="4" xfId="0" applyFont="1" applyBorder="1" applyAlignment="1">
      <alignment vertical="top"/>
    </xf>
    <xf numFmtId="0" fontId="6" fillId="3" borderId="6" xfId="0" applyFont="1" applyFill="1" applyBorder="1" applyAlignment="1">
      <alignment vertical="top"/>
    </xf>
    <xf numFmtId="0" fontId="13" fillId="3" borderId="1" xfId="0" applyFont="1" applyFill="1" applyBorder="1" applyAlignment="1">
      <alignment horizontal="left" vertical="top"/>
    </xf>
    <xf numFmtId="0" fontId="12" fillId="3" borderId="1" xfId="0" applyFont="1" applyFill="1" applyBorder="1" applyAlignment="1">
      <alignment horizontal="left" vertical="top"/>
    </xf>
    <xf numFmtId="0" fontId="16" fillId="4" borderId="8" xfId="0" applyFont="1" applyFill="1" applyBorder="1" applyAlignment="1"/>
    <xf numFmtId="0" fontId="16" fillId="4" borderId="3" xfId="0" applyFont="1" applyFill="1" applyBorder="1" applyAlignment="1"/>
    <xf numFmtId="0" fontId="13" fillId="2" borderId="9" xfId="0" applyFont="1" applyFill="1" applyBorder="1" applyAlignment="1">
      <alignment vertical="top" wrapText="1"/>
    </xf>
    <xf numFmtId="0" fontId="6" fillId="2" borderId="10" xfId="0" applyFont="1" applyFill="1" applyBorder="1" applyAlignment="1">
      <alignment wrapText="1"/>
    </xf>
    <xf numFmtId="0" fontId="6" fillId="2" borderId="11" xfId="0" applyFont="1" applyFill="1" applyBorder="1" applyAlignment="1">
      <alignment wrapText="1"/>
    </xf>
    <xf numFmtId="0" fontId="5" fillId="3" borderId="14" xfId="0" applyFont="1" applyFill="1" applyBorder="1" applyAlignment="1">
      <alignment vertical="top"/>
    </xf>
    <xf numFmtId="0" fontId="22" fillId="0" borderId="15" xfId="0" applyFont="1" applyBorder="1" applyAlignment="1">
      <alignment vertical="top"/>
    </xf>
    <xf numFmtId="0" fontId="22" fillId="0" borderId="12" xfId="0" applyFont="1" applyBorder="1" applyAlignment="1">
      <alignment vertical="top"/>
    </xf>
    <xf numFmtId="0" fontId="22" fillId="0" borderId="0" xfId="0" applyFont="1" applyAlignment="1">
      <alignment vertical="top"/>
    </xf>
    <xf numFmtId="0" fontId="22" fillId="0" borderId="16" xfId="0" applyFont="1" applyBorder="1" applyAlignment="1">
      <alignment vertical="top"/>
    </xf>
    <xf numFmtId="0" fontId="22" fillId="0" borderId="17" xfId="0" applyFont="1" applyBorder="1" applyAlignment="1">
      <alignment vertical="top"/>
    </xf>
    <xf numFmtId="0" fontId="22" fillId="0" borderId="18" xfId="0" applyFont="1" applyBorder="1" applyAlignment="1">
      <alignment vertical="top"/>
    </xf>
    <xf numFmtId="0" fontId="22" fillId="0" borderId="19" xfId="0" applyFont="1" applyBorder="1" applyAlignment="1">
      <alignment vertical="top"/>
    </xf>
    <xf numFmtId="0" fontId="6" fillId="3" borderId="14" xfId="0" applyFont="1" applyFill="1" applyBorder="1" applyAlignment="1">
      <alignment vertical="top"/>
    </xf>
    <xf numFmtId="0" fontId="0" fillId="3" borderId="0" xfId="0" applyFont="1" applyFill="1" applyBorder="1" applyAlignment="1"/>
    <xf numFmtId="0" fontId="13" fillId="4" borderId="2" xfId="1" applyFont="1" applyFill="1" applyBorder="1" applyAlignment="1">
      <alignment vertical="top"/>
    </xf>
    <xf numFmtId="0" fontId="0" fillId="3" borderId="13" xfId="0" applyFill="1" applyBorder="1" applyAlignment="1">
      <alignment vertical="top"/>
    </xf>
    <xf numFmtId="0" fontId="0" fillId="3" borderId="4" xfId="0" applyFill="1" applyBorder="1" applyAlignment="1">
      <alignment vertical="top"/>
    </xf>
    <xf numFmtId="0" fontId="13" fillId="4" borderId="2" xfId="1" applyFont="1" applyFill="1" applyBorder="1" applyAlignment="1"/>
    <xf numFmtId="0" fontId="12" fillId="3" borderId="6" xfId="1" applyFont="1" applyFill="1" applyBorder="1" applyAlignment="1">
      <alignment vertical="top"/>
    </xf>
    <xf numFmtId="0" fontId="0" fillId="0" borderId="13" xfId="0" applyBorder="1" applyAlignment="1">
      <alignment vertical="top"/>
    </xf>
    <xf numFmtId="0" fontId="0" fillId="0" borderId="4" xfId="0" applyBorder="1" applyAlignment="1">
      <alignment vertical="top"/>
    </xf>
    <xf numFmtId="0" fontId="0" fillId="2" borderId="10" xfId="0" applyFill="1" applyBorder="1" applyAlignment="1">
      <alignment wrapText="1"/>
    </xf>
    <xf numFmtId="0" fontId="0" fillId="2" borderId="11" xfId="0" applyFill="1" applyBorder="1" applyAlignment="1">
      <alignment wrapText="1"/>
    </xf>
    <xf numFmtId="0" fontId="12" fillId="3" borderId="6" xfId="1" applyFont="1" applyFill="1" applyBorder="1" applyAlignment="1">
      <alignment vertical="top" wrapText="1"/>
    </xf>
    <xf numFmtId="0" fontId="0" fillId="0" borderId="13" xfId="0" applyBorder="1" applyAlignment="1"/>
    <xf numFmtId="0" fontId="0" fillId="0" borderId="4" xfId="0" applyBorder="1" applyAlignment="1"/>
    <xf numFmtId="0" fontId="0" fillId="4" borderId="3" xfId="0" applyFill="1" applyBorder="1" applyAlignment="1">
      <alignment vertical="top"/>
    </xf>
    <xf numFmtId="0" fontId="26" fillId="3" borderId="0" xfId="0" applyFont="1" applyFill="1" applyAlignment="1">
      <alignment wrapText="1"/>
    </xf>
    <xf numFmtId="0" fontId="0" fillId="0" borderId="0" xfId="0" applyAlignment="1"/>
    <xf numFmtId="0" fontId="7" fillId="3" borderId="6" xfId="0" applyFont="1" applyFill="1" applyBorder="1" applyAlignment="1">
      <alignment vertical="top"/>
    </xf>
    <xf numFmtId="0" fontId="20" fillId="3" borderId="0" xfId="0" applyFont="1" applyFill="1" applyBorder="1" applyAlignment="1"/>
    <xf numFmtId="0" fontId="20" fillId="2" borderId="10" xfId="0" applyFont="1" applyFill="1" applyBorder="1" applyAlignment="1">
      <alignment wrapText="1"/>
    </xf>
    <xf numFmtId="0" fontId="20" fillId="2" borderId="11" xfId="0" applyFont="1" applyFill="1" applyBorder="1" applyAlignment="1">
      <alignment wrapText="1"/>
    </xf>
    <xf numFmtId="0" fontId="16" fillId="4" borderId="1" xfId="0" applyFont="1" applyFill="1" applyBorder="1" applyAlignment="1"/>
    <xf numFmtId="0" fontId="7" fillId="4" borderId="1" xfId="0" applyFont="1" applyFill="1" applyBorder="1" applyAlignment="1"/>
    <xf numFmtId="0" fontId="12" fillId="4" borderId="8" xfId="0" applyFont="1" applyFill="1" applyBorder="1" applyAlignment="1"/>
    <xf numFmtId="0" fontId="12" fillId="4" borderId="3" xfId="0" applyFont="1" applyFill="1" applyBorder="1" applyAlignment="1"/>
    <xf numFmtId="0" fontId="12" fillId="3" borderId="1" xfId="0" applyFont="1" applyFill="1" applyBorder="1" applyAlignment="1">
      <alignment vertical="top"/>
    </xf>
    <xf numFmtId="0" fontId="24" fillId="0" borderId="1" xfId="0" applyFont="1" applyBorder="1" applyAlignment="1">
      <alignment vertical="top"/>
    </xf>
    <xf numFmtId="0" fontId="7" fillId="3" borderId="6" xfId="0" applyFont="1" applyFill="1" applyBorder="1" applyAlignment="1">
      <alignment vertical="top" wrapText="1"/>
    </xf>
    <xf numFmtId="0" fontId="0" fillId="0" borderId="13" xfId="0" applyBorder="1" applyAlignment="1">
      <alignment vertical="top" wrapText="1"/>
    </xf>
    <xf numFmtId="0" fontId="0" fillId="0" borderId="4" xfId="0" applyBorder="1" applyAlignment="1">
      <alignment vertical="top" wrapText="1"/>
    </xf>
    <xf numFmtId="0" fontId="4" fillId="3" borderId="2" xfId="0" applyFont="1" applyFill="1" applyBorder="1" applyAlignment="1"/>
    <xf numFmtId="0" fontId="0" fillId="0" borderId="8" xfId="0" applyBorder="1" applyAlignment="1"/>
    <xf numFmtId="0" fontId="0" fillId="0" borderId="3" xfId="0" applyBorder="1" applyAlignment="1"/>
  </cellXfs>
  <cellStyles count="6">
    <cellStyle name="Standaard" xfId="0" builtinId="0"/>
    <cellStyle name="Standaard 2" xfId="1"/>
    <cellStyle name="Standaard 3" xfId="2"/>
    <cellStyle name="Standaard 4" xfId="3"/>
    <cellStyle name="Standaard 5" xfId="4"/>
    <cellStyle name="Valuta" xfId="5"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abSelected="1" workbookViewId="0">
      <selection activeCell="A20" sqref="A20"/>
    </sheetView>
  </sheetViews>
  <sheetFormatPr defaultColWidth="9.140625" defaultRowHeight="11.25" x14ac:dyDescent="0.15"/>
  <cols>
    <col min="1" max="1" width="155.85546875" style="6" customWidth="1"/>
    <col min="2" max="2" width="19.7109375" style="6" customWidth="1"/>
    <col min="3" max="3" width="16.140625" style="6" customWidth="1"/>
    <col min="4" max="4" width="17.7109375" style="6" customWidth="1"/>
    <col min="5" max="5" width="21.85546875" style="6" customWidth="1"/>
    <col min="6" max="16384" width="9.140625" style="6"/>
  </cols>
  <sheetData>
    <row r="1" spans="1:4" ht="14.25" x14ac:dyDescent="0.15">
      <c r="A1" s="2" t="s">
        <v>112</v>
      </c>
      <c r="C1" s="7"/>
    </row>
    <row r="2" spans="1:4" ht="12" x14ac:dyDescent="0.2">
      <c r="A2" s="112"/>
      <c r="B2" s="113"/>
      <c r="C2" s="113"/>
      <c r="D2" s="113"/>
    </row>
    <row r="3" spans="1:4" ht="14.25" x14ac:dyDescent="0.15">
      <c r="A3" s="2" t="s">
        <v>111</v>
      </c>
      <c r="C3" s="7"/>
    </row>
    <row r="4" spans="1:4" ht="12" x14ac:dyDescent="0.2">
      <c r="A4" s="114" t="s">
        <v>121</v>
      </c>
      <c r="B4" s="113"/>
      <c r="C4" s="113"/>
      <c r="D4" s="113"/>
    </row>
    <row r="5" spans="1:4" ht="12" x14ac:dyDescent="0.2">
      <c r="A5" s="110" t="s">
        <v>122</v>
      </c>
      <c r="B5" s="111"/>
      <c r="C5" s="111"/>
      <c r="D5" s="111"/>
    </row>
    <row r="6" spans="1:4" ht="12" x14ac:dyDescent="0.2">
      <c r="A6" s="109"/>
      <c r="B6" s="111"/>
      <c r="C6" s="111"/>
      <c r="D6" s="111"/>
    </row>
    <row r="7" spans="1:4" x14ac:dyDescent="0.15">
      <c r="A7" s="82" t="s">
        <v>89</v>
      </c>
      <c r="C7" s="7"/>
    </row>
    <row r="8" spans="1:4" ht="12" thickBot="1" x14ac:dyDescent="0.2">
      <c r="A8" s="110"/>
      <c r="C8" s="7"/>
    </row>
    <row r="9" spans="1:4" ht="23.25" customHeight="1" thickBot="1" x14ac:dyDescent="0.2">
      <c r="A9" s="5" t="s">
        <v>73</v>
      </c>
      <c r="C9" s="7"/>
    </row>
    <row r="10" spans="1:4" x14ac:dyDescent="0.15">
      <c r="A10" s="17"/>
      <c r="C10" s="7"/>
    </row>
    <row r="11" spans="1:4" x14ac:dyDescent="0.15">
      <c r="A11" s="3" t="s">
        <v>63</v>
      </c>
      <c r="C11" s="7"/>
    </row>
    <row r="12" spans="1:4" x14ac:dyDescent="0.15">
      <c r="A12" s="4" t="s">
        <v>65</v>
      </c>
      <c r="C12" s="7"/>
    </row>
    <row r="13" spans="1:4" x14ac:dyDescent="0.15">
      <c r="A13" s="4"/>
      <c r="C13" s="7"/>
    </row>
    <row r="14" spans="1:4" x14ac:dyDescent="0.15">
      <c r="A14" s="3" t="s">
        <v>66</v>
      </c>
      <c r="C14" s="7"/>
    </row>
    <row r="15" spans="1:4" x14ac:dyDescent="0.15">
      <c r="A15" s="1" t="s">
        <v>57</v>
      </c>
      <c r="C15" s="7"/>
    </row>
    <row r="16" spans="1:4" x14ac:dyDescent="0.15">
      <c r="A16" s="95" t="s">
        <v>94</v>
      </c>
      <c r="C16" s="7"/>
    </row>
    <row r="17" spans="1:4" x14ac:dyDescent="0.15">
      <c r="A17" s="95"/>
      <c r="C17" s="7"/>
    </row>
    <row r="18" spans="1:4" x14ac:dyDescent="0.15">
      <c r="A18" s="95" t="s">
        <v>67</v>
      </c>
      <c r="C18" s="7"/>
    </row>
    <row r="19" spans="1:4" ht="15" x14ac:dyDescent="0.25">
      <c r="A19" s="118" t="s">
        <v>68</v>
      </c>
      <c r="B19" s="119"/>
      <c r="C19" s="119"/>
      <c r="D19" s="119"/>
    </row>
    <row r="20" spans="1:4" x14ac:dyDescent="0.15">
      <c r="A20" s="95"/>
      <c r="C20" s="7"/>
    </row>
    <row r="21" spans="1:4" x14ac:dyDescent="0.15">
      <c r="A21" s="17" t="s">
        <v>58</v>
      </c>
      <c r="C21" s="7"/>
    </row>
    <row r="22" spans="1:4" x14ac:dyDescent="0.15">
      <c r="A22" s="95" t="s">
        <v>95</v>
      </c>
      <c r="C22" s="7"/>
    </row>
    <row r="23" spans="1:4" x14ac:dyDescent="0.15">
      <c r="A23" s="95"/>
      <c r="C23" s="7"/>
    </row>
    <row r="24" spans="1:4" x14ac:dyDescent="0.15">
      <c r="A24" s="95" t="s">
        <v>70</v>
      </c>
      <c r="C24" s="7"/>
    </row>
    <row r="25" spans="1:4" ht="27.75" customHeight="1" x14ac:dyDescent="0.25">
      <c r="A25" s="118" t="s">
        <v>71</v>
      </c>
      <c r="B25" s="119"/>
      <c r="C25" s="119"/>
      <c r="D25" s="119"/>
    </row>
    <row r="26" spans="1:4" ht="15" x14ac:dyDescent="0.25">
      <c r="A26" s="4"/>
      <c r="B26" s="8"/>
      <c r="C26" s="8"/>
      <c r="D26" s="8"/>
    </row>
    <row r="27" spans="1:4" x14ac:dyDescent="0.15">
      <c r="A27" s="15" t="s">
        <v>88</v>
      </c>
      <c r="B27" s="16" t="s">
        <v>72</v>
      </c>
      <c r="C27" s="15" t="s">
        <v>2</v>
      </c>
      <c r="D27" s="15" t="s">
        <v>3</v>
      </c>
    </row>
    <row r="28" spans="1:4" ht="10.5" customHeight="1" x14ac:dyDescent="0.25">
      <c r="A28" s="120"/>
      <c r="B28" s="121"/>
      <c r="C28" s="121"/>
      <c r="D28" s="122"/>
    </row>
    <row r="29" spans="1:4" ht="15" x14ac:dyDescent="0.25">
      <c r="A29" s="124" t="s">
        <v>57</v>
      </c>
      <c r="B29" s="116"/>
      <c r="C29" s="116"/>
      <c r="D29" s="117"/>
    </row>
    <row r="30" spans="1:4" x14ac:dyDescent="0.15">
      <c r="A30" s="11" t="s">
        <v>93</v>
      </c>
      <c r="B30" s="101"/>
      <c r="C30" s="9">
        <v>60</v>
      </c>
      <c r="D30" s="10">
        <f>(B30*C30)</f>
        <v>0</v>
      </c>
    </row>
    <row r="31" spans="1:4" x14ac:dyDescent="0.15">
      <c r="A31" s="11" t="s">
        <v>124</v>
      </c>
      <c r="B31" s="101"/>
      <c r="C31" s="9">
        <v>500</v>
      </c>
      <c r="D31" s="10">
        <f>(B31*C31)</f>
        <v>0</v>
      </c>
    </row>
    <row r="32" spans="1:4" x14ac:dyDescent="0.15">
      <c r="A32" s="11" t="s">
        <v>123</v>
      </c>
      <c r="B32" s="101"/>
      <c r="C32" s="9">
        <v>50</v>
      </c>
      <c r="D32" s="10">
        <f>(B32*C32)</f>
        <v>0</v>
      </c>
    </row>
    <row r="33" spans="1:5" ht="12" customHeight="1" x14ac:dyDescent="0.15">
      <c r="A33" s="11" t="s">
        <v>110</v>
      </c>
      <c r="B33" s="101"/>
      <c r="C33" s="9">
        <v>50</v>
      </c>
      <c r="D33" s="10">
        <f t="shared" ref="D33" si="0">(B33*C33)</f>
        <v>0</v>
      </c>
    </row>
    <row r="34" spans="1:5" x14ac:dyDescent="0.15">
      <c r="A34" s="11" t="s">
        <v>47</v>
      </c>
      <c r="B34" s="101"/>
      <c r="C34" s="9">
        <v>50</v>
      </c>
      <c r="D34" s="10">
        <f t="shared" ref="D34" si="1">(B34*C34)</f>
        <v>0</v>
      </c>
      <c r="E34" s="13"/>
    </row>
    <row r="35" spans="1:5" ht="12" customHeight="1" x14ac:dyDescent="0.15">
      <c r="A35" s="12" t="s">
        <v>69</v>
      </c>
      <c r="B35" s="101"/>
      <c r="C35" s="9">
        <v>1000</v>
      </c>
      <c r="D35" s="10">
        <f>(B35*C35)</f>
        <v>0</v>
      </c>
    </row>
    <row r="36" spans="1:5" ht="16.5" customHeight="1" x14ac:dyDescent="0.25">
      <c r="A36" s="15" t="s">
        <v>64</v>
      </c>
      <c r="B36" s="115">
        <f>SUM(D30:D35)</f>
        <v>0</v>
      </c>
      <c r="C36" s="116"/>
      <c r="D36" s="117"/>
      <c r="E36" s="13"/>
    </row>
    <row r="37" spans="1:5" ht="11.25" customHeight="1" x14ac:dyDescent="0.25">
      <c r="A37" s="123"/>
      <c r="B37" s="121"/>
      <c r="C37" s="121"/>
      <c r="D37" s="121"/>
    </row>
    <row r="38" spans="1:5" ht="15" x14ac:dyDescent="0.25">
      <c r="A38" s="125" t="s">
        <v>58</v>
      </c>
      <c r="B38" s="116"/>
      <c r="C38" s="116"/>
      <c r="D38" s="117"/>
    </row>
    <row r="39" spans="1:5" x14ac:dyDescent="0.15">
      <c r="A39" s="11" t="s">
        <v>61</v>
      </c>
      <c r="B39" s="101"/>
      <c r="C39" s="9">
        <v>60</v>
      </c>
      <c r="D39" s="10">
        <f t="shared" ref="D39:D46" si="2">(B39*C39)</f>
        <v>0</v>
      </c>
    </row>
    <row r="40" spans="1:5" x14ac:dyDescent="0.15">
      <c r="A40" s="11" t="s">
        <v>117</v>
      </c>
      <c r="B40" s="101"/>
      <c r="C40" s="9">
        <v>100</v>
      </c>
      <c r="D40" s="10">
        <f t="shared" si="2"/>
        <v>0</v>
      </c>
    </row>
    <row r="41" spans="1:5" x14ac:dyDescent="0.15">
      <c r="A41" s="11" t="s">
        <v>118</v>
      </c>
      <c r="B41" s="101"/>
      <c r="C41" s="9">
        <v>100</v>
      </c>
      <c r="D41" s="10">
        <f t="shared" si="2"/>
        <v>0</v>
      </c>
    </row>
    <row r="42" spans="1:5" x14ac:dyDescent="0.15">
      <c r="A42" s="11" t="s">
        <v>119</v>
      </c>
      <c r="B42" s="101"/>
      <c r="C42" s="9">
        <v>100</v>
      </c>
      <c r="D42" s="10">
        <f t="shared" si="2"/>
        <v>0</v>
      </c>
    </row>
    <row r="43" spans="1:5" x14ac:dyDescent="0.15">
      <c r="A43" s="11" t="s">
        <v>120</v>
      </c>
      <c r="B43" s="101"/>
      <c r="C43" s="9">
        <v>50</v>
      </c>
      <c r="D43" s="10">
        <f t="shared" si="2"/>
        <v>0</v>
      </c>
    </row>
    <row r="44" spans="1:5" x14ac:dyDescent="0.15">
      <c r="A44" s="11" t="s">
        <v>116</v>
      </c>
      <c r="B44" s="101"/>
      <c r="C44" s="9">
        <v>100</v>
      </c>
      <c r="D44" s="10">
        <f t="shared" si="2"/>
        <v>0</v>
      </c>
    </row>
    <row r="45" spans="1:5" x14ac:dyDescent="0.15">
      <c r="A45" s="11" t="s">
        <v>115</v>
      </c>
      <c r="B45" s="101"/>
      <c r="C45" s="9">
        <v>100</v>
      </c>
      <c r="D45" s="10">
        <f t="shared" si="2"/>
        <v>0</v>
      </c>
    </row>
    <row r="46" spans="1:5" x14ac:dyDescent="0.15">
      <c r="A46" s="12" t="s">
        <v>62</v>
      </c>
      <c r="B46" s="101"/>
      <c r="C46" s="9">
        <v>1000</v>
      </c>
      <c r="D46" s="10">
        <f t="shared" si="2"/>
        <v>0</v>
      </c>
    </row>
    <row r="47" spans="1:5" ht="17.25" customHeight="1" x14ac:dyDescent="0.25">
      <c r="A47" s="15" t="s">
        <v>56</v>
      </c>
      <c r="B47" s="115">
        <f>SUM(D39:D46)</f>
        <v>0</v>
      </c>
      <c r="C47" s="116"/>
      <c r="D47" s="117"/>
      <c r="E47" s="13"/>
    </row>
    <row r="48" spans="1:5" x14ac:dyDescent="0.15">
      <c r="A48" s="7"/>
      <c r="B48" s="14"/>
    </row>
    <row r="49" spans="1:1" x14ac:dyDescent="0.15">
      <c r="A49" s="1" t="s">
        <v>20</v>
      </c>
    </row>
  </sheetData>
  <sheetProtection sheet="1" objects="1" scenarios="1"/>
  <mergeCells count="10">
    <mergeCell ref="A2:D2"/>
    <mergeCell ref="A4:D4"/>
    <mergeCell ref="B47:D47"/>
    <mergeCell ref="A19:D19"/>
    <mergeCell ref="A25:D25"/>
    <mergeCell ref="A28:D28"/>
    <mergeCell ref="A37:D37"/>
    <mergeCell ref="A29:D29"/>
    <mergeCell ref="A38:D38"/>
    <mergeCell ref="B36:D36"/>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workbookViewId="0">
      <selection activeCell="F14" sqref="F14"/>
    </sheetView>
  </sheetViews>
  <sheetFormatPr defaultColWidth="9.140625" defaultRowHeight="11.25" x14ac:dyDescent="0.15"/>
  <cols>
    <col min="1" max="1" width="29" style="85" customWidth="1"/>
    <col min="2" max="2" width="13.28515625" style="85" customWidth="1"/>
    <col min="3" max="3" width="16.85546875" style="85" customWidth="1"/>
    <col min="4" max="4" width="14.140625" style="85" customWidth="1"/>
    <col min="5" max="5" width="17" style="85" customWidth="1"/>
    <col min="6" max="6" width="16.85546875" style="85" customWidth="1"/>
    <col min="7" max="7" width="16.42578125" style="85" customWidth="1"/>
    <col min="8" max="9" width="16.7109375" style="85" customWidth="1"/>
    <col min="10" max="10" width="15.7109375" style="85" customWidth="1"/>
    <col min="11" max="11" width="16.85546875" style="85" customWidth="1"/>
    <col min="12" max="16384" width="9.140625" style="85"/>
  </cols>
  <sheetData>
    <row r="1" spans="1:14" ht="14.25" x14ac:dyDescent="0.2">
      <c r="A1" s="80" t="s">
        <v>74</v>
      </c>
    </row>
    <row r="2" spans="1:14" x14ac:dyDescent="0.15">
      <c r="A2" s="19"/>
    </row>
    <row r="3" spans="1:14" ht="24" customHeight="1" x14ac:dyDescent="0.2">
      <c r="A3" s="129" t="s">
        <v>99</v>
      </c>
      <c r="B3" s="130"/>
      <c r="C3" s="130"/>
      <c r="D3" s="130"/>
      <c r="E3" s="130"/>
      <c r="F3" s="130"/>
      <c r="G3" s="130"/>
      <c r="H3" s="130"/>
      <c r="I3" s="130"/>
    </row>
    <row r="4" spans="1:14" s="89" customFormat="1" ht="15" thickBot="1" x14ac:dyDescent="0.25">
      <c r="A4" s="30"/>
      <c r="B4" s="88"/>
      <c r="C4" s="88"/>
      <c r="D4" s="88"/>
      <c r="E4" s="88"/>
      <c r="F4" s="88"/>
      <c r="G4" s="88"/>
      <c r="H4" s="88"/>
      <c r="I4" s="88"/>
    </row>
    <row r="5" spans="1:14" ht="31.5" customHeight="1" thickBot="1" x14ac:dyDescent="0.2">
      <c r="A5" s="148" t="s">
        <v>75</v>
      </c>
      <c r="B5" s="149"/>
      <c r="C5" s="149"/>
      <c r="D5" s="149"/>
      <c r="E5" s="149"/>
      <c r="F5" s="149"/>
      <c r="G5" s="149"/>
      <c r="H5" s="149"/>
      <c r="I5" s="150"/>
    </row>
    <row r="6" spans="1:14" x14ac:dyDescent="0.15">
      <c r="D6" s="89"/>
      <c r="E6" s="89"/>
      <c r="F6" s="19"/>
      <c r="G6" s="89"/>
      <c r="H6" s="89"/>
      <c r="I6" s="23"/>
      <c r="J6" s="89"/>
    </row>
    <row r="7" spans="1:14" ht="14.25" x14ac:dyDescent="0.2">
      <c r="A7" s="131" t="s">
        <v>90</v>
      </c>
      <c r="B7" s="132"/>
      <c r="C7" s="132"/>
      <c r="D7" s="133"/>
      <c r="E7" s="96" t="s">
        <v>4</v>
      </c>
      <c r="F7" s="19"/>
      <c r="G7" s="89"/>
      <c r="H7" s="89"/>
      <c r="I7" s="23"/>
      <c r="J7" s="89"/>
    </row>
    <row r="8" spans="1:14" x14ac:dyDescent="0.15">
      <c r="A8" s="144" t="s">
        <v>33</v>
      </c>
      <c r="B8" s="144" t="s">
        <v>91</v>
      </c>
      <c r="C8" s="144" t="s">
        <v>92</v>
      </c>
      <c r="D8" s="96" t="s">
        <v>1</v>
      </c>
      <c r="E8" s="102"/>
    </row>
    <row r="9" spans="1:14" x14ac:dyDescent="0.15">
      <c r="A9" s="145"/>
      <c r="B9" s="144"/>
      <c r="C9" s="144"/>
      <c r="D9" s="97" t="s">
        <v>2</v>
      </c>
      <c r="E9" s="100">
        <v>10</v>
      </c>
    </row>
    <row r="10" spans="1:14" x14ac:dyDescent="0.15">
      <c r="A10" s="145"/>
      <c r="B10" s="144"/>
      <c r="C10" s="144"/>
      <c r="D10" s="96" t="s">
        <v>3</v>
      </c>
      <c r="E10" s="99">
        <f>E8*E9</f>
        <v>0</v>
      </c>
      <c r="F10" s="93">
        <f>E10</f>
        <v>0</v>
      </c>
    </row>
    <row r="11" spans="1:14" ht="14.25" x14ac:dyDescent="0.2">
      <c r="A11" s="88"/>
      <c r="B11" s="88"/>
      <c r="C11" s="88"/>
      <c r="D11" s="23"/>
      <c r="E11" s="23"/>
      <c r="F11" s="23"/>
      <c r="G11" s="23"/>
      <c r="H11" s="23"/>
      <c r="I11" s="23"/>
      <c r="J11" s="23"/>
      <c r="K11" s="89"/>
      <c r="L11" s="89"/>
      <c r="M11" s="89"/>
      <c r="N11" s="89"/>
    </row>
    <row r="12" spans="1:14" x14ac:dyDescent="0.15">
      <c r="A12" s="134" t="s">
        <v>23</v>
      </c>
      <c r="B12" s="146"/>
      <c r="C12" s="146"/>
      <c r="D12" s="147"/>
      <c r="E12" s="32" t="s">
        <v>24</v>
      </c>
      <c r="F12" s="32" t="s">
        <v>25</v>
      </c>
      <c r="G12" s="32" t="s">
        <v>26</v>
      </c>
      <c r="H12" s="32" t="s">
        <v>4</v>
      </c>
      <c r="I12" s="32" t="s">
        <v>5</v>
      </c>
      <c r="J12" s="32" t="s">
        <v>27</v>
      </c>
    </row>
    <row r="13" spans="1:14" x14ac:dyDescent="0.15">
      <c r="A13" s="140" t="s">
        <v>33</v>
      </c>
      <c r="B13" s="140" t="s">
        <v>9</v>
      </c>
      <c r="C13" s="143" t="s">
        <v>0</v>
      </c>
      <c r="D13" s="24" t="s">
        <v>1</v>
      </c>
      <c r="E13" s="103"/>
      <c r="F13" s="103"/>
      <c r="G13" s="103"/>
      <c r="H13" s="103"/>
      <c r="I13" s="103"/>
      <c r="J13" s="103"/>
    </row>
    <row r="14" spans="1:14" x14ac:dyDescent="0.15">
      <c r="A14" s="141"/>
      <c r="B14" s="141"/>
      <c r="C14" s="141"/>
      <c r="D14" s="86" t="s">
        <v>2</v>
      </c>
      <c r="E14" s="86">
        <v>10</v>
      </c>
      <c r="F14" s="86">
        <v>10</v>
      </c>
      <c r="G14" s="86">
        <v>10</v>
      </c>
      <c r="H14" s="86">
        <v>200</v>
      </c>
      <c r="I14" s="86">
        <v>10</v>
      </c>
      <c r="J14" s="86">
        <v>10</v>
      </c>
    </row>
    <row r="15" spans="1:14" x14ac:dyDescent="0.15">
      <c r="A15" s="141"/>
      <c r="B15" s="141"/>
      <c r="C15" s="141"/>
      <c r="D15" s="24" t="s">
        <v>3</v>
      </c>
      <c r="E15" s="87">
        <f t="shared" ref="E15:J15" si="0">(E13*E14)</f>
        <v>0</v>
      </c>
      <c r="F15" s="87">
        <f t="shared" si="0"/>
        <v>0</v>
      </c>
      <c r="G15" s="87">
        <f t="shared" si="0"/>
        <v>0</v>
      </c>
      <c r="H15" s="87">
        <f t="shared" si="0"/>
        <v>0</v>
      </c>
      <c r="I15" s="87">
        <f t="shared" si="0"/>
        <v>0</v>
      </c>
      <c r="J15" s="87">
        <f t="shared" si="0"/>
        <v>0</v>
      </c>
      <c r="K15" s="34">
        <f>SUM(E15:J15)</f>
        <v>0</v>
      </c>
    </row>
    <row r="16" spans="1:14" ht="14.25" x14ac:dyDescent="0.2">
      <c r="A16" s="134" t="s">
        <v>23</v>
      </c>
      <c r="B16" s="135"/>
      <c r="C16" s="135"/>
      <c r="D16" s="136"/>
      <c r="E16" s="32" t="s">
        <v>34</v>
      </c>
      <c r="F16" s="32" t="s">
        <v>35</v>
      </c>
      <c r="G16" s="32" t="s">
        <v>36</v>
      </c>
      <c r="H16" s="32" t="s">
        <v>37</v>
      </c>
      <c r="I16" s="32" t="s">
        <v>38</v>
      </c>
      <c r="J16" s="32" t="s">
        <v>39</v>
      </c>
    </row>
    <row r="17" spans="1:14" x14ac:dyDescent="0.15">
      <c r="A17" s="137" t="s">
        <v>33</v>
      </c>
      <c r="B17" s="140" t="s">
        <v>48</v>
      </c>
      <c r="C17" s="143" t="s">
        <v>0</v>
      </c>
      <c r="D17" s="24" t="s">
        <v>1</v>
      </c>
      <c r="E17" s="103"/>
      <c r="F17" s="103"/>
      <c r="G17" s="103"/>
      <c r="H17" s="103"/>
      <c r="I17" s="103"/>
      <c r="J17" s="103"/>
      <c r="K17" s="89"/>
    </row>
    <row r="18" spans="1:14" x14ac:dyDescent="0.15">
      <c r="A18" s="138"/>
      <c r="B18" s="141"/>
      <c r="C18" s="141"/>
      <c r="D18" s="86" t="s">
        <v>2</v>
      </c>
      <c r="E18" s="86">
        <v>10</v>
      </c>
      <c r="F18" s="86">
        <v>10</v>
      </c>
      <c r="G18" s="86">
        <v>10</v>
      </c>
      <c r="H18" s="86">
        <v>200</v>
      </c>
      <c r="I18" s="86">
        <v>10</v>
      </c>
      <c r="J18" s="86">
        <v>10</v>
      </c>
      <c r="K18" s="89"/>
    </row>
    <row r="19" spans="1:14" x14ac:dyDescent="0.15">
      <c r="A19" s="139"/>
      <c r="B19" s="142"/>
      <c r="C19" s="142"/>
      <c r="D19" s="24" t="s">
        <v>3</v>
      </c>
      <c r="E19" s="87">
        <f>(E17*E18)</f>
        <v>0</v>
      </c>
      <c r="F19" s="87">
        <f t="shared" ref="F19:J19" si="1">(F17*F18)</f>
        <v>0</v>
      </c>
      <c r="G19" s="87">
        <f t="shared" si="1"/>
        <v>0</v>
      </c>
      <c r="H19" s="87">
        <f t="shared" si="1"/>
        <v>0</v>
      </c>
      <c r="I19" s="87">
        <f t="shared" si="1"/>
        <v>0</v>
      </c>
      <c r="J19" s="87">
        <f t="shared" si="1"/>
        <v>0</v>
      </c>
      <c r="K19" s="35">
        <f>SUM(E19:J19)</f>
        <v>0</v>
      </c>
    </row>
    <row r="20" spans="1:14" s="89" customFormat="1" x14ac:dyDescent="0.15">
      <c r="E20" s="90"/>
      <c r="F20" s="90"/>
      <c r="G20" s="90"/>
    </row>
    <row r="21" spans="1:14" ht="14.25" x14ac:dyDescent="0.2">
      <c r="A21" s="134" t="s">
        <v>7</v>
      </c>
      <c r="B21" s="135"/>
      <c r="C21" s="135"/>
      <c r="D21" s="136"/>
      <c r="E21" s="32" t="s">
        <v>4</v>
      </c>
      <c r="F21" s="32" t="s">
        <v>5</v>
      </c>
      <c r="G21" s="32" t="s">
        <v>6</v>
      </c>
    </row>
    <row r="22" spans="1:14" x14ac:dyDescent="0.15">
      <c r="A22" s="159" t="s">
        <v>8</v>
      </c>
      <c r="B22" s="152"/>
      <c r="C22" s="153"/>
      <c r="D22" s="86" t="s">
        <v>1</v>
      </c>
      <c r="E22" s="103"/>
      <c r="F22" s="103"/>
      <c r="G22" s="103"/>
    </row>
    <row r="23" spans="1:14" x14ac:dyDescent="0.15">
      <c r="A23" s="127"/>
      <c r="B23" s="154"/>
      <c r="C23" s="155"/>
      <c r="D23" s="86" t="s">
        <v>2</v>
      </c>
      <c r="E23" s="91">
        <v>10</v>
      </c>
      <c r="F23" s="91">
        <v>10</v>
      </c>
      <c r="G23" s="91">
        <v>10</v>
      </c>
    </row>
    <row r="24" spans="1:14" x14ac:dyDescent="0.15">
      <c r="A24" s="156"/>
      <c r="B24" s="157"/>
      <c r="C24" s="158"/>
      <c r="D24" s="24" t="s">
        <v>3</v>
      </c>
      <c r="E24" s="87">
        <f t="shared" ref="E24" si="2">(E22*E23)</f>
        <v>0</v>
      </c>
      <c r="F24" s="87">
        <f t="shared" ref="F24" si="3">(F22*F23)</f>
        <v>0</v>
      </c>
      <c r="G24" s="87">
        <f t="shared" ref="G24" si="4">(G22*G23)</f>
        <v>0</v>
      </c>
      <c r="H24" s="34">
        <f>SUM(E24:G24)</f>
        <v>0</v>
      </c>
    </row>
    <row r="25" spans="1:14" x14ac:dyDescent="0.15">
      <c r="A25" s="159" t="s">
        <v>16</v>
      </c>
      <c r="B25" s="152"/>
      <c r="C25" s="153"/>
      <c r="D25" s="86" t="s">
        <v>1</v>
      </c>
      <c r="E25" s="103"/>
      <c r="F25" s="103"/>
      <c r="G25" s="103"/>
    </row>
    <row r="26" spans="1:14" x14ac:dyDescent="0.15">
      <c r="A26" s="127"/>
      <c r="B26" s="154"/>
      <c r="C26" s="155"/>
      <c r="D26" s="86" t="s">
        <v>2</v>
      </c>
      <c r="E26" s="91">
        <v>20</v>
      </c>
      <c r="F26" s="91">
        <v>20</v>
      </c>
      <c r="G26" s="91">
        <v>20</v>
      </c>
    </row>
    <row r="27" spans="1:14" x14ac:dyDescent="0.15">
      <c r="A27" s="156"/>
      <c r="B27" s="157"/>
      <c r="C27" s="158"/>
      <c r="D27" s="24" t="s">
        <v>3</v>
      </c>
      <c r="E27" s="87">
        <f t="shared" ref="E27:G27" si="5">(E25*E26)</f>
        <v>0</v>
      </c>
      <c r="F27" s="87">
        <f t="shared" si="5"/>
        <v>0</v>
      </c>
      <c r="G27" s="87">
        <f t="shared" si="5"/>
        <v>0</v>
      </c>
      <c r="H27" s="34">
        <f>SUM(E27:G27)</f>
        <v>0</v>
      </c>
    </row>
    <row r="28" spans="1:14" s="127" customFormat="1" ht="12" customHeight="1" x14ac:dyDescent="0.25">
      <c r="B28" s="128"/>
      <c r="C28" s="128"/>
      <c r="D28" s="128"/>
      <c r="E28" s="128"/>
      <c r="F28" s="128"/>
      <c r="G28" s="128"/>
      <c r="H28" s="128"/>
      <c r="I28" s="128"/>
      <c r="J28" s="128"/>
      <c r="K28" s="128"/>
      <c r="L28" s="128"/>
      <c r="M28" s="128"/>
      <c r="N28" s="128"/>
    </row>
    <row r="29" spans="1:14" ht="14.25" x14ac:dyDescent="0.2">
      <c r="A29" s="134" t="s">
        <v>76</v>
      </c>
      <c r="B29" s="135"/>
      <c r="C29" s="135"/>
      <c r="D29" s="135"/>
      <c r="E29" s="136"/>
      <c r="F29" s="90"/>
      <c r="G29" s="90"/>
      <c r="H29" s="90"/>
    </row>
    <row r="30" spans="1:14" ht="11.25" customHeight="1" x14ac:dyDescent="0.15">
      <c r="A30" s="151" t="s">
        <v>100</v>
      </c>
      <c r="B30" s="152"/>
      <c r="C30" s="153"/>
      <c r="D30" s="24" t="s">
        <v>1</v>
      </c>
      <c r="E30" s="103"/>
      <c r="F30" s="90"/>
      <c r="G30" s="90"/>
      <c r="H30" s="90"/>
    </row>
    <row r="31" spans="1:14" ht="11.25" customHeight="1" x14ac:dyDescent="0.15">
      <c r="A31" s="127"/>
      <c r="B31" s="154"/>
      <c r="C31" s="155"/>
      <c r="D31" s="86" t="s">
        <v>2</v>
      </c>
      <c r="E31" s="91">
        <v>200</v>
      </c>
      <c r="F31" s="92"/>
      <c r="G31" s="92"/>
      <c r="H31" s="90"/>
    </row>
    <row r="32" spans="1:14" ht="11.25" customHeight="1" x14ac:dyDescent="0.15">
      <c r="A32" s="156"/>
      <c r="B32" s="157"/>
      <c r="C32" s="158"/>
      <c r="D32" s="24" t="s">
        <v>3</v>
      </c>
      <c r="E32" s="87">
        <f t="shared" ref="E32" si="6">(E30*E31)</f>
        <v>0</v>
      </c>
      <c r="F32" s="34">
        <f>E32</f>
        <v>0</v>
      </c>
      <c r="G32" s="90"/>
      <c r="H32" s="90"/>
    </row>
    <row r="33" spans="1:8" x14ac:dyDescent="0.15">
      <c r="A33" s="159" t="s">
        <v>32</v>
      </c>
      <c r="B33" s="152"/>
      <c r="C33" s="153"/>
      <c r="D33" s="24" t="s">
        <v>1</v>
      </c>
      <c r="E33" s="103"/>
      <c r="F33" s="90"/>
      <c r="G33" s="90"/>
      <c r="H33" s="90"/>
    </row>
    <row r="34" spans="1:8" x14ac:dyDescent="0.15">
      <c r="A34" s="127"/>
      <c r="B34" s="154"/>
      <c r="C34" s="155"/>
      <c r="D34" s="86" t="s">
        <v>2</v>
      </c>
      <c r="E34" s="91">
        <v>50</v>
      </c>
      <c r="F34" s="92"/>
      <c r="G34" s="92"/>
      <c r="H34" s="90"/>
    </row>
    <row r="35" spans="1:8" x14ac:dyDescent="0.15">
      <c r="A35" s="156"/>
      <c r="B35" s="157"/>
      <c r="C35" s="158"/>
      <c r="D35" s="24" t="s">
        <v>3</v>
      </c>
      <c r="E35" s="87">
        <f t="shared" ref="E35" si="7">(E33*E34)</f>
        <v>0</v>
      </c>
      <c r="F35" s="34">
        <f>E35</f>
        <v>0</v>
      </c>
      <c r="G35" s="90"/>
      <c r="H35" s="90"/>
    </row>
    <row r="36" spans="1:8" x14ac:dyDescent="0.15">
      <c r="A36" s="89"/>
      <c r="B36" s="89"/>
      <c r="C36" s="89"/>
      <c r="D36" s="89"/>
      <c r="E36" s="90"/>
      <c r="F36" s="90"/>
      <c r="G36" s="90"/>
    </row>
    <row r="37" spans="1:8" x14ac:dyDescent="0.15">
      <c r="A37" s="32" t="s">
        <v>17</v>
      </c>
      <c r="B37" s="32"/>
      <c r="C37" s="29">
        <f>SUM(F10,K15,K19,H24,H27,F32,F35)</f>
        <v>0</v>
      </c>
      <c r="D37" s="89"/>
      <c r="E37" s="90"/>
      <c r="F37" s="90"/>
      <c r="G37" s="89"/>
    </row>
    <row r="38" spans="1:8" x14ac:dyDescent="0.15">
      <c r="A38" s="89"/>
    </row>
    <row r="39" spans="1:8" ht="15" customHeight="1" x14ac:dyDescent="0.15">
      <c r="A39" s="126" t="s">
        <v>20</v>
      </c>
      <c r="B39" s="126"/>
      <c r="C39" s="126"/>
      <c r="D39" s="126"/>
      <c r="E39" s="126"/>
      <c r="F39" s="126"/>
    </row>
    <row r="46" spans="1:8" ht="83.25" customHeight="1" x14ac:dyDescent="0.15"/>
  </sheetData>
  <sheetProtection sheet="1" objects="1" scenarios="1"/>
  <mergeCells count="22">
    <mergeCell ref="A5:I5"/>
    <mergeCell ref="A29:E29"/>
    <mergeCell ref="A30:C32"/>
    <mergeCell ref="A33:C35"/>
    <mergeCell ref="A22:C24"/>
    <mergeCell ref="A25:C27"/>
    <mergeCell ref="A39:F39"/>
    <mergeCell ref="A28:XFD28"/>
    <mergeCell ref="A3:I3"/>
    <mergeCell ref="A7:D7"/>
    <mergeCell ref="A16:D16"/>
    <mergeCell ref="A21:D21"/>
    <mergeCell ref="A17:A19"/>
    <mergeCell ref="B17:B19"/>
    <mergeCell ref="C17:C19"/>
    <mergeCell ref="A8:A10"/>
    <mergeCell ref="B8:B10"/>
    <mergeCell ref="C8:C10"/>
    <mergeCell ref="A12:D12"/>
    <mergeCell ref="A13:A15"/>
    <mergeCell ref="B13:B15"/>
    <mergeCell ref="C13:C15"/>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C14" sqref="C14"/>
    </sheetView>
  </sheetViews>
  <sheetFormatPr defaultColWidth="9.140625" defaultRowHeight="11.25" x14ac:dyDescent="0.15"/>
  <cols>
    <col min="1" max="1" width="36" style="36" customWidth="1"/>
    <col min="2" max="2" width="28.42578125" style="36" customWidth="1"/>
    <col min="3" max="3" width="27.85546875" style="36" customWidth="1"/>
    <col min="4" max="4" width="24.85546875" style="36" bestFit="1" customWidth="1"/>
    <col min="5" max="5" width="24.5703125" style="36" bestFit="1" customWidth="1"/>
    <col min="6" max="6" width="23.28515625" style="36" bestFit="1" customWidth="1"/>
    <col min="7" max="7" width="21.5703125" style="36" customWidth="1"/>
    <col min="8" max="16384" width="9.140625" style="36"/>
  </cols>
  <sheetData>
    <row r="1" spans="1:10" ht="14.25" x14ac:dyDescent="0.2">
      <c r="A1" s="80" t="s">
        <v>77</v>
      </c>
      <c r="B1" s="20"/>
      <c r="C1" s="20"/>
      <c r="D1" s="20"/>
      <c r="E1" s="20"/>
      <c r="F1" s="20"/>
      <c r="G1" s="20"/>
      <c r="H1" s="20"/>
      <c r="I1" s="20"/>
    </row>
    <row r="2" spans="1:10" x14ac:dyDescent="0.15">
      <c r="A2" s="19"/>
      <c r="B2" s="20"/>
      <c r="C2" s="20"/>
      <c r="D2" s="20"/>
      <c r="E2" s="20"/>
      <c r="F2" s="20"/>
      <c r="G2" s="20"/>
      <c r="H2" s="20"/>
      <c r="I2" s="20"/>
    </row>
    <row r="3" spans="1:10" ht="26.25" customHeight="1" x14ac:dyDescent="0.25">
      <c r="A3" s="129" t="s">
        <v>96</v>
      </c>
      <c r="B3" s="160"/>
      <c r="C3" s="160"/>
      <c r="D3" s="160"/>
      <c r="E3" s="160"/>
      <c r="F3" s="160"/>
      <c r="G3" s="160"/>
      <c r="H3" s="160"/>
      <c r="I3" s="160"/>
    </row>
    <row r="4" spans="1:10" ht="15.75" thickBot="1" x14ac:dyDescent="0.3">
      <c r="A4" s="18"/>
      <c r="B4" s="31"/>
      <c r="C4" s="31"/>
      <c r="D4" s="31"/>
      <c r="E4" s="31"/>
      <c r="F4" s="31"/>
      <c r="G4" s="31"/>
      <c r="H4" s="31"/>
      <c r="I4" s="31"/>
      <c r="J4" s="46"/>
    </row>
    <row r="5" spans="1:10" ht="25.5" customHeight="1" thickBot="1" x14ac:dyDescent="0.3">
      <c r="A5" s="148" t="s">
        <v>75</v>
      </c>
      <c r="B5" s="168"/>
      <c r="C5" s="168"/>
      <c r="D5" s="169"/>
      <c r="E5" s="21"/>
      <c r="F5" s="21"/>
      <c r="G5" s="21"/>
      <c r="H5" s="21"/>
      <c r="I5" s="21"/>
      <c r="J5" s="46"/>
    </row>
    <row r="6" spans="1:10" x14ac:dyDescent="0.15">
      <c r="A6" s="17"/>
      <c r="B6" s="21"/>
      <c r="C6" s="21"/>
      <c r="D6" s="21"/>
      <c r="E6" s="21"/>
      <c r="F6" s="21"/>
      <c r="G6" s="21"/>
      <c r="H6" s="21"/>
      <c r="I6" s="21"/>
    </row>
    <row r="7" spans="1:10" ht="15" x14ac:dyDescent="0.25">
      <c r="A7" s="161" t="s">
        <v>28</v>
      </c>
      <c r="B7" s="117"/>
      <c r="C7" s="49" t="s">
        <v>78</v>
      </c>
      <c r="D7" s="50" t="s">
        <v>79</v>
      </c>
      <c r="E7" s="49" t="s">
        <v>80</v>
      </c>
      <c r="F7" s="49" t="s">
        <v>81</v>
      </c>
      <c r="G7" s="38"/>
    </row>
    <row r="8" spans="1:10" x14ac:dyDescent="0.15">
      <c r="A8" s="162"/>
      <c r="B8" s="51" t="s">
        <v>1</v>
      </c>
      <c r="C8" s="104"/>
      <c r="D8" s="105"/>
      <c r="E8" s="104"/>
      <c r="F8" s="104"/>
      <c r="G8" s="42"/>
    </row>
    <row r="9" spans="1:10" x14ac:dyDescent="0.15">
      <c r="A9" s="162"/>
      <c r="B9" s="39" t="s">
        <v>14</v>
      </c>
      <c r="C9" s="43">
        <v>110</v>
      </c>
      <c r="D9" s="44">
        <v>90</v>
      </c>
      <c r="E9" s="43">
        <v>60</v>
      </c>
      <c r="F9" s="43">
        <v>90</v>
      </c>
      <c r="G9" s="45"/>
    </row>
    <row r="10" spans="1:10" x14ac:dyDescent="0.15">
      <c r="A10" s="163"/>
      <c r="B10" s="37" t="s">
        <v>3</v>
      </c>
      <c r="C10" s="40">
        <f>(C8*C9)</f>
        <v>0</v>
      </c>
      <c r="D10" s="41">
        <f t="shared" ref="D10:E10" si="0">(D8*D9)</f>
        <v>0</v>
      </c>
      <c r="E10" s="40">
        <f t="shared" si="0"/>
        <v>0</v>
      </c>
      <c r="F10" s="40">
        <f t="shared" ref="F10" si="1">(F8*F9)</f>
        <v>0</v>
      </c>
      <c r="G10" s="53">
        <f>SUM(C10:F10)</f>
        <v>0</v>
      </c>
    </row>
    <row r="12" spans="1:10" ht="15" x14ac:dyDescent="0.25">
      <c r="A12" s="164" t="s">
        <v>29</v>
      </c>
      <c r="B12" s="116"/>
      <c r="C12" s="117"/>
      <c r="D12" s="38"/>
      <c r="E12" s="46"/>
      <c r="F12" s="46"/>
    </row>
    <row r="13" spans="1:10" x14ac:dyDescent="0.15">
      <c r="A13" s="170" t="s">
        <v>21</v>
      </c>
      <c r="B13" s="37" t="s">
        <v>1</v>
      </c>
      <c r="C13" s="104"/>
      <c r="D13" s="42"/>
      <c r="E13" s="46"/>
      <c r="F13" s="46"/>
    </row>
    <row r="14" spans="1:10" x14ac:dyDescent="0.15">
      <c r="A14" s="171"/>
      <c r="B14" s="39" t="s">
        <v>2</v>
      </c>
      <c r="C14" s="39">
        <v>100</v>
      </c>
      <c r="D14" s="46"/>
      <c r="E14" s="46"/>
      <c r="F14" s="46"/>
    </row>
    <row r="15" spans="1:10" x14ac:dyDescent="0.15">
      <c r="A15" s="172"/>
      <c r="B15" s="37" t="s">
        <v>3</v>
      </c>
      <c r="C15" s="40">
        <f>(C13*C14)</f>
        <v>0</v>
      </c>
      <c r="D15" s="53">
        <f>(C13*C14)</f>
        <v>0</v>
      </c>
      <c r="E15" s="46"/>
      <c r="F15" s="46"/>
    </row>
    <row r="16" spans="1:10" x14ac:dyDescent="0.15">
      <c r="A16" s="170" t="s">
        <v>46</v>
      </c>
      <c r="B16" s="37" t="s">
        <v>1</v>
      </c>
      <c r="C16" s="104"/>
      <c r="D16" s="42"/>
      <c r="E16" s="46"/>
      <c r="F16" s="46"/>
    </row>
    <row r="17" spans="1:6" x14ac:dyDescent="0.15">
      <c r="A17" s="171"/>
      <c r="B17" s="39" t="s">
        <v>2</v>
      </c>
      <c r="C17" s="39">
        <v>50</v>
      </c>
      <c r="D17" s="46"/>
      <c r="E17" s="46"/>
      <c r="F17" s="46"/>
    </row>
    <row r="18" spans="1:6" x14ac:dyDescent="0.15">
      <c r="A18" s="172"/>
      <c r="B18" s="37" t="s">
        <v>3</v>
      </c>
      <c r="C18" s="40">
        <f>(C16*C17)</f>
        <v>0</v>
      </c>
      <c r="D18" s="53">
        <f>(C16*C17)</f>
        <v>0</v>
      </c>
      <c r="E18" s="46"/>
      <c r="F18" s="46"/>
    </row>
    <row r="19" spans="1:6" x14ac:dyDescent="0.15">
      <c r="A19" s="165" t="s">
        <v>41</v>
      </c>
      <c r="B19" s="37" t="s">
        <v>1</v>
      </c>
      <c r="C19" s="104"/>
      <c r="D19" s="42"/>
      <c r="E19" s="46"/>
      <c r="F19" s="46"/>
    </row>
    <row r="20" spans="1:6" x14ac:dyDescent="0.15">
      <c r="A20" s="166"/>
      <c r="B20" s="39" t="s">
        <v>14</v>
      </c>
      <c r="C20" s="43">
        <v>300</v>
      </c>
      <c r="D20" s="42"/>
      <c r="E20" s="46"/>
      <c r="F20" s="46"/>
    </row>
    <row r="21" spans="1:6" x14ac:dyDescent="0.15">
      <c r="A21" s="167"/>
      <c r="B21" s="37" t="s">
        <v>3</v>
      </c>
      <c r="C21" s="40">
        <f>(C19*C20)</f>
        <v>0</v>
      </c>
      <c r="D21" s="53">
        <f>(C19*C20)</f>
        <v>0</v>
      </c>
      <c r="E21" s="46"/>
      <c r="F21" s="46"/>
    </row>
    <row r="22" spans="1:6" ht="15" x14ac:dyDescent="0.25">
      <c r="A22" s="52"/>
    </row>
    <row r="23" spans="1:6" ht="33.75" x14ac:dyDescent="0.15">
      <c r="A23" s="161" t="s">
        <v>15</v>
      </c>
      <c r="B23" s="173"/>
      <c r="C23" s="54" t="s">
        <v>101</v>
      </c>
      <c r="D23" s="54" t="s">
        <v>102</v>
      </c>
      <c r="E23" s="54" t="s">
        <v>103</v>
      </c>
      <c r="F23" s="47"/>
    </row>
    <row r="24" spans="1:6" x14ac:dyDescent="0.15">
      <c r="A24" s="165" t="s">
        <v>42</v>
      </c>
      <c r="B24" s="37" t="s">
        <v>1</v>
      </c>
      <c r="C24" s="104"/>
      <c r="D24" s="104"/>
      <c r="E24" s="104"/>
      <c r="F24" s="42"/>
    </row>
    <row r="25" spans="1:6" x14ac:dyDescent="0.15">
      <c r="A25" s="166"/>
      <c r="B25" s="39" t="s">
        <v>14</v>
      </c>
      <c r="C25" s="39">
        <v>15</v>
      </c>
      <c r="D25" s="39">
        <v>15</v>
      </c>
      <c r="E25" s="39">
        <v>15</v>
      </c>
      <c r="F25" s="46"/>
    </row>
    <row r="26" spans="1:6" x14ac:dyDescent="0.15">
      <c r="A26" s="167"/>
      <c r="B26" s="37" t="s">
        <v>3</v>
      </c>
      <c r="C26" s="40">
        <f>(C24*C25)</f>
        <v>0</v>
      </c>
      <c r="D26" s="40">
        <f>(D24*D25)</f>
        <v>0</v>
      </c>
      <c r="E26" s="40">
        <f>(E24*E25)</f>
        <v>0</v>
      </c>
      <c r="F26" s="53">
        <f>SUM(B26:E26)</f>
        <v>0</v>
      </c>
    </row>
    <row r="27" spans="1:6" x14ac:dyDescent="0.15">
      <c r="A27" s="165" t="s">
        <v>43</v>
      </c>
      <c r="B27" s="37" t="s">
        <v>1</v>
      </c>
      <c r="C27" s="104"/>
      <c r="D27" s="104"/>
      <c r="E27" s="104"/>
      <c r="F27" s="42"/>
    </row>
    <row r="28" spans="1:6" x14ac:dyDescent="0.15">
      <c r="A28" s="166"/>
      <c r="B28" s="39" t="s">
        <v>14</v>
      </c>
      <c r="C28" s="43">
        <v>40</v>
      </c>
      <c r="D28" s="43">
        <v>15</v>
      </c>
      <c r="E28" s="43">
        <v>15</v>
      </c>
      <c r="F28" s="42"/>
    </row>
    <row r="29" spans="1:6" x14ac:dyDescent="0.15">
      <c r="A29" s="167"/>
      <c r="B29" s="37" t="s">
        <v>3</v>
      </c>
      <c r="C29" s="40">
        <f>(C27*C28)</f>
        <v>0</v>
      </c>
      <c r="D29" s="40">
        <f>(D27*D28)</f>
        <v>0</v>
      </c>
      <c r="E29" s="40">
        <f>(E27*E28)</f>
        <v>0</v>
      </c>
      <c r="F29" s="53">
        <f>SUM(B29:E29)</f>
        <v>0</v>
      </c>
    </row>
    <row r="30" spans="1:6" x14ac:dyDescent="0.15">
      <c r="A30" s="46"/>
      <c r="B30" s="46"/>
      <c r="C30" s="42"/>
      <c r="D30" s="42"/>
      <c r="E30" s="42"/>
      <c r="F30" s="42"/>
    </row>
    <row r="31" spans="1:6" ht="15" x14ac:dyDescent="0.25">
      <c r="A31" s="164" t="s">
        <v>45</v>
      </c>
      <c r="B31" s="116"/>
      <c r="C31" s="117"/>
      <c r="D31" s="42"/>
      <c r="E31" s="42"/>
      <c r="F31" s="42"/>
    </row>
    <row r="32" spans="1:6" x14ac:dyDescent="0.15">
      <c r="A32" s="55" t="s">
        <v>44</v>
      </c>
      <c r="B32" s="37" t="s">
        <v>1</v>
      </c>
      <c r="C32" s="104"/>
      <c r="D32" s="42"/>
      <c r="E32" s="42"/>
      <c r="F32" s="42"/>
    </row>
    <row r="33" spans="1:6" ht="12.75" customHeight="1" x14ac:dyDescent="0.15">
      <c r="A33" s="56"/>
      <c r="B33" s="39" t="s">
        <v>2</v>
      </c>
      <c r="C33" s="43">
        <v>300</v>
      </c>
      <c r="D33" s="42"/>
      <c r="E33" s="42"/>
      <c r="F33" s="42"/>
    </row>
    <row r="34" spans="1:6" ht="11.25" customHeight="1" x14ac:dyDescent="0.15">
      <c r="A34" s="57"/>
      <c r="B34" s="37" t="s">
        <v>3</v>
      </c>
      <c r="C34" s="40">
        <f>(C32*C33)</f>
        <v>0</v>
      </c>
      <c r="D34" s="53">
        <f>(C32*C33)</f>
        <v>0</v>
      </c>
      <c r="E34" s="42"/>
      <c r="F34" s="42"/>
    </row>
    <row r="36" spans="1:6" ht="15" x14ac:dyDescent="0.25">
      <c r="A36" s="164" t="s">
        <v>82</v>
      </c>
      <c r="B36" s="117"/>
      <c r="C36" s="48">
        <f>SUM(G10+D15+D18+D21+F26+F29+D34)</f>
        <v>0</v>
      </c>
    </row>
    <row r="38" spans="1:6" x14ac:dyDescent="0.15">
      <c r="A38" s="58" t="s">
        <v>20</v>
      </c>
    </row>
  </sheetData>
  <sheetProtection sheet="1" objects="1" scenarios="1"/>
  <mergeCells count="13">
    <mergeCell ref="A27:A29"/>
    <mergeCell ref="A31:C31"/>
    <mergeCell ref="A36:B36"/>
    <mergeCell ref="A5:D5"/>
    <mergeCell ref="A13:A15"/>
    <mergeCell ref="A16:A18"/>
    <mergeCell ref="A19:A21"/>
    <mergeCell ref="A23:B23"/>
    <mergeCell ref="A3:I3"/>
    <mergeCell ref="A7:B7"/>
    <mergeCell ref="A8:A10"/>
    <mergeCell ref="A12:C12"/>
    <mergeCell ref="A24:A26"/>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E9" sqref="E9"/>
    </sheetView>
  </sheetViews>
  <sheetFormatPr defaultColWidth="9.140625" defaultRowHeight="11.25" x14ac:dyDescent="0.15"/>
  <cols>
    <col min="1" max="1" width="33.28515625" style="36" customWidth="1"/>
    <col min="2" max="2" width="18.140625" style="36" customWidth="1"/>
    <col min="3" max="4" width="19.42578125" style="36" customWidth="1"/>
    <col min="5" max="5" width="20" style="36" customWidth="1"/>
    <col min="6" max="6" width="18.28515625" style="36" customWidth="1"/>
    <col min="7" max="16384" width="9.140625" style="36"/>
  </cols>
  <sheetData>
    <row r="1" spans="1:8" ht="14.25" x14ac:dyDescent="0.2">
      <c r="A1" s="80" t="s">
        <v>105</v>
      </c>
      <c r="B1" s="20"/>
      <c r="C1" s="20"/>
      <c r="D1" s="20"/>
      <c r="E1" s="20"/>
      <c r="F1" s="20"/>
      <c r="G1" s="20"/>
      <c r="H1" s="20"/>
    </row>
    <row r="2" spans="1:8" x14ac:dyDescent="0.15">
      <c r="A2" s="19"/>
      <c r="B2" s="20"/>
      <c r="C2" s="20"/>
      <c r="D2" s="20"/>
      <c r="E2" s="20"/>
      <c r="F2" s="20"/>
      <c r="G2" s="20"/>
      <c r="H2" s="20"/>
    </row>
    <row r="3" spans="1:8" ht="25.5" customHeight="1" x14ac:dyDescent="0.25">
      <c r="A3" s="118" t="s">
        <v>97</v>
      </c>
      <c r="B3" s="160"/>
      <c r="C3" s="160"/>
      <c r="D3" s="160"/>
      <c r="E3" s="160"/>
      <c r="F3" s="160"/>
      <c r="G3" s="160"/>
      <c r="H3" s="160"/>
    </row>
    <row r="4" spans="1:8" ht="15.75" thickBot="1" x14ac:dyDescent="0.3">
      <c r="A4" s="18"/>
      <c r="B4" s="31"/>
      <c r="C4" s="31"/>
      <c r="D4" s="31"/>
      <c r="E4" s="31"/>
      <c r="F4" s="31"/>
      <c r="G4" s="31"/>
      <c r="H4" s="31"/>
    </row>
    <row r="5" spans="1:8" ht="28.5" customHeight="1" thickBot="1" x14ac:dyDescent="0.3">
      <c r="A5" s="148" t="s">
        <v>75</v>
      </c>
      <c r="B5" s="168"/>
      <c r="C5" s="169"/>
      <c r="D5" s="21"/>
      <c r="E5" s="21"/>
      <c r="F5" s="21"/>
      <c r="G5" s="21"/>
      <c r="H5" s="21"/>
    </row>
    <row r="6" spans="1:8" ht="15" x14ac:dyDescent="0.25">
      <c r="A6" s="17"/>
      <c r="B6" s="59"/>
      <c r="C6" s="59"/>
      <c r="D6" s="21"/>
      <c r="E6" s="21"/>
      <c r="F6" s="21"/>
      <c r="G6" s="21"/>
      <c r="H6" s="21"/>
    </row>
    <row r="7" spans="1:8" x14ac:dyDescent="0.15">
      <c r="A7" s="50" t="s">
        <v>31</v>
      </c>
      <c r="B7" s="63"/>
      <c r="C7" s="49" t="s">
        <v>24</v>
      </c>
      <c r="D7" s="49" t="s">
        <v>25</v>
      </c>
      <c r="E7" s="49" t="s">
        <v>4</v>
      </c>
    </row>
    <row r="8" spans="1:8" x14ac:dyDescent="0.15">
      <c r="A8" s="60"/>
      <c r="B8" s="37" t="s">
        <v>1</v>
      </c>
      <c r="C8" s="104"/>
      <c r="D8" s="104"/>
      <c r="E8" s="104"/>
    </row>
    <row r="9" spans="1:8" x14ac:dyDescent="0.15">
      <c r="A9" s="61"/>
      <c r="B9" s="39" t="s">
        <v>2</v>
      </c>
      <c r="C9" s="39">
        <v>20</v>
      </c>
      <c r="D9" s="39">
        <v>20</v>
      </c>
      <c r="E9" s="39">
        <v>40</v>
      </c>
    </row>
    <row r="10" spans="1:8" x14ac:dyDescent="0.15">
      <c r="A10" s="62"/>
      <c r="B10" s="37" t="s">
        <v>3</v>
      </c>
      <c r="C10" s="40">
        <f>(C8*C9)</f>
        <v>0</v>
      </c>
      <c r="D10" s="40">
        <f>(D8*D9)</f>
        <v>0</v>
      </c>
      <c r="E10" s="40">
        <f>(E8*E9)</f>
        <v>0</v>
      </c>
      <c r="F10" s="53">
        <f>SUM(C10:E10)</f>
        <v>0</v>
      </c>
    </row>
    <row r="11" spans="1:8" x14ac:dyDescent="0.15">
      <c r="A11" s="46"/>
      <c r="B11" s="38"/>
      <c r="C11" s="42"/>
      <c r="D11" s="42"/>
      <c r="E11" s="42"/>
      <c r="F11" s="64"/>
    </row>
    <row r="12" spans="1:8" x14ac:dyDescent="0.15">
      <c r="A12" s="49" t="s">
        <v>19</v>
      </c>
      <c r="B12" s="48">
        <f xml:space="preserve"> F10</f>
        <v>0</v>
      </c>
      <c r="C12" s="42"/>
      <c r="D12" s="42"/>
      <c r="E12" s="42"/>
      <c r="F12" s="46"/>
    </row>
    <row r="14" spans="1:8" x14ac:dyDescent="0.15">
      <c r="A14" s="58" t="s">
        <v>20</v>
      </c>
    </row>
    <row r="48" spans="1:1" x14ac:dyDescent="0.15">
      <c r="A48" s="106"/>
    </row>
  </sheetData>
  <sheetProtection sheet="1" objects="1" scenarios="1"/>
  <mergeCells count="2">
    <mergeCell ref="A3:H3"/>
    <mergeCell ref="A5:C5"/>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C10" sqref="C10"/>
    </sheetView>
  </sheetViews>
  <sheetFormatPr defaultColWidth="9.140625" defaultRowHeight="12" x14ac:dyDescent="0.2"/>
  <cols>
    <col min="1" max="1" width="37.7109375" style="66" customWidth="1"/>
    <col min="2" max="2" width="21.28515625" style="66" customWidth="1"/>
    <col min="3" max="3" width="19.42578125" style="66" customWidth="1"/>
    <col min="4" max="4" width="18.140625" style="66" customWidth="1"/>
    <col min="5" max="6" width="18.28515625" style="66" customWidth="1"/>
    <col min="7" max="16384" width="9.140625" style="66"/>
  </cols>
  <sheetData>
    <row r="1" spans="1:7" s="36" customFormat="1" ht="14.25" x14ac:dyDescent="0.2">
      <c r="A1" s="80" t="s">
        <v>113</v>
      </c>
      <c r="B1" s="20"/>
      <c r="C1" s="20"/>
      <c r="D1" s="20"/>
      <c r="E1" s="20"/>
      <c r="F1" s="20"/>
      <c r="G1" s="20"/>
    </row>
    <row r="2" spans="1:7" s="36" customFormat="1" ht="11.25" x14ac:dyDescent="0.15">
      <c r="A2" s="19"/>
      <c r="B2" s="20"/>
      <c r="C2" s="20"/>
      <c r="D2" s="20"/>
      <c r="E2" s="20"/>
      <c r="F2" s="20"/>
      <c r="G2" s="20"/>
    </row>
    <row r="3" spans="1:7" s="36" customFormat="1" ht="15" x14ac:dyDescent="0.25">
      <c r="A3" s="174" t="s">
        <v>114</v>
      </c>
      <c r="B3" s="175"/>
      <c r="C3" s="175"/>
      <c r="D3" s="175"/>
      <c r="E3" s="175"/>
      <c r="F3" s="175"/>
      <c r="G3" s="20"/>
    </row>
    <row r="4" spans="1:7" s="36" customFormat="1" ht="30" customHeight="1" x14ac:dyDescent="0.2">
      <c r="A4" s="118" t="s">
        <v>104</v>
      </c>
      <c r="B4" s="177"/>
      <c r="C4" s="177"/>
      <c r="D4" s="177"/>
      <c r="E4" s="177"/>
      <c r="F4" s="177"/>
      <c r="G4" s="177"/>
    </row>
    <row r="5" spans="1:7" s="36" customFormat="1" ht="12.75" thickBot="1" x14ac:dyDescent="0.25">
      <c r="A5" s="18"/>
      <c r="B5" s="65"/>
      <c r="C5" s="65"/>
      <c r="D5" s="65"/>
      <c r="E5" s="65"/>
      <c r="F5" s="65"/>
      <c r="G5" s="65"/>
    </row>
    <row r="6" spans="1:7" s="36" customFormat="1" ht="28.5" customHeight="1" thickBot="1" x14ac:dyDescent="0.25">
      <c r="A6" s="148" t="s">
        <v>75</v>
      </c>
      <c r="B6" s="178"/>
      <c r="C6" s="179"/>
      <c r="D6" s="21"/>
      <c r="E6" s="21"/>
      <c r="F6" s="21"/>
      <c r="G6" s="21"/>
    </row>
    <row r="8" spans="1:7" x14ac:dyDescent="0.2">
      <c r="A8" s="131" t="s">
        <v>98</v>
      </c>
      <c r="B8" s="182"/>
      <c r="C8" s="183"/>
      <c r="D8" s="85"/>
    </row>
    <row r="9" spans="1:7" x14ac:dyDescent="0.2">
      <c r="A9" s="184" t="s">
        <v>10</v>
      </c>
      <c r="B9" s="96" t="s">
        <v>1</v>
      </c>
      <c r="C9" s="107"/>
      <c r="D9" s="85"/>
    </row>
    <row r="10" spans="1:7" x14ac:dyDescent="0.2">
      <c r="A10" s="185"/>
      <c r="B10" s="97" t="s">
        <v>2</v>
      </c>
      <c r="C10" s="97">
        <v>500</v>
      </c>
      <c r="D10" s="85"/>
    </row>
    <row r="11" spans="1:7" x14ac:dyDescent="0.2">
      <c r="A11" s="185"/>
      <c r="B11" s="96" t="s">
        <v>3</v>
      </c>
      <c r="C11" s="98">
        <f>C9*C10</f>
        <v>0</v>
      </c>
      <c r="D11" s="94">
        <f>C11</f>
        <v>0</v>
      </c>
    </row>
    <row r="12" spans="1:7" ht="15" x14ac:dyDescent="0.2">
      <c r="A12" s="84"/>
      <c r="B12" s="23"/>
      <c r="C12" s="27"/>
      <c r="D12" s="83"/>
      <c r="E12" s="83"/>
    </row>
    <row r="13" spans="1:7" s="20" customFormat="1" ht="11.25" x14ac:dyDescent="0.15">
      <c r="A13" s="180" t="s">
        <v>11</v>
      </c>
      <c r="B13" s="181"/>
      <c r="C13" s="181"/>
      <c r="D13" s="23"/>
      <c r="E13" s="23"/>
    </row>
    <row r="14" spans="1:7" s="20" customFormat="1" ht="11.25" x14ac:dyDescent="0.15">
      <c r="A14" s="176" t="s">
        <v>10</v>
      </c>
      <c r="B14" s="24" t="s">
        <v>1</v>
      </c>
      <c r="C14" s="108"/>
      <c r="D14" s="27"/>
      <c r="E14" s="27"/>
    </row>
    <row r="15" spans="1:7" s="20" customFormat="1" ht="11.25" x14ac:dyDescent="0.15">
      <c r="A15" s="166"/>
      <c r="B15" s="25" t="s">
        <v>2</v>
      </c>
      <c r="C15" s="25">
        <v>500</v>
      </c>
      <c r="D15" s="22"/>
      <c r="E15" s="22"/>
    </row>
    <row r="16" spans="1:7" s="20" customFormat="1" ht="11.25" x14ac:dyDescent="0.15">
      <c r="A16" s="167"/>
      <c r="B16" s="24" t="s">
        <v>3</v>
      </c>
      <c r="C16" s="26">
        <f>(C14*C15)</f>
        <v>0</v>
      </c>
      <c r="D16" s="34">
        <f>SUM(B16:C16)</f>
        <v>0</v>
      </c>
      <c r="E16" s="27"/>
      <c r="F16" s="27"/>
    </row>
    <row r="17" spans="1:6" s="20" customFormat="1" ht="11.25" x14ac:dyDescent="0.15">
      <c r="A17" s="22"/>
      <c r="B17" s="22"/>
      <c r="C17" s="27"/>
      <c r="D17" s="27"/>
      <c r="E17" s="27"/>
      <c r="F17" s="27"/>
    </row>
    <row r="18" spans="1:6" s="20" customFormat="1" ht="15" x14ac:dyDescent="0.25">
      <c r="A18" s="134" t="s">
        <v>30</v>
      </c>
      <c r="B18" s="116"/>
      <c r="C18" s="117"/>
      <c r="D18" s="27"/>
      <c r="E18" s="27"/>
      <c r="F18" s="27"/>
    </row>
    <row r="19" spans="1:6" s="20" customFormat="1" ht="11.25" x14ac:dyDescent="0.15">
      <c r="A19" s="176" t="s">
        <v>22</v>
      </c>
      <c r="B19" s="67" t="s">
        <v>1</v>
      </c>
      <c r="C19" s="108"/>
      <c r="D19" s="27"/>
      <c r="E19" s="27"/>
      <c r="F19" s="27"/>
    </row>
    <row r="20" spans="1:6" s="20" customFormat="1" ht="11.25" x14ac:dyDescent="0.15">
      <c r="A20" s="166"/>
      <c r="B20" s="68" t="s">
        <v>2</v>
      </c>
      <c r="C20" s="28">
        <v>100</v>
      </c>
      <c r="D20" s="27"/>
      <c r="E20" s="27"/>
      <c r="F20" s="27"/>
    </row>
    <row r="21" spans="1:6" s="20" customFormat="1" ht="11.25" x14ac:dyDescent="0.15">
      <c r="A21" s="167"/>
      <c r="B21" s="24" t="s">
        <v>3</v>
      </c>
      <c r="C21" s="69">
        <f>(C19*C20)</f>
        <v>0</v>
      </c>
      <c r="D21" s="34">
        <f>SUM(B21:C21)</f>
        <v>0</v>
      </c>
      <c r="E21" s="27"/>
      <c r="F21" s="27"/>
    </row>
    <row r="22" spans="1:6" s="20" customFormat="1" ht="11.25" x14ac:dyDescent="0.15">
      <c r="A22" s="176" t="s">
        <v>40</v>
      </c>
      <c r="B22" s="24" t="s">
        <v>1</v>
      </c>
      <c r="C22" s="108"/>
      <c r="D22" s="27"/>
      <c r="E22" s="27"/>
      <c r="F22" s="27"/>
    </row>
    <row r="23" spans="1:6" s="20" customFormat="1" ht="11.25" x14ac:dyDescent="0.15">
      <c r="A23" s="166"/>
      <c r="B23" s="25" t="s">
        <v>2</v>
      </c>
      <c r="C23" s="28">
        <v>50</v>
      </c>
      <c r="D23" s="27"/>
      <c r="E23" s="27"/>
      <c r="F23" s="27"/>
    </row>
    <row r="24" spans="1:6" s="20" customFormat="1" ht="11.25" x14ac:dyDescent="0.15">
      <c r="A24" s="167"/>
      <c r="B24" s="24" t="s">
        <v>3</v>
      </c>
      <c r="C24" s="26">
        <f>(C22*C23)</f>
        <v>0</v>
      </c>
      <c r="D24" s="34">
        <f>SUM(B24:C24)</f>
        <v>0</v>
      </c>
      <c r="E24" s="27"/>
      <c r="F24" s="27"/>
    </row>
    <row r="25" spans="1:6" s="20" customFormat="1" ht="11.25" x14ac:dyDescent="0.15"/>
    <row r="26" spans="1:6" s="20" customFormat="1" ht="15" x14ac:dyDescent="0.25">
      <c r="A26" s="134" t="s">
        <v>109</v>
      </c>
      <c r="B26" s="116"/>
      <c r="C26" s="117"/>
    </row>
    <row r="27" spans="1:6" s="20" customFormat="1" ht="11.25" x14ac:dyDescent="0.15">
      <c r="A27" s="176" t="s">
        <v>12</v>
      </c>
      <c r="B27" s="24" t="s">
        <v>1</v>
      </c>
      <c r="C27" s="108"/>
    </row>
    <row r="28" spans="1:6" s="20" customFormat="1" ht="11.25" x14ac:dyDescent="0.15">
      <c r="A28" s="166"/>
      <c r="B28" s="25" t="s">
        <v>2</v>
      </c>
      <c r="C28" s="25">
        <v>20</v>
      </c>
    </row>
    <row r="29" spans="1:6" s="20" customFormat="1" ht="11.25" x14ac:dyDescent="0.15">
      <c r="A29" s="167"/>
      <c r="B29" s="24" t="s">
        <v>3</v>
      </c>
      <c r="C29" s="26">
        <f>(C27*C28)</f>
        <v>0</v>
      </c>
      <c r="D29" s="34">
        <f>(C27*C28)</f>
        <v>0</v>
      </c>
    </row>
    <row r="30" spans="1:6" s="20" customFormat="1" ht="11.25" x14ac:dyDescent="0.15">
      <c r="A30" s="176" t="s">
        <v>13</v>
      </c>
      <c r="B30" s="24" t="s">
        <v>1</v>
      </c>
      <c r="C30" s="108"/>
    </row>
    <row r="31" spans="1:6" s="20" customFormat="1" ht="11.25" x14ac:dyDescent="0.15">
      <c r="A31" s="166"/>
      <c r="B31" s="25" t="s">
        <v>2</v>
      </c>
      <c r="C31" s="28">
        <v>20</v>
      </c>
    </row>
    <row r="32" spans="1:6" s="20" customFormat="1" ht="11.25" x14ac:dyDescent="0.15">
      <c r="A32" s="167"/>
      <c r="B32" s="24" t="s">
        <v>3</v>
      </c>
      <c r="C32" s="26">
        <f>(C30*C31)</f>
        <v>0</v>
      </c>
      <c r="D32" s="34">
        <f>(C30*C31)</f>
        <v>0</v>
      </c>
    </row>
    <row r="33" spans="1:4" s="20" customFormat="1" ht="11.25" x14ac:dyDescent="0.15">
      <c r="A33" s="176" t="s">
        <v>49</v>
      </c>
      <c r="B33" s="24" t="s">
        <v>1</v>
      </c>
      <c r="C33" s="108"/>
      <c r="D33" s="27"/>
    </row>
    <row r="34" spans="1:4" s="20" customFormat="1" ht="11.25" x14ac:dyDescent="0.15">
      <c r="A34" s="166"/>
      <c r="B34" s="25" t="s">
        <v>2</v>
      </c>
      <c r="C34" s="28">
        <v>20</v>
      </c>
      <c r="D34" s="27"/>
    </row>
    <row r="35" spans="1:4" s="20" customFormat="1" ht="11.25" x14ac:dyDescent="0.15">
      <c r="A35" s="167"/>
      <c r="B35" s="24" t="s">
        <v>3</v>
      </c>
      <c r="C35" s="26">
        <f>(C33*C34)</f>
        <v>0</v>
      </c>
      <c r="D35" s="34">
        <f>(C33*C34)</f>
        <v>0</v>
      </c>
    </row>
    <row r="36" spans="1:4" s="20" customFormat="1" ht="11.25" x14ac:dyDescent="0.15">
      <c r="A36" s="176" t="s">
        <v>50</v>
      </c>
      <c r="B36" s="24" t="s">
        <v>1</v>
      </c>
      <c r="C36" s="108"/>
      <c r="D36" s="27"/>
    </row>
    <row r="37" spans="1:4" s="20" customFormat="1" ht="11.25" x14ac:dyDescent="0.15">
      <c r="A37" s="166"/>
      <c r="B37" s="25" t="s">
        <v>2</v>
      </c>
      <c r="C37" s="28">
        <v>20</v>
      </c>
      <c r="D37" s="27"/>
    </row>
    <row r="38" spans="1:4" s="20" customFormat="1" ht="11.25" x14ac:dyDescent="0.15">
      <c r="A38" s="167"/>
      <c r="B38" s="24" t="s">
        <v>3</v>
      </c>
      <c r="C38" s="33">
        <f>(C36*C37)</f>
        <v>0</v>
      </c>
      <c r="D38" s="34">
        <f>(C36*C37)</f>
        <v>0</v>
      </c>
    </row>
    <row r="39" spans="1:4" s="20" customFormat="1" ht="11.25" x14ac:dyDescent="0.15">
      <c r="A39" s="186" t="s">
        <v>55</v>
      </c>
      <c r="B39" s="67" t="s">
        <v>1</v>
      </c>
      <c r="C39" s="108"/>
      <c r="D39" s="27"/>
    </row>
    <row r="40" spans="1:4" s="20" customFormat="1" ht="11.25" x14ac:dyDescent="0.15">
      <c r="A40" s="187"/>
      <c r="B40" s="68" t="s">
        <v>2</v>
      </c>
      <c r="C40" s="28">
        <v>10</v>
      </c>
      <c r="D40" s="27"/>
    </row>
    <row r="41" spans="1:4" s="20" customFormat="1" ht="11.25" x14ac:dyDescent="0.15">
      <c r="A41" s="188"/>
      <c r="B41" s="24" t="s">
        <v>3</v>
      </c>
      <c r="C41" s="69">
        <f>(C39*C40)</f>
        <v>0</v>
      </c>
      <c r="D41" s="34">
        <f>(C39*C40)</f>
        <v>0</v>
      </c>
    </row>
    <row r="42" spans="1:4" s="20" customFormat="1" ht="11.25" x14ac:dyDescent="0.15">
      <c r="A42" s="186" t="s">
        <v>51</v>
      </c>
      <c r="B42" s="24" t="s">
        <v>1</v>
      </c>
      <c r="C42" s="108"/>
      <c r="D42" s="27"/>
    </row>
    <row r="43" spans="1:4" s="20" customFormat="1" ht="11.25" x14ac:dyDescent="0.15">
      <c r="A43" s="187"/>
      <c r="B43" s="25" t="s">
        <v>2</v>
      </c>
      <c r="C43" s="28">
        <v>5</v>
      </c>
      <c r="D43" s="27"/>
    </row>
    <row r="44" spans="1:4" s="20" customFormat="1" ht="11.25" x14ac:dyDescent="0.15">
      <c r="A44" s="188"/>
      <c r="B44" s="24" t="s">
        <v>3</v>
      </c>
      <c r="C44" s="26">
        <f>(C42*C43)</f>
        <v>0</v>
      </c>
      <c r="D44" s="34">
        <f>(C42*C43)</f>
        <v>0</v>
      </c>
    </row>
    <row r="45" spans="1:4" s="20" customFormat="1" ht="11.25" x14ac:dyDescent="0.15">
      <c r="A45" s="186" t="s">
        <v>52</v>
      </c>
      <c r="B45" s="24" t="s">
        <v>1</v>
      </c>
      <c r="C45" s="103"/>
      <c r="D45" s="27"/>
    </row>
    <row r="46" spans="1:4" s="20" customFormat="1" ht="11.25" x14ac:dyDescent="0.15">
      <c r="A46" s="187"/>
      <c r="B46" s="25" t="s">
        <v>2</v>
      </c>
      <c r="C46" s="28">
        <v>20</v>
      </c>
      <c r="D46" s="27"/>
    </row>
    <row r="47" spans="1:4" s="20" customFormat="1" ht="11.25" x14ac:dyDescent="0.15">
      <c r="A47" s="188"/>
      <c r="B47" s="24" t="s">
        <v>3</v>
      </c>
      <c r="C47" s="26">
        <f>(C45*C46)</f>
        <v>0</v>
      </c>
      <c r="D47" s="34">
        <f>(C45*C46)</f>
        <v>0</v>
      </c>
    </row>
    <row r="48" spans="1:4" s="20" customFormat="1" ht="11.25" x14ac:dyDescent="0.15">
      <c r="A48" s="186" t="s">
        <v>53</v>
      </c>
      <c r="B48" s="24" t="s">
        <v>1</v>
      </c>
      <c r="C48" s="108"/>
      <c r="D48" s="27"/>
    </row>
    <row r="49" spans="1:6" s="20" customFormat="1" ht="11.25" x14ac:dyDescent="0.15">
      <c r="A49" s="187"/>
      <c r="B49" s="25" t="s">
        <v>2</v>
      </c>
      <c r="C49" s="28">
        <v>20</v>
      </c>
      <c r="D49" s="27"/>
    </row>
    <row r="50" spans="1:6" s="20" customFormat="1" ht="11.25" x14ac:dyDescent="0.15">
      <c r="A50" s="188"/>
      <c r="B50" s="24" t="s">
        <v>3</v>
      </c>
      <c r="C50" s="26">
        <f>(C48*C49)</f>
        <v>0</v>
      </c>
      <c r="D50" s="34">
        <f>(C48*C49)</f>
        <v>0</v>
      </c>
    </row>
    <row r="51" spans="1:6" s="20" customFormat="1" ht="11.25" x14ac:dyDescent="0.15">
      <c r="A51" s="186" t="s">
        <v>54</v>
      </c>
      <c r="B51" s="24" t="s">
        <v>1</v>
      </c>
      <c r="C51" s="108"/>
      <c r="D51" s="27"/>
    </row>
    <row r="52" spans="1:6" s="20" customFormat="1" ht="11.25" x14ac:dyDescent="0.15">
      <c r="A52" s="187"/>
      <c r="B52" s="25" t="s">
        <v>2</v>
      </c>
      <c r="C52" s="28">
        <v>20</v>
      </c>
      <c r="D52" s="27"/>
    </row>
    <row r="53" spans="1:6" s="20" customFormat="1" ht="11.25" x14ac:dyDescent="0.15">
      <c r="A53" s="188"/>
      <c r="B53" s="24" t="s">
        <v>3</v>
      </c>
      <c r="C53" s="26">
        <f>(C51*C52)</f>
        <v>0</v>
      </c>
      <c r="D53" s="34">
        <f>(C51*C52)</f>
        <v>0</v>
      </c>
    </row>
    <row r="54" spans="1:6" s="20" customFormat="1" ht="11.25" x14ac:dyDescent="0.15">
      <c r="A54" s="22"/>
      <c r="B54" s="22"/>
      <c r="C54" s="27"/>
      <c r="D54" s="27"/>
    </row>
    <row r="55" spans="1:6" s="20" customFormat="1" ht="11.25" x14ac:dyDescent="0.15">
      <c r="A55" s="32" t="s">
        <v>18</v>
      </c>
      <c r="B55" s="29">
        <f>SUM(D11+D16+D21+D24+D29+D32+D35+D38+D41+D44+D47+D50+D53)</f>
        <v>0</v>
      </c>
      <c r="C55" s="27"/>
      <c r="D55" s="27"/>
    </row>
    <row r="56" spans="1:6" s="20" customFormat="1" ht="11.25" x14ac:dyDescent="0.15">
      <c r="A56" s="22"/>
      <c r="B56" s="22"/>
      <c r="C56" s="27"/>
      <c r="D56" s="27"/>
    </row>
    <row r="57" spans="1:6" s="36" customFormat="1" ht="11.25" x14ac:dyDescent="0.15">
      <c r="A57" s="58" t="s">
        <v>20</v>
      </c>
    </row>
    <row r="58" spans="1:6" s="20" customFormat="1" ht="11.25" x14ac:dyDescent="0.15">
      <c r="E58" s="27"/>
      <c r="F58" s="22"/>
    </row>
    <row r="59" spans="1:6" s="20" customFormat="1" ht="11.25" x14ac:dyDescent="0.15"/>
    <row r="60" spans="1:6" s="20" customFormat="1" ht="11.25" x14ac:dyDescent="0.15"/>
    <row r="61" spans="1:6" s="20" customFormat="1" ht="54.75" customHeight="1" x14ac:dyDescent="0.15"/>
    <row r="62" spans="1:6" s="20" customFormat="1" ht="11.25" x14ac:dyDescent="0.15"/>
  </sheetData>
  <sheetProtection sheet="1" objects="1" scenarios="1"/>
  <mergeCells count="20">
    <mergeCell ref="A51:A53"/>
    <mergeCell ref="A33:A35"/>
    <mergeCell ref="A36:A38"/>
    <mergeCell ref="A39:A41"/>
    <mergeCell ref="A42:A44"/>
    <mergeCell ref="A45:A47"/>
    <mergeCell ref="A48:A50"/>
    <mergeCell ref="A3:F3"/>
    <mergeCell ref="A30:A32"/>
    <mergeCell ref="A4:G4"/>
    <mergeCell ref="A6:C6"/>
    <mergeCell ref="A13:C13"/>
    <mergeCell ref="A14:A16"/>
    <mergeCell ref="A8:C8"/>
    <mergeCell ref="A9:A11"/>
    <mergeCell ref="A19:A21"/>
    <mergeCell ref="A22:A24"/>
    <mergeCell ref="A18:C18"/>
    <mergeCell ref="A26:C26"/>
    <mergeCell ref="A27:A29"/>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E15" sqref="E15"/>
    </sheetView>
  </sheetViews>
  <sheetFormatPr defaultColWidth="9.140625" defaultRowHeight="11.25" x14ac:dyDescent="0.15"/>
  <cols>
    <col min="1" max="1" width="61.42578125" style="73" customWidth="1"/>
    <col min="2" max="2" width="27.42578125" style="73" customWidth="1"/>
    <col min="3" max="16384" width="9.140625" style="73"/>
  </cols>
  <sheetData>
    <row r="1" spans="1:2" ht="14.25" x14ac:dyDescent="0.2">
      <c r="A1" s="81" t="s">
        <v>3</v>
      </c>
    </row>
    <row r="3" spans="1:2" x14ac:dyDescent="0.15">
      <c r="A3" s="70" t="s">
        <v>83</v>
      </c>
      <c r="B3" s="71">
        <f>'P1 en P2 Circulaire dienstv. '!B36:D36</f>
        <v>0</v>
      </c>
    </row>
    <row r="4" spans="1:2" x14ac:dyDescent="0.15">
      <c r="A4" s="72"/>
      <c r="B4" s="76"/>
    </row>
    <row r="5" spans="1:2" x14ac:dyDescent="0.15">
      <c r="A5" s="70" t="s">
        <v>84</v>
      </c>
      <c r="B5" s="71">
        <f>'P1 en P2 Circulaire dienstv. '!B47:D47</f>
        <v>0</v>
      </c>
    </row>
    <row r="6" spans="1:2" x14ac:dyDescent="0.15">
      <c r="B6" s="76"/>
    </row>
    <row r="7" spans="1:2" x14ac:dyDescent="0.15">
      <c r="A7" s="70" t="s">
        <v>85</v>
      </c>
      <c r="B7" s="71">
        <f>'P1 Bureaus'!C37</f>
        <v>0</v>
      </c>
    </row>
    <row r="8" spans="1:2" x14ac:dyDescent="0.15">
      <c r="B8" s="76"/>
    </row>
    <row r="9" spans="1:2" x14ac:dyDescent="0.15">
      <c r="A9" s="70" t="s">
        <v>86</v>
      </c>
      <c r="B9" s="71">
        <f>'P1 Kasten'!C36</f>
        <v>0</v>
      </c>
    </row>
    <row r="10" spans="1:2" x14ac:dyDescent="0.15">
      <c r="A10" s="72"/>
      <c r="B10" s="76"/>
    </row>
    <row r="11" spans="1:2" x14ac:dyDescent="0.15">
      <c r="A11" s="70" t="s">
        <v>87</v>
      </c>
      <c r="B11" s="71">
        <f>'P1 Bijzettafels'!B12</f>
        <v>0</v>
      </c>
    </row>
    <row r="12" spans="1:2" x14ac:dyDescent="0.15">
      <c r="A12" s="72"/>
      <c r="B12" s="76"/>
    </row>
    <row r="13" spans="1:2" x14ac:dyDescent="0.15">
      <c r="A13" s="70" t="s">
        <v>106</v>
      </c>
      <c r="B13" s="71">
        <f>'P2 Bureaustoelen'!B55</f>
        <v>0</v>
      </c>
    </row>
    <row r="14" spans="1:2" x14ac:dyDescent="0.15">
      <c r="B14" s="76"/>
    </row>
    <row r="15" spans="1:2" ht="22.5" customHeight="1" x14ac:dyDescent="0.15">
      <c r="A15" s="78" t="s">
        <v>59</v>
      </c>
      <c r="B15" s="79">
        <f>B3+B7+B9+B11</f>
        <v>0</v>
      </c>
    </row>
    <row r="16" spans="1:2" x14ac:dyDescent="0.15">
      <c r="A16" s="75"/>
      <c r="B16" s="77"/>
    </row>
    <row r="17" spans="1:3" ht="24.75" customHeight="1" x14ac:dyDescent="0.15">
      <c r="A17" s="78" t="s">
        <v>60</v>
      </c>
      <c r="B17" s="79">
        <f>B5+B13</f>
        <v>0</v>
      </c>
    </row>
    <row r="19" spans="1:3" ht="15" x14ac:dyDescent="0.25">
      <c r="A19" s="189" t="s">
        <v>107</v>
      </c>
      <c r="B19" s="190"/>
      <c r="C19" s="191"/>
    </row>
    <row r="20" spans="1:3" x14ac:dyDescent="0.15">
      <c r="A20" s="74"/>
    </row>
    <row r="21" spans="1:3" ht="15" x14ac:dyDescent="0.25">
      <c r="A21" s="189" t="s">
        <v>108</v>
      </c>
      <c r="B21" s="190"/>
      <c r="C21" s="191"/>
    </row>
  </sheetData>
  <sheetProtection sheet="1" objects="1" scenarios="1"/>
  <mergeCells count="2">
    <mergeCell ref="A19:C19"/>
    <mergeCell ref="A21:C2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P1 en P2 Circulaire dienstv. </vt:lpstr>
      <vt:lpstr>P1 Bureaus</vt:lpstr>
      <vt:lpstr>P1 Kasten</vt:lpstr>
      <vt:lpstr>P1 Bijzettafels</vt:lpstr>
      <vt:lpstr>P2 Bureaustoelen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2021-06-29T11:11:56Z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3C. Prijsinvulformulier d.d. 29 juni.xlsx</vt:lpwstr>
  </property>
</Properties>
</file>