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fdelingen\SCD_Inkoop\Afdeling Inkoop\2 Projecten lopend\Projecten REG\210029REG Rioolgemalen\002 Aanbestedingsdocumenten\"/>
    </mc:Choice>
  </mc:AlternateContent>
  <bookViews>
    <workbookView xWindow="0" yWindow="0" windowWidth="22740" windowHeight="10335"/>
  </bookViews>
  <sheets>
    <sheet name="Blad1" sheetId="1" r:id="rId1"/>
  </sheets>
  <definedNames>
    <definedName name="_Ref323041830" localSheetId="0">Blad1!$A$57</definedName>
    <definedName name="_Ref335208746" localSheetId="0">Blad1!$A$58</definedName>
    <definedName name="_Ref365971265" localSheetId="0">Blad1!$A$29</definedName>
    <definedName name="_Toc415145911" localSheetId="0">Blad1!$A$11</definedName>
    <definedName name="_Toc415480920" localSheetId="0">Blad1!$A$55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1" i="1" l="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60" i="1"/>
  <c r="F42" i="1"/>
  <c r="F43" i="1"/>
  <c r="F44" i="1"/>
  <c r="F45" i="1"/>
  <c r="F46" i="1"/>
  <c r="F47" i="1"/>
  <c r="F48" i="1"/>
  <c r="F49" i="1"/>
  <c r="F50" i="1"/>
  <c r="F41" i="1"/>
  <c r="F32" i="1"/>
  <c r="F33" i="1"/>
  <c r="F34" i="1"/>
  <c r="F31" i="1"/>
  <c r="F24" i="1"/>
  <c r="F16" i="1"/>
  <c r="F17" i="1"/>
  <c r="F18" i="1"/>
  <c r="F19" i="1"/>
  <c r="F20" i="1"/>
  <c r="F21" i="1"/>
  <c r="F22" i="1"/>
  <c r="F23" i="1"/>
  <c r="F15" i="1"/>
  <c r="F92" i="1" l="1"/>
  <c r="C125" i="1" s="1"/>
  <c r="F51" i="1"/>
  <c r="F52" i="1" s="1"/>
  <c r="C124" i="1" s="1"/>
  <c r="F35" i="1"/>
  <c r="C123" i="1" s="1"/>
  <c r="F25" i="1"/>
  <c r="F26" i="1" s="1"/>
  <c r="C122" i="1" s="1"/>
  <c r="C126" i="1" l="1"/>
</calcChain>
</file>

<file path=xl/sharedStrings.xml><?xml version="1.0" encoding="utf-8"?>
<sst xmlns="http://schemas.openxmlformats.org/spreadsheetml/2006/main" count="212" uniqueCount="114">
  <si>
    <t>Preventief onderhoud aan:</t>
  </si>
  <si>
    <t>Een</t>
  </si>
  <si>
    <t>Totaal</t>
  </si>
  <si>
    <t>(prijs per eenheid x hoeveelheid)</t>
  </si>
  <si>
    <t>Rioolgemalen 1-pomp nat</t>
  </si>
  <si>
    <t>Stuk</t>
  </si>
  <si>
    <t>Rioolgemaal &gt;=2 pomps nat</t>
  </si>
  <si>
    <t>Rioolgemalen droog opgesteld</t>
  </si>
  <si>
    <t>Combigemaal (DWA/RWA)</t>
  </si>
  <si>
    <t>Bergbezinkvoorzieningen</t>
  </si>
  <si>
    <t>Oppervlaktewatergemaal / IT stelsel</t>
  </si>
  <si>
    <t>Grond/HWA/Lam.scheider</t>
  </si>
  <si>
    <t>Tunnelgemaal</t>
  </si>
  <si>
    <t>Minigemaal (DRL)</t>
  </si>
  <si>
    <t>Centrale voedingskast (DRL)</t>
  </si>
  <si>
    <t>stuk</t>
  </si>
  <si>
    <t>Eenheid</t>
  </si>
  <si>
    <t>Hoeveelheid</t>
  </si>
  <si>
    <t>Eenheidsprijs</t>
  </si>
  <si>
    <t>Omschrijving</t>
  </si>
  <si>
    <t>Storing</t>
  </si>
  <si>
    <t>Prijs per jaar</t>
  </si>
  <si>
    <t>Reinigen pompkelders</t>
  </si>
  <si>
    <t>Bergbezink voorzieningen</t>
  </si>
  <si>
    <t>Afvoer slib naar erkend verwerkingsbedrijf</t>
  </si>
  <si>
    <t>ton</t>
  </si>
  <si>
    <t>De te vervangen pompen, fabricaat Flygt  worden door de opdrachtgever aan de aannemer beschikbaar gesteld. De inschrijver geeft in post 1-5 op wat de kosten zijn voor het plaatsen en weer aansluiten  in de besturingskast van de nieuwe Flygt pomp.</t>
  </si>
  <si>
    <t>Plaatsen Flygt pomp type 3057/ 3068 minigemaal 1,7 – 2,4  kW</t>
  </si>
  <si>
    <t>Plaatsen Flygt pomp type NP3085 1,3 t/m 2,4kW</t>
  </si>
  <si>
    <t>Plaatsen Flygt pomp type NP3102 3,1 t/m 4,2 kW</t>
  </si>
  <si>
    <t xml:space="preserve">Plaatsen Flygt pomp type NP3127 4,7t/m 7,4 kW </t>
  </si>
  <si>
    <t>Plaatsen Flygt pomp type NP3153,  7,5 t/m 13,5 kW</t>
  </si>
  <si>
    <t>Waaier pomp post nr. 1 3057</t>
  </si>
  <si>
    <t>Waaier pomp post nr. 1 3068</t>
  </si>
  <si>
    <t>Waaier pomp NP3085 post nr. 2</t>
  </si>
  <si>
    <t xml:space="preserve">Waaier pomp NP3102 post nr. 3 </t>
  </si>
  <si>
    <t>Waaier pomp NP3127 post nr. 4</t>
  </si>
  <si>
    <t>Waaier pomp NP3153 post nr. 5</t>
  </si>
  <si>
    <t>Zuigdeksel pomp  CP3057</t>
  </si>
  <si>
    <t>Zuigdeksel pomp CP3068</t>
  </si>
  <si>
    <t>Versnijder compleet pomp CP3068</t>
  </si>
  <si>
    <t>Set</t>
  </si>
  <si>
    <t>Hijsketting  rioolgemaal RVS 316, L=4m, incl. RVS316 harpsluiting en veiligheidscertificaat</t>
  </si>
  <si>
    <t>Hijsketting minigemaal RVS 316, L=2m, incl. RVS harpsluiting en veiligheidscertificaat</t>
  </si>
  <si>
    <t>Geleidestangen minigemaal RVS 316 (2 stuks) voor minigemaal</t>
  </si>
  <si>
    <t>Geleidestang bevestigingsbeugel RVS 316 voor minigemaal</t>
  </si>
  <si>
    <t>Geleidestangen 2” rioolgemaal RVS 316 tot 4 meter</t>
  </si>
  <si>
    <t>Geleidestang bevestigingsbeugel RVS 316 voor 2” geleidestang rioolgemaal</t>
  </si>
  <si>
    <t>Pompkabel vervangen. L= 10m 4x1,5 mm2</t>
  </si>
  <si>
    <t>Pompkabel vervangen L= 10m 7x1,5 mm2</t>
  </si>
  <si>
    <t>Vervangen balkeerklep 50mm</t>
  </si>
  <si>
    <t>Vervangen balkeerklep 65mm</t>
  </si>
  <si>
    <t>Vervangen balkeerklep 80mm</t>
  </si>
  <si>
    <t>Vervangen balkeerklep 100mm</t>
  </si>
  <si>
    <t>Buitenopstellingskast minigemaal type PSZ445, RVS 304</t>
  </si>
  <si>
    <t>Schakelunit minigemaal, type FGC 313</t>
  </si>
  <si>
    <t>Drukopnemer Vegawel 52</t>
  </si>
  <si>
    <t>Drukopnemer openbel, minigemaal</t>
  </si>
  <si>
    <t>Vlotter niveauregeling</t>
  </si>
  <si>
    <t>Radarsensor type VEGAPULS C11</t>
  </si>
  <si>
    <t>Inschrijfstaat</t>
  </si>
  <si>
    <t>#</t>
  </si>
  <si>
    <r>
      <rPr>
        <u/>
        <sz val="9"/>
        <color theme="1"/>
        <rFont val="Arial"/>
        <family val="2"/>
      </rPr>
      <t xml:space="preserve">Toelichting: </t>
    </r>
    <r>
      <rPr>
        <sz val="9"/>
        <color theme="1"/>
        <rFont val="Arial"/>
        <family val="2"/>
      </rPr>
      <t xml:space="preserve">
U vult alleen de eenheidsprijzen in: de rest wordt automatisch ingevuld. De opgegeven hoeveelheden zijn fictief. Op basis daarvan wordt een totaalprijs op jaarbasis berekend. Deze totaalprijs wordt gebruikt bij de beoordeling. </t>
    </r>
  </si>
  <si>
    <t xml:space="preserve">Tabel 1: Prijsoverzicht preventief onderhoud  </t>
  </si>
  <si>
    <t xml:space="preserve">Tabel 2: Prijsoverzicht correctief onderhoud  </t>
  </si>
  <si>
    <t xml:space="preserve">Tabel 3: Prijsoverzicht reinigen van de gemalen  </t>
  </si>
  <si>
    <t>Totaal per jaar:</t>
  </si>
  <si>
    <t>Hierin worden de in de dienen prijzen opgegeven voor het correctief onderhoud en verrekenprijzen voor het vervangen van onderdelen. Storingskosten: inclusief materieel, arbeidsloon en voorrijkosten en overige kosten zoals rapportage. De hoeveelheid is gebaseerd op recente aantallen storingen in een kalenderjaar.</t>
  </si>
  <si>
    <r>
      <t xml:space="preserve">In tabel 4 wordt aangegeven wat de vaste verrekenprijzen zijn voor de te vervangen onderdelen welke tijdens de storings- en onderhoudswerkzaamheden aangegeven worden om vervangen c.q. vernieuwd te worden. </t>
    </r>
    <r>
      <rPr>
        <u/>
        <sz val="9"/>
        <color theme="1"/>
        <rFont val="Arial"/>
        <family val="2"/>
      </rPr>
      <t>De op te geven bedragen dienen inclusief materiaal, materieel, de benodigde arbeid en voorrijkosten te zijn voor het (terugkomen en) vervangen en/of vernieuwen van dit onderdeel.</t>
    </r>
    <r>
      <rPr>
        <sz val="9"/>
        <color theme="1"/>
        <rFont val="Arial"/>
        <family val="2"/>
      </rPr>
      <t xml:space="preserve"> Onderdelen als handschoenen, werkoveral, papier, zeep etc. behoren tot de “standaard uitrusting” en zijn niet verrekenbaar. Voor de verrekenprijzen voor de pompen dient een eenheidsprijs opgegeven te worden, ingedeeld in het motorvermogen, P2 nominaalvermogen.
Dit zelfde geldt voor de verrekenprijzen onderdelen.  
</t>
    </r>
  </si>
  <si>
    <t>Onderdeel</t>
  </si>
  <si>
    <t>Hieronder wordt een opgave gevraagd van de vaste kosten die gemaakt worden voor aanvullende werkzaamheden welke opgedragen worden aan de aannemer gedurende de loop van het contract. Deze kosten worden niet meegenomen in de beoordeling, maar zijn voor de opdrachtgever ter indicatie.</t>
  </si>
  <si>
    <t>Uur</t>
  </si>
  <si>
    <t>Spuit-/zuigwagen weekend</t>
  </si>
  <si>
    <t>Flygt pomp type CP3057.181HT waaier 262, 1,7 kW</t>
  </si>
  <si>
    <t>Flygt pomp type MP3068.170HT, waaier 210, 2,4 kW</t>
  </si>
  <si>
    <t>Flygt pomp type MP3068.170 HT, waaier 212, 1.7 kW</t>
  </si>
  <si>
    <t>Flygt pomp type NP3085.160.MT 460, 2kW</t>
  </si>
  <si>
    <t>Flygt pomp type NP3085.160.MT 462, 1,3kW</t>
  </si>
  <si>
    <t>Flygt pomp type NP3102.160 MT 460, 3,1kW</t>
  </si>
  <si>
    <t>Flygt pomp type NP3127.160 MT 438 4,7 kW</t>
  </si>
  <si>
    <t>Flygt pomp type NP3127.160 MT 437 5,9 kW</t>
  </si>
  <si>
    <t>Prijs per eenheid</t>
  </si>
  <si>
    <t>Totaalprijs</t>
  </si>
  <si>
    <t xml:space="preserve">Verreken prijzen te vervangen onderdelen </t>
  </si>
  <si>
    <t>Kosten voor Reinigen installaties en afvoer slib</t>
  </si>
  <si>
    <t>Tabel 4: Verreken prijzen te vervangen onderdelen pompinstallaties</t>
  </si>
  <si>
    <t>In tabel  3 worden de in de dienen prijzen opgegeven voor het reinigen van alle pompinstallaties incl. afvoer slib naar erkend verwerkingsbedrijf. De hoeveelheid is gebaseerd op het totale areaal en de totale kosten worden zodoende gehalveerd om de totaalprijs per jaar te berekenen.</t>
  </si>
  <si>
    <t>In tabel 1 hieronder wordt aangegeven wat de kosten zijn voor de preventieve onderhoudswerkzaamheden als omschreven in het programma van eisen, waarbij ca. 50% van alle gemalen jaarlijks geïnspecteerd worden. De hoeveelheid is gebaseerd op het totale areaal en de totale kosten worden zodoende gehalveerd om de totaalprijs per jaar te berekenen.</t>
  </si>
  <si>
    <t xml:space="preserve">Kosten preventief onderhoud </t>
  </si>
  <si>
    <t xml:space="preserve">Kosten correctief onderhoud </t>
  </si>
  <si>
    <t xml:space="preserve">Tabel 5: overige kosten </t>
  </si>
  <si>
    <t>Tabel 6: Prijsoverzicht totaal</t>
  </si>
  <si>
    <t xml:space="preserve">Verhelpen van storingen aan alle genoemde installaties 
Gedurende werkdagen op werktijden van 07.45-16.30 uur
</t>
  </si>
  <si>
    <t xml:space="preserve">Verhelpen van storingen aan alle genoemde installaties 
Gedurende werkdagen op werktijden van 16.30 – 07.45 uur
</t>
  </si>
  <si>
    <t xml:space="preserve">Verhelpen van storingen aan alle genoemde installaties 
Gedurende tijden van 07.45-16.30 uur op za-,zon- en feestdagen
</t>
  </si>
  <si>
    <t xml:space="preserve">Verhelpen van storingen aan alle genoemde installaties 
Gedurende tijden van 16.30 - 07.45 uur op za-,zon- en feestdagen
</t>
  </si>
  <si>
    <t>Uurtarief monteur incl. servicewagen en voorrijkosten op werkdagen van 07.45 – 16.00 uur</t>
  </si>
  <si>
    <t>Uurtarief monteur incl. servicewagen en voorrijkosten op werkdagen ’s avonds/’s nachts van 16.00 – 07.45 uur</t>
  </si>
  <si>
    <t>Uurtarief monteur incl. servicewagen en voorrijkosten op weekend van 07.45 – 16.00 uur</t>
  </si>
  <si>
    <t>Uurtarief monteur incl. servicewagen en voorrijkosten op weekend van 16.00 – 07.45 uur</t>
  </si>
  <si>
    <t>Uurtarief monteur incl. servicewagen en voorrijkosten op feestdagen van 07.45-16.00 uur</t>
  </si>
  <si>
    <t>Uurtarief monteur incl. servicewagen en voorrijkosten op feestdagen van 16.30 - 07.45 uur</t>
  </si>
  <si>
    <t>Spuit-/zuigwagen 07.45-16.00 uur</t>
  </si>
  <si>
    <t>Spuit-/zuigwagen 16.00-07.45 uur</t>
  </si>
  <si>
    <t>Organisatie:</t>
  </si>
  <si>
    <t>Handtekening</t>
  </si>
  <si>
    <t>KVK-nummer:</t>
  </si>
  <si>
    <t>Naam:</t>
  </si>
  <si>
    <t xml:space="preserve">Functie: </t>
  </si>
  <si>
    <t>Datum:</t>
  </si>
  <si>
    <t>In geval van een inschrijving door een samenwerkingsverband van ondernemers wijzen de inschrijvers de hierboven genoemde inschrijver aan als gemachtigde om hen in alle zaken in het kader van de aanbestedingsprocedure en de uitvoering van de opdracht te vertegenwoordigen.</t>
  </si>
  <si>
    <t>De inschrijver verklaart deze inschrijving te doen met inachtneming van de bepalingen, voorwaarden en de gegevens zoals deze zijn omschreven in de voor de inschrijving relevante stukken.</t>
  </si>
  <si>
    <r>
      <rPr>
        <u/>
        <sz val="9"/>
        <color theme="1"/>
        <rFont val="Arial"/>
        <family val="2"/>
      </rPr>
      <t>Voorwaarden:</t>
    </r>
    <r>
      <rPr>
        <sz val="9"/>
        <color theme="1"/>
        <rFont val="Arial"/>
        <family val="2"/>
      </rPr>
      <t xml:space="preserve">
• De inschrijfstaat dient volledig ingevuld en ondertekend te worden. De in te vullen cellen zijn geel gemarkeerd.
• De prijs wordt opgeven in euro’s, exclusief BTW. 
• De eenheidsprijzen gelden gedurende de hele contractperiode.
• Algemene kosten worden niet geaccepteerd. Uw prijs dient all-in te zijn, dus ook inclusief winst en risico et cetera. 
• De opdrachtgeven heeft het recht om op basis van risico gestuurd onderhoud het aantal te inspecteren gemalen jaarlijks aan te passen, zowel minder als meer, zonder dat dit aanleiding is om de eenheidsprijs aan te passen gedurende de looptijd van het contract.
• In afwijking van de UAV 2012 blijven de verrekenprijzen gehandhaafd bij afwijking van meer dan 10%. Daarnaast geeft een lagere hoeveelheid ook geen recht op een vergoeding.
</t>
    </r>
  </si>
  <si>
    <r>
      <t xml:space="preserve">In onderstaande tabel  worden de prijzen van bovenstaande overzichten weergegeven en wordt de totaalprijs per jaar opgegeven. </t>
    </r>
    <r>
      <rPr>
        <b/>
        <sz val="9"/>
        <color theme="1"/>
        <rFont val="Arial"/>
        <family val="2"/>
      </rPr>
      <t xml:space="preserve">Totaal van tabel 6 dient ingevuld te worden op het inschrijvingsbiljet. </t>
    </r>
    <r>
      <rPr>
        <sz val="9"/>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</si>
</sst>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quot;€&quot;\ #,##0.00"/>
  </numFmts>
  <fonts count="8" x14ac:knownFonts="1">
    <font>
      <sz val="11"/>
      <color theme="1"/>
      <name val="Calibri"/>
      <family val="2"/>
      <scheme val="minor"/>
    </font>
    <font>
      <sz val="11"/>
      <color theme="1"/>
      <name val="Calibri"/>
      <family val="2"/>
      <scheme val="minor"/>
    </font>
    <font>
      <sz val="9"/>
      <color theme="1"/>
      <name val="Arial"/>
      <family val="2"/>
    </font>
    <font>
      <sz val="9"/>
      <color rgb="FFFF0000"/>
      <name val="Arial"/>
      <family val="2"/>
    </font>
    <font>
      <u/>
      <sz val="9"/>
      <color theme="1"/>
      <name val="Arial"/>
      <family val="2"/>
    </font>
    <font>
      <b/>
      <sz val="9"/>
      <color theme="1"/>
      <name val="Arial"/>
      <family val="2"/>
    </font>
    <font>
      <b/>
      <sz val="18"/>
      <color rgb="FF0F2049"/>
      <name val="Arial Black"/>
      <family val="2"/>
    </font>
    <font>
      <sz val="10"/>
      <color theme="1"/>
      <name val="Arial"/>
      <family val="2"/>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8">
    <xf numFmtId="0" fontId="0" fillId="0" borderId="0" xfId="0"/>
    <xf numFmtId="0" fontId="2" fillId="0" borderId="0" xfId="0" applyFont="1" applyBorder="1" applyAlignment="1">
      <alignment vertical="center"/>
    </xf>
    <xf numFmtId="0" fontId="2" fillId="0" borderId="0" xfId="0" applyFont="1" applyBorder="1"/>
    <xf numFmtId="0" fontId="2" fillId="0" borderId="0" xfId="0" applyFont="1" applyBorder="1" applyAlignment="1">
      <alignment horizontal="left" vertical="top" wrapText="1"/>
    </xf>
    <xf numFmtId="0" fontId="2" fillId="0" borderId="0" xfId="0" applyFont="1" applyBorder="1" applyAlignment="1">
      <alignment vertical="center" wrapText="1"/>
    </xf>
    <xf numFmtId="0" fontId="3" fillId="0" borderId="0" xfId="0" applyFont="1" applyBorder="1" applyAlignment="1">
      <alignment vertical="center"/>
    </xf>
    <xf numFmtId="0" fontId="2" fillId="0" borderId="0" xfId="0" applyFont="1" applyBorder="1" applyAlignment="1">
      <alignment vertical="top" wrapText="1"/>
    </xf>
    <xf numFmtId="0" fontId="5" fillId="0" borderId="0" xfId="0" applyFont="1" applyBorder="1"/>
    <xf numFmtId="0" fontId="6" fillId="0" borderId="0" xfId="0" applyFont="1" applyAlignment="1">
      <alignment vertical="center"/>
    </xf>
    <xf numFmtId="0" fontId="2" fillId="0" borderId="0" xfId="0" applyFont="1" applyBorder="1" applyAlignment="1">
      <alignment wrapText="1"/>
    </xf>
    <xf numFmtId="0" fontId="5" fillId="0" borderId="0" xfId="0" applyFont="1" applyBorder="1" applyAlignment="1">
      <alignment vertical="center"/>
    </xf>
    <xf numFmtId="0" fontId="5" fillId="0" borderId="1" xfId="0" applyFont="1" applyBorder="1" applyAlignment="1">
      <alignment vertical="center" wrapText="1"/>
    </xf>
    <xf numFmtId="0" fontId="2" fillId="0" borderId="1" xfId="0" applyFont="1" applyBorder="1" applyAlignment="1">
      <alignment vertical="center" wrapText="1"/>
    </xf>
    <xf numFmtId="44" fontId="2" fillId="0" borderId="1" xfId="1" applyFont="1" applyBorder="1" applyAlignment="1">
      <alignment vertical="center" wrapText="1"/>
    </xf>
    <xf numFmtId="0" fontId="2" fillId="0" borderId="1" xfId="0" applyFont="1" applyBorder="1"/>
    <xf numFmtId="0" fontId="5" fillId="0" borderId="1" xfId="0" applyFont="1" applyBorder="1"/>
    <xf numFmtId="44" fontId="2" fillId="0" borderId="1" xfId="1" applyFont="1" applyFill="1" applyBorder="1" applyAlignment="1">
      <alignment vertical="center" wrapText="1"/>
    </xf>
    <xf numFmtId="44" fontId="2" fillId="0" borderId="0" xfId="1" applyFont="1" applyFill="1" applyBorder="1" applyAlignment="1">
      <alignment vertical="center" wrapText="1"/>
    </xf>
    <xf numFmtId="44" fontId="2" fillId="0" borderId="1" xfId="0" applyNumberFormat="1" applyFont="1" applyBorder="1" applyAlignment="1">
      <alignment vertical="center" wrapText="1"/>
    </xf>
    <xf numFmtId="0" fontId="2" fillId="0" borderId="1" xfId="0" applyFont="1" applyBorder="1" applyAlignment="1">
      <alignment wrapText="1"/>
    </xf>
    <xf numFmtId="0" fontId="5" fillId="0" borderId="1" xfId="0" applyFont="1" applyBorder="1" applyAlignment="1">
      <alignment horizontal="left"/>
    </xf>
    <xf numFmtId="0" fontId="5" fillId="0" borderId="1" xfId="0" applyFont="1" applyBorder="1" applyAlignment="1">
      <alignment horizontal="left" wrapText="1"/>
    </xf>
    <xf numFmtId="0" fontId="5" fillId="0" borderId="1" xfId="0" applyFont="1" applyBorder="1" applyAlignment="1">
      <alignment horizontal="right" vertical="center" wrapText="1"/>
    </xf>
    <xf numFmtId="44" fontId="2" fillId="0" borderId="0" xfId="0" applyNumberFormat="1" applyFont="1" applyBorder="1"/>
    <xf numFmtId="44" fontId="5" fillId="0" borderId="1" xfId="1" applyFont="1" applyBorder="1" applyAlignment="1">
      <alignment horizontal="center" vertical="center" wrapText="1"/>
    </xf>
    <xf numFmtId="0" fontId="5" fillId="0" borderId="1" xfId="0" applyFont="1" applyBorder="1" applyAlignment="1">
      <alignment wrapText="1"/>
    </xf>
    <xf numFmtId="0" fontId="2" fillId="0" borderId="0" xfId="0" applyFont="1" applyBorder="1" applyAlignment="1">
      <alignment horizontal="left" vertical="top" wrapText="1"/>
    </xf>
    <xf numFmtId="0" fontId="2" fillId="0" borderId="0" xfId="0" applyFont="1" applyBorder="1" applyAlignment="1">
      <alignment vertical="center" wrapText="1"/>
    </xf>
    <xf numFmtId="0" fontId="2" fillId="0" borderId="0" xfId="0" applyFont="1" applyFill="1" applyBorder="1" applyAlignment="1">
      <alignment wrapText="1"/>
    </xf>
    <xf numFmtId="0" fontId="2" fillId="0" borderId="1" xfId="0" applyFont="1" applyFill="1" applyBorder="1" applyAlignment="1">
      <alignment vertical="center" wrapText="1"/>
    </xf>
    <xf numFmtId="0" fontId="0" fillId="0" borderId="1" xfId="0" applyBorder="1" applyAlignment="1" applyProtection="1">
      <alignment wrapText="1"/>
      <protection locked="0"/>
    </xf>
    <xf numFmtId="164" fontId="0" fillId="0" borderId="0" xfId="0" applyNumberFormat="1" applyProtection="1">
      <protection locked="0"/>
    </xf>
    <xf numFmtId="0" fontId="0" fillId="0" borderId="0" xfId="0" applyAlignment="1" applyProtection="1">
      <alignment vertical="center"/>
      <protection locked="0"/>
    </xf>
    <xf numFmtId="0" fontId="0" fillId="0" borderId="0" xfId="0" applyProtection="1">
      <protection locked="0"/>
    </xf>
    <xf numFmtId="0" fontId="0" fillId="0" borderId="0" xfId="0" applyAlignment="1" applyProtection="1">
      <alignment wrapText="1"/>
    </xf>
    <xf numFmtId="0" fontId="0" fillId="0" borderId="0" xfId="0" applyAlignment="1" applyProtection="1">
      <alignment horizontal="center"/>
    </xf>
    <xf numFmtId="0" fontId="0" fillId="0" borderId="0" xfId="0" applyProtection="1"/>
    <xf numFmtId="0" fontId="0" fillId="0" borderId="0" xfId="0" applyAlignment="1" applyProtection="1">
      <alignment vertical="center"/>
    </xf>
    <xf numFmtId="0" fontId="7" fillId="0" borderId="0" xfId="0" applyFont="1" applyAlignment="1" applyProtection="1">
      <alignment horizontal="left" vertical="top" wrapText="1"/>
    </xf>
    <xf numFmtId="0" fontId="7" fillId="0" borderId="0" xfId="0" applyFont="1" applyAlignment="1" applyProtection="1">
      <alignment vertical="top" wrapText="1"/>
    </xf>
    <xf numFmtId="0" fontId="7" fillId="0" borderId="0" xfId="0" applyFont="1" applyAlignment="1" applyProtection="1">
      <alignment horizontal="left" wrapText="1"/>
    </xf>
    <xf numFmtId="44" fontId="2" fillId="2" borderId="1" xfId="1" applyFont="1" applyFill="1" applyBorder="1" applyAlignment="1">
      <alignment vertical="center" wrapText="1"/>
    </xf>
    <xf numFmtId="44" fontId="2" fillId="2" borderId="1" xfId="1" applyFont="1" applyFill="1" applyBorder="1" applyAlignment="1">
      <alignment horizontal="center" vertical="center" wrapText="1"/>
    </xf>
    <xf numFmtId="0" fontId="0" fillId="2" borderId="2" xfId="0" applyFill="1" applyBorder="1" applyAlignment="1" applyProtection="1">
      <alignment horizontal="left"/>
      <protection locked="0"/>
    </xf>
    <xf numFmtId="0" fontId="0" fillId="2" borderId="3" xfId="0" applyFill="1" applyBorder="1" applyAlignment="1" applyProtection="1">
      <alignment horizontal="left"/>
      <protection locked="0"/>
    </xf>
    <xf numFmtId="0" fontId="0" fillId="2" borderId="4" xfId="0" applyFill="1" applyBorder="1" applyAlignment="1" applyProtection="1">
      <alignment horizontal="left"/>
      <protection locked="0"/>
    </xf>
    <xf numFmtId="0" fontId="0" fillId="2" borderId="1" xfId="0" applyFill="1" applyBorder="1" applyAlignment="1" applyProtection="1">
      <alignment horizontal="left"/>
      <protection locked="0"/>
    </xf>
    <xf numFmtId="0" fontId="0" fillId="2" borderId="1" xfId="0" applyFill="1" applyBorder="1" applyAlignment="1" applyProtection="1">
      <alignment horizontal="center" vertic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6"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word/media/image2.sv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0</xdr:rowOff>
    </xdr:from>
    <xdr:to>
      <xdr:col>1</xdr:col>
      <xdr:colOff>1911985</xdr:colOff>
      <xdr:row>3</xdr:row>
      <xdr:rowOff>31115</xdr:rowOff>
    </xdr:to>
    <xdr:pic>
      <xdr:nvPicPr>
        <xdr:cNvPr id="2" name="Graphic 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lc="http://schemas.openxmlformats.org/drawingml/2006/lockedCanvas" xmlns:asvg="http://schemas.microsoft.com/office/drawing/2016/SVG/main" xmlns:w16="http://schemas.microsoft.com/office/word/2018/wordml" xmlns:w16cid="http://schemas.microsoft.com/office/word/2016/wordml/cid" xmlns:w16cex="http://schemas.microsoft.com/office/word/2018/wordml/cex" xmlns:w="http://schemas.openxmlformats.org/wordprocessingml/2006/main" xmlns:w10="urn:schemas-microsoft-com:office:word" xmlns:v="urn:schemas-microsoft-com:vml" xmlns:o="urn:schemas-microsoft-com:office:office" xmlns:am3d="http://schemas.microsoft.com/office/drawing/2017/model3d" xmlns:aink="http://schemas.microsoft.com/office/drawing/2016/ink"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6se="http://schemas.microsoft.com/office/word/2015/wordml/symex"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mc="http://schemas.openxmlformats.org/markup-compatibility/2006" xmlns:cx1="http://schemas.microsoft.com/office/drawing/2015/9/8/chartex" xmlns:cx="http://schemas.microsoft.com/office/drawing/2014/chartex" xmlns:wpc="http://schemas.microsoft.com/office/word/2010/wordprocessingCanvas" r:embed="rId4"/>
            </a:ext>
          </a:extLst>
        </a:blip>
        <a:stretch>
          <a:fillRect/>
        </a:stretch>
      </xdr:blipFill>
      <xdr:spPr>
        <a:xfrm>
          <a:off x="200025" y="0"/>
          <a:ext cx="1978660" cy="488315"/>
        </a:xfrm>
        <a:prstGeom prst="rect">
          <a:avLst/>
        </a:prstGeom>
      </xdr:spPr>
    </xdr:pic>
    <xdr:clientData/>
  </xdr:twoCellAnchor>
  <xdr:twoCellAnchor>
    <xdr:from>
      <xdr:col>3</xdr:col>
      <xdr:colOff>114300</xdr:colOff>
      <xdr:row>0</xdr:row>
      <xdr:rowOff>1</xdr:rowOff>
    </xdr:from>
    <xdr:to>
      <xdr:col>4</xdr:col>
      <xdr:colOff>647700</xdr:colOff>
      <xdr:row>4</xdr:row>
      <xdr:rowOff>38101</xdr:rowOff>
    </xdr:to>
    <xdr:pic>
      <xdr:nvPicPr>
        <xdr:cNvPr id="3" name="Afbeelding 2" descr="Alblasserdan"/>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43250" y="1"/>
          <a:ext cx="1362075"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666750</xdr:colOff>
      <xdr:row>0</xdr:row>
      <xdr:rowOff>0</xdr:rowOff>
    </xdr:from>
    <xdr:to>
      <xdr:col>5</xdr:col>
      <xdr:colOff>1171575</xdr:colOff>
      <xdr:row>4</xdr:row>
      <xdr:rowOff>38100</xdr:rowOff>
    </xdr:to>
    <xdr:pic>
      <xdr:nvPicPr>
        <xdr:cNvPr id="4" name="Afbeelding 3" descr="dordrecht"/>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12821"/>
        <a:stretch/>
      </xdr:blipFill>
      <xdr:spPr bwMode="auto">
        <a:xfrm>
          <a:off x="4524375" y="0"/>
          <a:ext cx="1438275"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141"/>
  <sheetViews>
    <sheetView tabSelected="1" view="pageLayout" topLeftCell="A121" zoomScaleNormal="100" workbookViewId="0">
      <selection activeCell="F125" sqref="F125"/>
    </sheetView>
  </sheetViews>
  <sheetFormatPr defaultRowHeight="12" x14ac:dyDescent="0.2"/>
  <cols>
    <col min="1" max="1" width="3.85546875" style="2" customWidth="1"/>
    <col min="2" max="2" width="30.28515625" style="2" customWidth="1"/>
    <col min="3" max="3" width="10.140625" style="2" customWidth="1"/>
    <col min="4" max="4" width="12.5703125" style="2" customWidth="1"/>
    <col min="5" max="5" width="13.28515625" style="2" bestFit="1" customWidth="1"/>
    <col min="6" max="6" width="17.28515625" style="2" customWidth="1"/>
    <col min="7" max="16384" width="9.140625" style="2"/>
  </cols>
  <sheetData>
    <row r="5" spans="1:6" ht="28.5" customHeight="1" x14ac:dyDescent="0.2">
      <c r="A5" s="8" t="s">
        <v>60</v>
      </c>
    </row>
    <row r="6" spans="1:6" ht="11.25" customHeight="1" x14ac:dyDescent="0.2">
      <c r="A6" s="8"/>
    </row>
    <row r="7" spans="1:6" ht="134.25" customHeight="1" x14ac:dyDescent="0.2">
      <c r="A7" s="26" t="s">
        <v>112</v>
      </c>
      <c r="B7" s="26"/>
      <c r="C7" s="26"/>
      <c r="D7" s="26"/>
      <c r="E7" s="26"/>
      <c r="F7" s="26"/>
    </row>
    <row r="8" spans="1:6" ht="15" customHeight="1" x14ac:dyDescent="0.2">
      <c r="A8" s="8"/>
    </row>
    <row r="9" spans="1:6" ht="45" customHeight="1" x14ac:dyDescent="0.2">
      <c r="A9" s="26" t="s">
        <v>62</v>
      </c>
      <c r="B9" s="26"/>
      <c r="C9" s="26"/>
      <c r="D9" s="26"/>
      <c r="E9" s="26"/>
      <c r="F9" s="26"/>
    </row>
    <row r="10" spans="1:6" ht="15" customHeight="1" x14ac:dyDescent="0.2">
      <c r="A10" s="8"/>
    </row>
    <row r="11" spans="1:6" x14ac:dyDescent="0.2">
      <c r="A11" s="10" t="s">
        <v>63</v>
      </c>
    </row>
    <row r="12" spans="1:6" ht="48.75" customHeight="1" x14ac:dyDescent="0.2">
      <c r="A12" s="26" t="s">
        <v>87</v>
      </c>
      <c r="B12" s="26"/>
      <c r="C12" s="26"/>
      <c r="D12" s="26"/>
      <c r="E12" s="26"/>
      <c r="F12" s="26"/>
    </row>
    <row r="13" spans="1:6" ht="15" customHeight="1" x14ac:dyDescent="0.2">
      <c r="A13" s="3"/>
      <c r="B13" s="3"/>
      <c r="C13" s="3"/>
      <c r="D13" s="3"/>
      <c r="E13" s="3"/>
      <c r="F13" s="3"/>
    </row>
    <row r="14" spans="1:6" ht="24" x14ac:dyDescent="0.2">
      <c r="A14" s="11" t="s">
        <v>61</v>
      </c>
      <c r="B14" s="11" t="s">
        <v>0</v>
      </c>
      <c r="C14" s="11" t="s">
        <v>16</v>
      </c>
      <c r="D14" s="11" t="s">
        <v>17</v>
      </c>
      <c r="E14" s="11" t="s">
        <v>18</v>
      </c>
      <c r="F14" s="11" t="s">
        <v>3</v>
      </c>
    </row>
    <row r="15" spans="1:6" x14ac:dyDescent="0.2">
      <c r="A15" s="12">
        <v>1</v>
      </c>
      <c r="B15" s="12" t="s">
        <v>4</v>
      </c>
      <c r="C15" s="12" t="s">
        <v>5</v>
      </c>
      <c r="D15" s="12">
        <v>21</v>
      </c>
      <c r="E15" s="41">
        <v>0</v>
      </c>
      <c r="F15" s="13">
        <f>D15*E15</f>
        <v>0</v>
      </c>
    </row>
    <row r="16" spans="1:6" x14ac:dyDescent="0.2">
      <c r="A16" s="12">
        <v>2</v>
      </c>
      <c r="B16" s="12" t="s">
        <v>6</v>
      </c>
      <c r="C16" s="12" t="s">
        <v>5</v>
      </c>
      <c r="D16" s="12">
        <v>78</v>
      </c>
      <c r="E16" s="41">
        <v>0</v>
      </c>
      <c r="F16" s="13">
        <f t="shared" ref="F16:F23" si="0">D16*E16</f>
        <v>0</v>
      </c>
    </row>
    <row r="17" spans="1:6" x14ac:dyDescent="0.2">
      <c r="A17" s="12">
        <v>3</v>
      </c>
      <c r="B17" s="12" t="s">
        <v>7</v>
      </c>
      <c r="C17" s="12" t="s">
        <v>5</v>
      </c>
      <c r="D17" s="12">
        <v>12</v>
      </c>
      <c r="E17" s="41">
        <v>0</v>
      </c>
      <c r="F17" s="13">
        <f t="shared" si="0"/>
        <v>0</v>
      </c>
    </row>
    <row r="18" spans="1:6" x14ac:dyDescent="0.2">
      <c r="A18" s="12">
        <v>4</v>
      </c>
      <c r="B18" s="12" t="s">
        <v>8</v>
      </c>
      <c r="C18" s="12" t="s">
        <v>5</v>
      </c>
      <c r="D18" s="12">
        <v>4</v>
      </c>
      <c r="E18" s="41">
        <v>0</v>
      </c>
      <c r="F18" s="13">
        <f t="shared" si="0"/>
        <v>0</v>
      </c>
    </row>
    <row r="19" spans="1:6" x14ac:dyDescent="0.2">
      <c r="A19" s="12">
        <v>5</v>
      </c>
      <c r="B19" s="12" t="s">
        <v>9</v>
      </c>
      <c r="C19" s="12" t="s">
        <v>5</v>
      </c>
      <c r="D19" s="12">
        <v>9</v>
      </c>
      <c r="E19" s="41">
        <v>0</v>
      </c>
      <c r="F19" s="13">
        <f t="shared" si="0"/>
        <v>0</v>
      </c>
    </row>
    <row r="20" spans="1:6" x14ac:dyDescent="0.2">
      <c r="A20" s="12">
        <v>6</v>
      </c>
      <c r="B20" s="12" t="s">
        <v>10</v>
      </c>
      <c r="C20" s="12" t="s">
        <v>5</v>
      </c>
      <c r="D20" s="12">
        <v>10</v>
      </c>
      <c r="E20" s="41">
        <v>0</v>
      </c>
      <c r="F20" s="13">
        <f t="shared" si="0"/>
        <v>0</v>
      </c>
    </row>
    <row r="21" spans="1:6" x14ac:dyDescent="0.2">
      <c r="A21" s="12">
        <v>7</v>
      </c>
      <c r="B21" s="12" t="s">
        <v>11</v>
      </c>
      <c r="C21" s="12" t="s">
        <v>5</v>
      </c>
      <c r="D21" s="12">
        <v>29</v>
      </c>
      <c r="E21" s="41">
        <v>0</v>
      </c>
      <c r="F21" s="13">
        <f t="shared" si="0"/>
        <v>0</v>
      </c>
    </row>
    <row r="22" spans="1:6" x14ac:dyDescent="0.2">
      <c r="A22" s="12">
        <v>8</v>
      </c>
      <c r="B22" s="12" t="s">
        <v>12</v>
      </c>
      <c r="C22" s="12" t="s">
        <v>5</v>
      </c>
      <c r="D22" s="12">
        <v>13</v>
      </c>
      <c r="E22" s="41">
        <v>0</v>
      </c>
      <c r="F22" s="13">
        <f t="shared" si="0"/>
        <v>0</v>
      </c>
    </row>
    <row r="23" spans="1:6" x14ac:dyDescent="0.2">
      <c r="A23" s="12">
        <v>9</v>
      </c>
      <c r="B23" s="12" t="s">
        <v>13</v>
      </c>
      <c r="C23" s="12" t="s">
        <v>5</v>
      </c>
      <c r="D23" s="12">
        <v>334</v>
      </c>
      <c r="E23" s="41">
        <v>0</v>
      </c>
      <c r="F23" s="13">
        <f t="shared" si="0"/>
        <v>0</v>
      </c>
    </row>
    <row r="24" spans="1:6" x14ac:dyDescent="0.2">
      <c r="A24" s="12">
        <v>10</v>
      </c>
      <c r="B24" s="12" t="s">
        <v>14</v>
      </c>
      <c r="C24" s="12" t="s">
        <v>15</v>
      </c>
      <c r="D24" s="12">
        <v>89</v>
      </c>
      <c r="E24" s="41">
        <v>0</v>
      </c>
      <c r="F24" s="13">
        <f>D24*E24</f>
        <v>0</v>
      </c>
    </row>
    <row r="25" spans="1:6" x14ac:dyDescent="0.2">
      <c r="A25" s="4"/>
      <c r="B25" s="4"/>
      <c r="C25" s="4"/>
      <c r="D25" s="4"/>
      <c r="E25" s="11" t="s">
        <v>2</v>
      </c>
      <c r="F25" s="13">
        <f>SUM(F15:F24)</f>
        <v>0</v>
      </c>
    </row>
    <row r="26" spans="1:6" x14ac:dyDescent="0.2">
      <c r="E26" s="15" t="s">
        <v>21</v>
      </c>
      <c r="F26" s="16">
        <f>SUM(F25/2)</f>
        <v>0</v>
      </c>
    </row>
    <row r="27" spans="1:6" x14ac:dyDescent="0.2">
      <c r="E27" s="7"/>
      <c r="F27" s="17"/>
    </row>
    <row r="28" spans="1:6" x14ac:dyDescent="0.2">
      <c r="A28" s="10" t="s">
        <v>64</v>
      </c>
    </row>
    <row r="29" spans="1:6" ht="41.25" customHeight="1" x14ac:dyDescent="0.2">
      <c r="A29" s="26" t="s">
        <v>67</v>
      </c>
      <c r="B29" s="26"/>
      <c r="C29" s="26"/>
      <c r="D29" s="26"/>
      <c r="E29" s="26"/>
      <c r="F29" s="26"/>
    </row>
    <row r="30" spans="1:6" ht="24" x14ac:dyDescent="0.2">
      <c r="A30" s="11" t="s">
        <v>61</v>
      </c>
      <c r="B30" s="11" t="s">
        <v>19</v>
      </c>
      <c r="C30" s="11" t="s">
        <v>16</v>
      </c>
      <c r="D30" s="11" t="s">
        <v>17</v>
      </c>
      <c r="E30" s="11" t="s">
        <v>18</v>
      </c>
      <c r="F30" s="11" t="s">
        <v>3</v>
      </c>
    </row>
    <row r="31" spans="1:6" ht="60" x14ac:dyDescent="0.2">
      <c r="A31" s="12">
        <v>1</v>
      </c>
      <c r="B31" s="12" t="s">
        <v>92</v>
      </c>
      <c r="C31" s="12" t="s">
        <v>20</v>
      </c>
      <c r="D31" s="12">
        <v>200</v>
      </c>
      <c r="E31" s="41">
        <v>0</v>
      </c>
      <c r="F31" s="13">
        <f>SUM(D31*E31)</f>
        <v>0</v>
      </c>
    </row>
    <row r="32" spans="1:6" ht="60" x14ac:dyDescent="0.2">
      <c r="A32" s="12">
        <v>2</v>
      </c>
      <c r="B32" s="12" t="s">
        <v>93</v>
      </c>
      <c r="C32" s="12" t="s">
        <v>20</v>
      </c>
      <c r="D32" s="12">
        <v>50</v>
      </c>
      <c r="E32" s="41">
        <v>0</v>
      </c>
      <c r="F32" s="13">
        <f t="shared" ref="F32:F34" si="1">SUM(D32*E32)</f>
        <v>0</v>
      </c>
    </row>
    <row r="33" spans="1:6" ht="60" x14ac:dyDescent="0.2">
      <c r="A33" s="12">
        <v>3</v>
      </c>
      <c r="B33" s="12" t="s">
        <v>94</v>
      </c>
      <c r="C33" s="12" t="s">
        <v>20</v>
      </c>
      <c r="D33" s="12">
        <v>40</v>
      </c>
      <c r="E33" s="41">
        <v>0</v>
      </c>
      <c r="F33" s="13">
        <f t="shared" si="1"/>
        <v>0</v>
      </c>
    </row>
    <row r="34" spans="1:6" ht="60" x14ac:dyDescent="0.2">
      <c r="A34" s="12">
        <v>4</v>
      </c>
      <c r="B34" s="12" t="s">
        <v>95</v>
      </c>
      <c r="C34" s="12" t="s">
        <v>20</v>
      </c>
      <c r="D34" s="12">
        <v>20</v>
      </c>
      <c r="E34" s="41">
        <v>0</v>
      </c>
      <c r="F34" s="13">
        <f t="shared" si="1"/>
        <v>0</v>
      </c>
    </row>
    <row r="35" spans="1:6" x14ac:dyDescent="0.2">
      <c r="A35" s="4"/>
      <c r="B35" s="4"/>
      <c r="C35" s="4"/>
      <c r="D35" s="4"/>
      <c r="E35" s="11" t="s">
        <v>66</v>
      </c>
      <c r="F35" s="13">
        <f>SUM(F31:F34)</f>
        <v>0</v>
      </c>
    </row>
    <row r="36" spans="1:6" x14ac:dyDescent="0.2">
      <c r="A36" s="5"/>
      <c r="E36" s="7"/>
      <c r="F36" s="17"/>
    </row>
    <row r="37" spans="1:6" x14ac:dyDescent="0.2">
      <c r="A37" s="10" t="s">
        <v>65</v>
      </c>
    </row>
    <row r="38" spans="1:6" ht="37.5" customHeight="1" x14ac:dyDescent="0.2">
      <c r="A38" s="26" t="s">
        <v>86</v>
      </c>
      <c r="B38" s="26"/>
      <c r="C38" s="26"/>
      <c r="D38" s="26"/>
      <c r="E38" s="26"/>
      <c r="F38" s="26"/>
    </row>
    <row r="39" spans="1:6" x14ac:dyDescent="0.2">
      <c r="A39" s="1"/>
    </row>
    <row r="40" spans="1:6" ht="24" x14ac:dyDescent="0.2">
      <c r="A40" s="11" t="s">
        <v>61</v>
      </c>
      <c r="B40" s="11" t="s">
        <v>22</v>
      </c>
      <c r="C40" s="11" t="s">
        <v>16</v>
      </c>
      <c r="D40" s="11" t="s">
        <v>17</v>
      </c>
      <c r="E40" s="11" t="s">
        <v>18</v>
      </c>
      <c r="F40" s="11" t="s">
        <v>3</v>
      </c>
    </row>
    <row r="41" spans="1:6" x14ac:dyDescent="0.2">
      <c r="A41" s="12">
        <v>1</v>
      </c>
      <c r="B41" s="12" t="s">
        <v>4</v>
      </c>
      <c r="C41" s="12" t="s">
        <v>5</v>
      </c>
      <c r="D41" s="12">
        <v>21</v>
      </c>
      <c r="E41" s="41">
        <v>0</v>
      </c>
      <c r="F41" s="13">
        <f>SUM(D41*E41)</f>
        <v>0</v>
      </c>
    </row>
    <row r="42" spans="1:6" x14ac:dyDescent="0.2">
      <c r="A42" s="12">
        <v>2</v>
      </c>
      <c r="B42" s="12" t="s">
        <v>6</v>
      </c>
      <c r="C42" s="12" t="s">
        <v>5</v>
      </c>
      <c r="D42" s="12">
        <v>78</v>
      </c>
      <c r="E42" s="41">
        <v>0</v>
      </c>
      <c r="F42" s="13">
        <f t="shared" ref="F42:F50" si="2">SUM(D42*E42)</f>
        <v>0</v>
      </c>
    </row>
    <row r="43" spans="1:6" x14ac:dyDescent="0.2">
      <c r="A43" s="12">
        <v>3</v>
      </c>
      <c r="B43" s="12" t="s">
        <v>7</v>
      </c>
      <c r="C43" s="12" t="s">
        <v>5</v>
      </c>
      <c r="D43" s="12">
        <v>12</v>
      </c>
      <c r="E43" s="41">
        <v>0</v>
      </c>
      <c r="F43" s="13">
        <f t="shared" si="2"/>
        <v>0</v>
      </c>
    </row>
    <row r="44" spans="1:6" x14ac:dyDescent="0.2">
      <c r="A44" s="12">
        <v>4</v>
      </c>
      <c r="B44" s="12" t="s">
        <v>8</v>
      </c>
      <c r="C44" s="12" t="s">
        <v>5</v>
      </c>
      <c r="D44" s="12">
        <v>4</v>
      </c>
      <c r="E44" s="41">
        <v>0</v>
      </c>
      <c r="F44" s="13">
        <f t="shared" si="2"/>
        <v>0</v>
      </c>
    </row>
    <row r="45" spans="1:6" x14ac:dyDescent="0.2">
      <c r="A45" s="12">
        <v>5</v>
      </c>
      <c r="B45" s="12" t="s">
        <v>23</v>
      </c>
      <c r="C45" s="12" t="s">
        <v>5</v>
      </c>
      <c r="D45" s="12">
        <v>9</v>
      </c>
      <c r="E45" s="41">
        <v>0</v>
      </c>
      <c r="F45" s="13">
        <f t="shared" si="2"/>
        <v>0</v>
      </c>
    </row>
    <row r="46" spans="1:6" x14ac:dyDescent="0.2">
      <c r="A46" s="12">
        <v>6</v>
      </c>
      <c r="B46" s="12" t="s">
        <v>10</v>
      </c>
      <c r="C46" s="12" t="s">
        <v>5</v>
      </c>
      <c r="D46" s="12">
        <v>10</v>
      </c>
      <c r="E46" s="41">
        <v>0</v>
      </c>
      <c r="F46" s="13">
        <f t="shared" si="2"/>
        <v>0</v>
      </c>
    </row>
    <row r="47" spans="1:6" x14ac:dyDescent="0.2">
      <c r="A47" s="12">
        <v>7</v>
      </c>
      <c r="B47" s="12" t="s">
        <v>11</v>
      </c>
      <c r="C47" s="12" t="s">
        <v>5</v>
      </c>
      <c r="D47" s="12">
        <v>29</v>
      </c>
      <c r="E47" s="41">
        <v>0</v>
      </c>
      <c r="F47" s="13">
        <f t="shared" si="2"/>
        <v>0</v>
      </c>
    </row>
    <row r="48" spans="1:6" x14ac:dyDescent="0.2">
      <c r="A48" s="12">
        <v>8</v>
      </c>
      <c r="B48" s="12" t="s">
        <v>12</v>
      </c>
      <c r="C48" s="12" t="s">
        <v>5</v>
      </c>
      <c r="D48" s="12">
        <v>13</v>
      </c>
      <c r="E48" s="41">
        <v>0</v>
      </c>
      <c r="F48" s="13">
        <f t="shared" si="2"/>
        <v>0</v>
      </c>
    </row>
    <row r="49" spans="1:6" x14ac:dyDescent="0.2">
      <c r="A49" s="12">
        <v>9</v>
      </c>
      <c r="B49" s="12" t="s">
        <v>13</v>
      </c>
      <c r="C49" s="12" t="s">
        <v>5</v>
      </c>
      <c r="D49" s="12">
        <v>334</v>
      </c>
      <c r="E49" s="41">
        <v>0</v>
      </c>
      <c r="F49" s="13">
        <f t="shared" si="2"/>
        <v>0</v>
      </c>
    </row>
    <row r="50" spans="1:6" ht="24" x14ac:dyDescent="0.2">
      <c r="A50" s="12">
        <v>10</v>
      </c>
      <c r="B50" s="12" t="s">
        <v>24</v>
      </c>
      <c r="C50" s="12" t="s">
        <v>25</v>
      </c>
      <c r="D50" s="12">
        <v>50</v>
      </c>
      <c r="E50" s="41">
        <v>0</v>
      </c>
      <c r="F50" s="13">
        <f t="shared" si="2"/>
        <v>0</v>
      </c>
    </row>
    <row r="51" spans="1:6" x14ac:dyDescent="0.2">
      <c r="A51" s="4"/>
      <c r="B51" s="4"/>
      <c r="C51" s="4"/>
      <c r="D51" s="4"/>
      <c r="E51" s="11" t="s">
        <v>2</v>
      </c>
      <c r="F51" s="18">
        <f>SUM(F41:F50)</f>
        <v>0</v>
      </c>
    </row>
    <row r="52" spans="1:6" ht="12" customHeight="1" x14ac:dyDescent="0.2">
      <c r="A52" s="4"/>
      <c r="B52" s="4"/>
      <c r="C52" s="4"/>
      <c r="D52" s="4"/>
      <c r="E52" s="15" t="s">
        <v>21</v>
      </c>
      <c r="F52" s="18">
        <f>SUM(F51/2)</f>
        <v>0</v>
      </c>
    </row>
    <row r="53" spans="1:6" x14ac:dyDescent="0.2">
      <c r="A53" s="27"/>
      <c r="B53" s="27"/>
      <c r="C53" s="27"/>
      <c r="D53" s="27"/>
      <c r="E53" s="27"/>
      <c r="F53" s="6"/>
    </row>
    <row r="54" spans="1:6" x14ac:dyDescent="0.2">
      <c r="A54" s="1"/>
    </row>
    <row r="55" spans="1:6" x14ac:dyDescent="0.2">
      <c r="A55" s="10" t="s">
        <v>85</v>
      </c>
      <c r="B55" s="7"/>
    </row>
    <row r="56" spans="1:6" s="9" customFormat="1" ht="40.5" customHeight="1" x14ac:dyDescent="0.2">
      <c r="A56" s="26" t="s">
        <v>26</v>
      </c>
      <c r="B56" s="26"/>
      <c r="C56" s="26"/>
      <c r="D56" s="26"/>
      <c r="E56" s="26"/>
      <c r="F56" s="26"/>
    </row>
    <row r="57" spans="1:6" ht="88.5" customHeight="1" x14ac:dyDescent="0.2">
      <c r="A57" s="26" t="s">
        <v>68</v>
      </c>
      <c r="B57" s="26"/>
      <c r="C57" s="26"/>
      <c r="D57" s="26"/>
      <c r="E57" s="26"/>
      <c r="F57" s="26"/>
    </row>
    <row r="58" spans="1:6" x14ac:dyDescent="0.2">
      <c r="A58" s="1"/>
    </row>
    <row r="59" spans="1:6" ht="24" x14ac:dyDescent="0.2">
      <c r="A59" s="11" t="s">
        <v>61</v>
      </c>
      <c r="B59" s="11" t="s">
        <v>19</v>
      </c>
      <c r="C59" s="11" t="s">
        <v>16</v>
      </c>
      <c r="D59" s="11" t="s">
        <v>17</v>
      </c>
      <c r="E59" s="11" t="s">
        <v>18</v>
      </c>
      <c r="F59" s="11" t="s">
        <v>3</v>
      </c>
    </row>
    <row r="60" spans="1:6" ht="28.35" customHeight="1" x14ac:dyDescent="0.2">
      <c r="A60" s="19">
        <v>1</v>
      </c>
      <c r="B60" s="12" t="s">
        <v>27</v>
      </c>
      <c r="C60" s="12" t="s">
        <v>5</v>
      </c>
      <c r="D60" s="12">
        <v>10</v>
      </c>
      <c r="E60" s="41">
        <v>0</v>
      </c>
      <c r="F60" s="13">
        <f>SUM(D60*E60)</f>
        <v>0</v>
      </c>
    </row>
    <row r="61" spans="1:6" ht="28.35" customHeight="1" x14ac:dyDescent="0.2">
      <c r="A61" s="19">
        <v>2</v>
      </c>
      <c r="B61" s="12" t="s">
        <v>28</v>
      </c>
      <c r="C61" s="12" t="s">
        <v>5</v>
      </c>
      <c r="D61" s="12">
        <v>5</v>
      </c>
      <c r="E61" s="41">
        <v>0</v>
      </c>
      <c r="F61" s="13">
        <f t="shared" ref="F61:F91" si="3">SUM(D61*E61)</f>
        <v>0</v>
      </c>
    </row>
    <row r="62" spans="1:6" ht="28.35" customHeight="1" x14ac:dyDescent="0.2">
      <c r="A62" s="19">
        <v>3</v>
      </c>
      <c r="B62" s="12" t="s">
        <v>29</v>
      </c>
      <c r="C62" s="12" t="s">
        <v>5</v>
      </c>
      <c r="D62" s="12">
        <v>2</v>
      </c>
      <c r="E62" s="41">
        <v>0</v>
      </c>
      <c r="F62" s="13">
        <f t="shared" si="3"/>
        <v>0</v>
      </c>
    </row>
    <row r="63" spans="1:6" ht="28.35" customHeight="1" x14ac:dyDescent="0.2">
      <c r="A63" s="19">
        <v>4</v>
      </c>
      <c r="B63" s="12" t="s">
        <v>30</v>
      </c>
      <c r="C63" s="12" t="s">
        <v>5</v>
      </c>
      <c r="D63" s="12">
        <v>1</v>
      </c>
      <c r="E63" s="41">
        <v>0</v>
      </c>
      <c r="F63" s="13">
        <f t="shared" si="3"/>
        <v>0</v>
      </c>
    </row>
    <row r="64" spans="1:6" ht="28.35" customHeight="1" x14ac:dyDescent="0.2">
      <c r="A64" s="19">
        <v>5</v>
      </c>
      <c r="B64" s="12" t="s">
        <v>31</v>
      </c>
      <c r="C64" s="12" t="s">
        <v>5</v>
      </c>
      <c r="D64" s="12">
        <v>1</v>
      </c>
      <c r="E64" s="41">
        <v>0</v>
      </c>
      <c r="F64" s="13">
        <f t="shared" si="3"/>
        <v>0</v>
      </c>
    </row>
    <row r="65" spans="1:6" ht="11.85" customHeight="1" x14ac:dyDescent="0.2">
      <c r="A65" s="19">
        <v>6</v>
      </c>
      <c r="B65" s="12" t="s">
        <v>32</v>
      </c>
      <c r="C65" s="12" t="s">
        <v>5</v>
      </c>
      <c r="D65" s="12">
        <v>5</v>
      </c>
      <c r="E65" s="41">
        <v>0</v>
      </c>
      <c r="F65" s="13">
        <f t="shared" si="3"/>
        <v>0</v>
      </c>
    </row>
    <row r="66" spans="1:6" ht="11.85" customHeight="1" x14ac:dyDescent="0.2">
      <c r="A66" s="19">
        <v>7</v>
      </c>
      <c r="B66" s="12" t="s">
        <v>33</v>
      </c>
      <c r="C66" s="12" t="s">
        <v>5</v>
      </c>
      <c r="D66" s="12">
        <v>5</v>
      </c>
      <c r="E66" s="41">
        <v>0</v>
      </c>
      <c r="F66" s="13">
        <f t="shared" si="3"/>
        <v>0</v>
      </c>
    </row>
    <row r="67" spans="1:6" ht="11.85" customHeight="1" x14ac:dyDescent="0.2">
      <c r="A67" s="19">
        <v>8</v>
      </c>
      <c r="B67" s="12" t="s">
        <v>34</v>
      </c>
      <c r="C67" s="12" t="s">
        <v>5</v>
      </c>
      <c r="D67" s="12">
        <v>5</v>
      </c>
      <c r="E67" s="41">
        <v>0</v>
      </c>
      <c r="F67" s="13">
        <f t="shared" si="3"/>
        <v>0</v>
      </c>
    </row>
    <row r="68" spans="1:6" ht="11.85" customHeight="1" x14ac:dyDescent="0.2">
      <c r="A68" s="19">
        <v>9</v>
      </c>
      <c r="B68" s="12" t="s">
        <v>35</v>
      </c>
      <c r="C68" s="12" t="s">
        <v>5</v>
      </c>
      <c r="D68" s="12">
        <v>1</v>
      </c>
      <c r="E68" s="41">
        <v>0</v>
      </c>
      <c r="F68" s="13">
        <f t="shared" si="3"/>
        <v>0</v>
      </c>
    </row>
    <row r="69" spans="1:6" ht="11.85" customHeight="1" x14ac:dyDescent="0.2">
      <c r="A69" s="19">
        <v>10</v>
      </c>
      <c r="B69" s="12" t="s">
        <v>36</v>
      </c>
      <c r="C69" s="12" t="s">
        <v>5</v>
      </c>
      <c r="D69" s="12">
        <v>1</v>
      </c>
      <c r="E69" s="41">
        <v>0</v>
      </c>
      <c r="F69" s="13">
        <f t="shared" si="3"/>
        <v>0</v>
      </c>
    </row>
    <row r="70" spans="1:6" ht="11.85" customHeight="1" x14ac:dyDescent="0.2">
      <c r="A70" s="19">
        <v>11</v>
      </c>
      <c r="B70" s="12" t="s">
        <v>37</v>
      </c>
      <c r="C70" s="12" t="s">
        <v>5</v>
      </c>
      <c r="D70" s="12">
        <v>1</v>
      </c>
      <c r="E70" s="41">
        <v>0</v>
      </c>
      <c r="F70" s="13">
        <f t="shared" si="3"/>
        <v>0</v>
      </c>
    </row>
    <row r="71" spans="1:6" ht="11.85" customHeight="1" x14ac:dyDescent="0.2">
      <c r="A71" s="19">
        <v>12</v>
      </c>
      <c r="B71" s="12" t="s">
        <v>38</v>
      </c>
      <c r="C71" s="12" t="s">
        <v>5</v>
      </c>
      <c r="D71" s="12">
        <v>5</v>
      </c>
      <c r="E71" s="41">
        <v>0</v>
      </c>
      <c r="F71" s="13">
        <f t="shared" si="3"/>
        <v>0</v>
      </c>
    </row>
    <row r="72" spans="1:6" ht="11.85" customHeight="1" x14ac:dyDescent="0.2">
      <c r="A72" s="19">
        <v>13</v>
      </c>
      <c r="B72" s="12" t="s">
        <v>39</v>
      </c>
      <c r="C72" s="12" t="s">
        <v>5</v>
      </c>
      <c r="D72" s="12">
        <v>5</v>
      </c>
      <c r="E72" s="41">
        <v>0</v>
      </c>
      <c r="F72" s="13">
        <f t="shared" si="3"/>
        <v>0</v>
      </c>
    </row>
    <row r="73" spans="1:6" ht="11.85" customHeight="1" x14ac:dyDescent="0.2">
      <c r="A73" s="19">
        <v>14</v>
      </c>
      <c r="B73" s="12" t="s">
        <v>40</v>
      </c>
      <c r="C73" s="12" t="s">
        <v>41</v>
      </c>
      <c r="D73" s="12">
        <v>5</v>
      </c>
      <c r="E73" s="41">
        <v>0</v>
      </c>
      <c r="F73" s="13">
        <f t="shared" si="3"/>
        <v>0</v>
      </c>
    </row>
    <row r="74" spans="1:6" ht="34.5" customHeight="1" x14ac:dyDescent="0.2">
      <c r="A74" s="19">
        <v>15</v>
      </c>
      <c r="B74" s="12" t="s">
        <v>42</v>
      </c>
      <c r="C74" s="12" t="s">
        <v>5</v>
      </c>
      <c r="D74" s="12">
        <v>10</v>
      </c>
      <c r="E74" s="41">
        <v>0</v>
      </c>
      <c r="F74" s="13">
        <f t="shared" si="3"/>
        <v>0</v>
      </c>
    </row>
    <row r="75" spans="1:6" ht="33.75" customHeight="1" x14ac:dyDescent="0.2">
      <c r="A75" s="19">
        <v>16</v>
      </c>
      <c r="B75" s="12" t="s">
        <v>43</v>
      </c>
      <c r="C75" s="12" t="s">
        <v>5</v>
      </c>
      <c r="D75" s="12">
        <v>10</v>
      </c>
      <c r="E75" s="41">
        <v>0</v>
      </c>
      <c r="F75" s="13">
        <f t="shared" si="3"/>
        <v>0</v>
      </c>
    </row>
    <row r="76" spans="1:6" ht="28.35" customHeight="1" x14ac:dyDescent="0.2">
      <c r="A76" s="19">
        <v>17</v>
      </c>
      <c r="B76" s="12" t="s">
        <v>44</v>
      </c>
      <c r="C76" s="12" t="s">
        <v>41</v>
      </c>
      <c r="D76" s="12">
        <v>10</v>
      </c>
      <c r="E76" s="41">
        <v>0</v>
      </c>
      <c r="F76" s="13">
        <f t="shared" si="3"/>
        <v>0</v>
      </c>
    </row>
    <row r="77" spans="1:6" ht="28.35" customHeight="1" x14ac:dyDescent="0.2">
      <c r="A77" s="19">
        <v>18</v>
      </c>
      <c r="B77" s="12" t="s">
        <v>45</v>
      </c>
      <c r="C77" s="12" t="s">
        <v>5</v>
      </c>
      <c r="D77" s="12">
        <v>10</v>
      </c>
      <c r="E77" s="41">
        <v>0</v>
      </c>
      <c r="F77" s="13">
        <f t="shared" si="3"/>
        <v>0</v>
      </c>
    </row>
    <row r="78" spans="1:6" ht="28.35" customHeight="1" x14ac:dyDescent="0.2">
      <c r="A78" s="19">
        <v>19</v>
      </c>
      <c r="B78" s="12" t="s">
        <v>46</v>
      </c>
      <c r="C78" s="12" t="s">
        <v>5</v>
      </c>
      <c r="D78" s="12">
        <v>5</v>
      </c>
      <c r="E78" s="41">
        <v>0</v>
      </c>
      <c r="F78" s="13">
        <f t="shared" si="3"/>
        <v>0</v>
      </c>
    </row>
    <row r="79" spans="1:6" ht="28.35" customHeight="1" x14ac:dyDescent="0.2">
      <c r="A79" s="19">
        <v>20</v>
      </c>
      <c r="B79" s="12" t="s">
        <v>47</v>
      </c>
      <c r="C79" s="12" t="s">
        <v>5</v>
      </c>
      <c r="D79" s="12">
        <v>5</v>
      </c>
      <c r="E79" s="41">
        <v>0</v>
      </c>
      <c r="F79" s="13">
        <f t="shared" si="3"/>
        <v>0</v>
      </c>
    </row>
    <row r="80" spans="1:6" ht="28.35" customHeight="1" x14ac:dyDescent="0.2">
      <c r="A80" s="19">
        <v>21</v>
      </c>
      <c r="B80" s="12" t="s">
        <v>48</v>
      </c>
      <c r="C80" s="12" t="s">
        <v>5</v>
      </c>
      <c r="D80" s="12">
        <v>5</v>
      </c>
      <c r="E80" s="41">
        <v>0</v>
      </c>
      <c r="F80" s="13">
        <f t="shared" si="3"/>
        <v>0</v>
      </c>
    </row>
    <row r="81" spans="1:6" ht="28.35" customHeight="1" x14ac:dyDescent="0.2">
      <c r="A81" s="19">
        <v>22</v>
      </c>
      <c r="B81" s="12" t="s">
        <v>49</v>
      </c>
      <c r="C81" s="12" t="s">
        <v>5</v>
      </c>
      <c r="D81" s="12">
        <v>5</v>
      </c>
      <c r="E81" s="41">
        <v>0</v>
      </c>
      <c r="F81" s="13">
        <f t="shared" si="3"/>
        <v>0</v>
      </c>
    </row>
    <row r="82" spans="1:6" ht="11.85" customHeight="1" x14ac:dyDescent="0.2">
      <c r="A82" s="19">
        <v>23</v>
      </c>
      <c r="B82" s="12" t="s">
        <v>50</v>
      </c>
      <c r="C82" s="12" t="s">
        <v>5</v>
      </c>
      <c r="D82" s="12">
        <v>5</v>
      </c>
      <c r="E82" s="41">
        <v>0</v>
      </c>
      <c r="F82" s="13">
        <f t="shared" si="3"/>
        <v>0</v>
      </c>
    </row>
    <row r="83" spans="1:6" ht="11.85" customHeight="1" x14ac:dyDescent="0.2">
      <c r="A83" s="19">
        <v>24</v>
      </c>
      <c r="B83" s="12" t="s">
        <v>51</v>
      </c>
      <c r="C83" s="12" t="s">
        <v>5</v>
      </c>
      <c r="D83" s="12">
        <v>1</v>
      </c>
      <c r="E83" s="41">
        <v>0</v>
      </c>
      <c r="F83" s="13">
        <f t="shared" si="3"/>
        <v>0</v>
      </c>
    </row>
    <row r="84" spans="1:6" ht="11.85" customHeight="1" x14ac:dyDescent="0.2">
      <c r="A84" s="19">
        <v>25</v>
      </c>
      <c r="B84" s="12" t="s">
        <v>52</v>
      </c>
      <c r="C84" s="12" t="s">
        <v>5</v>
      </c>
      <c r="D84" s="12">
        <v>3</v>
      </c>
      <c r="E84" s="41">
        <v>0</v>
      </c>
      <c r="F84" s="13">
        <f t="shared" si="3"/>
        <v>0</v>
      </c>
    </row>
    <row r="85" spans="1:6" ht="11.85" customHeight="1" x14ac:dyDescent="0.2">
      <c r="A85" s="19">
        <v>26</v>
      </c>
      <c r="B85" s="12" t="s">
        <v>53</v>
      </c>
      <c r="C85" s="12" t="s">
        <v>5</v>
      </c>
      <c r="D85" s="12">
        <v>2</v>
      </c>
      <c r="E85" s="41">
        <v>0</v>
      </c>
      <c r="F85" s="13">
        <f t="shared" si="3"/>
        <v>0</v>
      </c>
    </row>
    <row r="86" spans="1:6" ht="23.25" customHeight="1" x14ac:dyDescent="0.2">
      <c r="A86" s="19">
        <v>27</v>
      </c>
      <c r="B86" s="12" t="s">
        <v>54</v>
      </c>
      <c r="C86" s="12" t="s">
        <v>5</v>
      </c>
      <c r="D86" s="12">
        <v>5</v>
      </c>
      <c r="E86" s="41">
        <v>0</v>
      </c>
      <c r="F86" s="13">
        <f t="shared" si="3"/>
        <v>0</v>
      </c>
    </row>
    <row r="87" spans="1:6" ht="11.85" customHeight="1" x14ac:dyDescent="0.2">
      <c r="A87" s="19">
        <v>28</v>
      </c>
      <c r="B87" s="12" t="s">
        <v>55</v>
      </c>
      <c r="C87" s="12" t="s">
        <v>5</v>
      </c>
      <c r="D87" s="12">
        <v>5</v>
      </c>
      <c r="E87" s="41">
        <v>0</v>
      </c>
      <c r="F87" s="13">
        <f t="shared" si="3"/>
        <v>0</v>
      </c>
    </row>
    <row r="88" spans="1:6" ht="11.85" customHeight="1" x14ac:dyDescent="0.2">
      <c r="A88" s="19">
        <v>29</v>
      </c>
      <c r="B88" s="12" t="s">
        <v>56</v>
      </c>
      <c r="C88" s="12" t="s">
        <v>5</v>
      </c>
      <c r="D88" s="12">
        <v>5</v>
      </c>
      <c r="E88" s="41">
        <v>0</v>
      </c>
      <c r="F88" s="13">
        <f t="shared" si="3"/>
        <v>0</v>
      </c>
    </row>
    <row r="89" spans="1:6" ht="11.85" customHeight="1" x14ac:dyDescent="0.2">
      <c r="A89" s="19">
        <v>30</v>
      </c>
      <c r="B89" s="12" t="s">
        <v>57</v>
      </c>
      <c r="C89" s="12" t="s">
        <v>5</v>
      </c>
      <c r="D89" s="12">
        <v>5</v>
      </c>
      <c r="E89" s="41">
        <v>0</v>
      </c>
      <c r="F89" s="13">
        <f t="shared" si="3"/>
        <v>0</v>
      </c>
    </row>
    <row r="90" spans="1:6" ht="11.85" customHeight="1" x14ac:dyDescent="0.2">
      <c r="A90" s="19">
        <v>31</v>
      </c>
      <c r="B90" s="12" t="s">
        <v>58</v>
      </c>
      <c r="C90" s="12" t="s">
        <v>5</v>
      </c>
      <c r="D90" s="12">
        <v>10</v>
      </c>
      <c r="E90" s="41">
        <v>0</v>
      </c>
      <c r="F90" s="13">
        <f t="shared" si="3"/>
        <v>0</v>
      </c>
    </row>
    <row r="91" spans="1:6" ht="11.85" customHeight="1" x14ac:dyDescent="0.2">
      <c r="A91" s="19">
        <v>32</v>
      </c>
      <c r="B91" s="12" t="s">
        <v>59</v>
      </c>
      <c r="C91" s="12" t="s">
        <v>5</v>
      </c>
      <c r="D91" s="12">
        <v>5</v>
      </c>
      <c r="E91" s="41">
        <v>0</v>
      </c>
      <c r="F91" s="13">
        <f t="shared" si="3"/>
        <v>0</v>
      </c>
    </row>
    <row r="92" spans="1:6" ht="15" customHeight="1" x14ac:dyDescent="0.2">
      <c r="A92" s="4"/>
      <c r="B92" s="4"/>
      <c r="C92" s="4"/>
      <c r="D92" s="4"/>
      <c r="E92" s="11" t="s">
        <v>66</v>
      </c>
      <c r="F92" s="13">
        <f>SUM(F60:F91)</f>
        <v>0</v>
      </c>
    </row>
    <row r="93" spans="1:6" x14ac:dyDescent="0.2">
      <c r="A93" s="4"/>
      <c r="B93" s="4"/>
      <c r="C93" s="4"/>
      <c r="D93" s="4"/>
      <c r="E93" s="4"/>
      <c r="F93" s="4"/>
    </row>
    <row r="94" spans="1:6" x14ac:dyDescent="0.2">
      <c r="A94" s="4"/>
      <c r="B94" s="4"/>
      <c r="C94" s="4"/>
      <c r="D94" s="4"/>
      <c r="E94" s="4"/>
      <c r="F94" s="4"/>
    </row>
    <row r="95" spans="1:6" x14ac:dyDescent="0.2">
      <c r="A95" s="10" t="s">
        <v>90</v>
      </c>
    </row>
    <row r="96" spans="1:6" ht="36" customHeight="1" x14ac:dyDescent="0.2">
      <c r="A96" s="26" t="s">
        <v>70</v>
      </c>
      <c r="B96" s="26"/>
      <c r="C96" s="26"/>
      <c r="D96" s="26"/>
      <c r="E96" s="26"/>
      <c r="F96" s="26"/>
    </row>
    <row r="97" spans="1:6" x14ac:dyDescent="0.2">
      <c r="A97" s="1"/>
      <c r="B97" s="1"/>
      <c r="C97" s="1"/>
      <c r="D97" s="1"/>
      <c r="E97" s="1"/>
      <c r="F97" s="1"/>
    </row>
    <row r="98" spans="1:6" ht="24" x14ac:dyDescent="0.2">
      <c r="A98" s="11" t="s">
        <v>61</v>
      </c>
      <c r="B98" s="11" t="s">
        <v>19</v>
      </c>
      <c r="C98" s="11" t="s">
        <v>1</v>
      </c>
      <c r="D98" s="11" t="s">
        <v>81</v>
      </c>
    </row>
    <row r="99" spans="1:6" ht="36" x14ac:dyDescent="0.2">
      <c r="A99" s="12">
        <v>1</v>
      </c>
      <c r="B99" s="29" t="s">
        <v>96</v>
      </c>
      <c r="C99" s="12" t="s">
        <v>71</v>
      </c>
      <c r="D99" s="41">
        <v>0</v>
      </c>
      <c r="F99" s="28"/>
    </row>
    <row r="100" spans="1:6" ht="48" customHeight="1" x14ac:dyDescent="0.2">
      <c r="A100" s="12">
        <v>2</v>
      </c>
      <c r="B100" s="12" t="s">
        <v>97</v>
      </c>
      <c r="C100" s="12" t="s">
        <v>71</v>
      </c>
      <c r="D100" s="41">
        <v>0</v>
      </c>
    </row>
    <row r="101" spans="1:6" ht="36" x14ac:dyDescent="0.2">
      <c r="A101" s="12">
        <v>3</v>
      </c>
      <c r="B101" s="12" t="s">
        <v>98</v>
      </c>
      <c r="C101" s="12" t="s">
        <v>71</v>
      </c>
      <c r="D101" s="41">
        <v>0</v>
      </c>
    </row>
    <row r="102" spans="1:6" ht="36" x14ac:dyDescent="0.2">
      <c r="A102" s="12">
        <v>4</v>
      </c>
      <c r="B102" s="12" t="s">
        <v>99</v>
      </c>
      <c r="C102" s="12" t="s">
        <v>71</v>
      </c>
      <c r="D102" s="41">
        <v>0</v>
      </c>
    </row>
    <row r="103" spans="1:6" ht="36" x14ac:dyDescent="0.2">
      <c r="A103" s="12">
        <v>5</v>
      </c>
      <c r="B103" s="12" t="s">
        <v>100</v>
      </c>
      <c r="C103" s="12" t="s">
        <v>71</v>
      </c>
      <c r="D103" s="41">
        <v>0</v>
      </c>
    </row>
    <row r="104" spans="1:6" ht="36" x14ac:dyDescent="0.2">
      <c r="A104" s="12">
        <v>6</v>
      </c>
      <c r="B104" s="12" t="s">
        <v>101</v>
      </c>
      <c r="C104" s="12" t="s">
        <v>71</v>
      </c>
      <c r="D104" s="41">
        <v>0</v>
      </c>
    </row>
    <row r="105" spans="1:6" x14ac:dyDescent="0.2">
      <c r="A105" s="12">
        <v>7</v>
      </c>
      <c r="B105" s="12" t="s">
        <v>102</v>
      </c>
      <c r="C105" s="12" t="s">
        <v>71</v>
      </c>
      <c r="D105" s="41">
        <v>0</v>
      </c>
    </row>
    <row r="106" spans="1:6" x14ac:dyDescent="0.2">
      <c r="A106" s="12">
        <v>8</v>
      </c>
      <c r="B106" s="12" t="s">
        <v>103</v>
      </c>
      <c r="C106" s="12" t="s">
        <v>71</v>
      </c>
      <c r="D106" s="41">
        <v>0</v>
      </c>
    </row>
    <row r="107" spans="1:6" x14ac:dyDescent="0.2">
      <c r="A107" s="12">
        <v>9</v>
      </c>
      <c r="B107" s="12" t="s">
        <v>72</v>
      </c>
      <c r="C107" s="12" t="s">
        <v>71</v>
      </c>
      <c r="D107" s="41">
        <v>0</v>
      </c>
    </row>
    <row r="108" spans="1:6" ht="24" x14ac:dyDescent="0.2">
      <c r="A108" s="12">
        <v>10</v>
      </c>
      <c r="B108" s="12" t="s">
        <v>73</v>
      </c>
      <c r="C108" s="12" t="s">
        <v>5</v>
      </c>
      <c r="D108" s="41">
        <v>0</v>
      </c>
    </row>
    <row r="109" spans="1:6" ht="24" x14ac:dyDescent="0.2">
      <c r="A109" s="12">
        <v>11</v>
      </c>
      <c r="B109" s="12" t="s">
        <v>74</v>
      </c>
      <c r="C109" s="12" t="s">
        <v>5</v>
      </c>
      <c r="D109" s="41">
        <v>0</v>
      </c>
    </row>
    <row r="110" spans="1:6" ht="24" x14ac:dyDescent="0.2">
      <c r="A110" s="12">
        <v>12</v>
      </c>
      <c r="B110" s="12" t="s">
        <v>75</v>
      </c>
      <c r="C110" s="12" t="s">
        <v>5</v>
      </c>
      <c r="D110" s="41">
        <v>0</v>
      </c>
    </row>
    <row r="111" spans="1:6" ht="24" x14ac:dyDescent="0.2">
      <c r="A111" s="12">
        <v>13</v>
      </c>
      <c r="B111" s="12" t="s">
        <v>76</v>
      </c>
      <c r="C111" s="12" t="s">
        <v>5</v>
      </c>
      <c r="D111" s="41">
        <v>0</v>
      </c>
    </row>
    <row r="112" spans="1:6" ht="24" x14ac:dyDescent="0.2">
      <c r="A112" s="12">
        <v>14</v>
      </c>
      <c r="B112" s="12" t="s">
        <v>77</v>
      </c>
      <c r="C112" s="12" t="s">
        <v>5</v>
      </c>
      <c r="D112" s="41">
        <v>0</v>
      </c>
    </row>
    <row r="113" spans="1:6" ht="24" x14ac:dyDescent="0.2">
      <c r="A113" s="12">
        <v>15</v>
      </c>
      <c r="B113" s="12" t="s">
        <v>78</v>
      </c>
      <c r="C113" s="12" t="s">
        <v>5</v>
      </c>
      <c r="D113" s="41">
        <v>0</v>
      </c>
    </row>
    <row r="114" spans="1:6" ht="24" x14ac:dyDescent="0.2">
      <c r="A114" s="12">
        <v>16</v>
      </c>
      <c r="B114" s="12" t="s">
        <v>79</v>
      </c>
      <c r="C114" s="12" t="s">
        <v>5</v>
      </c>
      <c r="D114" s="41">
        <v>0</v>
      </c>
    </row>
    <row r="115" spans="1:6" ht="24" x14ac:dyDescent="0.2">
      <c r="A115" s="12">
        <v>17</v>
      </c>
      <c r="B115" s="12" t="s">
        <v>80</v>
      </c>
      <c r="C115" s="12" t="s">
        <v>5</v>
      </c>
      <c r="D115" s="41">
        <v>0</v>
      </c>
    </row>
    <row r="118" spans="1:6" x14ac:dyDescent="0.2">
      <c r="A118" s="10" t="s">
        <v>91</v>
      </c>
    </row>
    <row r="119" spans="1:6" ht="28.5" customHeight="1" x14ac:dyDescent="0.2">
      <c r="A119" s="26" t="s">
        <v>113</v>
      </c>
      <c r="B119" s="26"/>
      <c r="C119" s="26"/>
      <c r="D119" s="26"/>
      <c r="E119" s="26"/>
      <c r="F119" s="26"/>
    </row>
    <row r="120" spans="1:6" x14ac:dyDescent="0.2">
      <c r="A120" s="1"/>
    </row>
    <row r="121" spans="1:6" ht="18.75" customHeight="1" x14ac:dyDescent="0.2">
      <c r="A121" s="20" t="s">
        <v>61</v>
      </c>
      <c r="B121" s="21" t="s">
        <v>69</v>
      </c>
      <c r="C121" s="25" t="s">
        <v>82</v>
      </c>
      <c r="D121" s="25"/>
    </row>
    <row r="122" spans="1:6" x14ac:dyDescent="0.2">
      <c r="A122" s="14">
        <v>1</v>
      </c>
      <c r="B122" s="12" t="s">
        <v>88</v>
      </c>
      <c r="C122" s="42">
        <f>F26</f>
        <v>0</v>
      </c>
      <c r="D122" s="42"/>
    </row>
    <row r="123" spans="1:6" x14ac:dyDescent="0.2">
      <c r="A123" s="14">
        <v>2</v>
      </c>
      <c r="B123" s="12" t="s">
        <v>89</v>
      </c>
      <c r="C123" s="42">
        <f>F35</f>
        <v>0</v>
      </c>
      <c r="D123" s="42"/>
    </row>
    <row r="124" spans="1:6" ht="24" x14ac:dyDescent="0.2">
      <c r="A124" s="14">
        <v>3</v>
      </c>
      <c r="B124" s="12" t="s">
        <v>84</v>
      </c>
      <c r="C124" s="42">
        <f>F52</f>
        <v>0</v>
      </c>
      <c r="D124" s="42"/>
    </row>
    <row r="125" spans="1:6" ht="24" x14ac:dyDescent="0.2">
      <c r="A125" s="14">
        <v>4</v>
      </c>
      <c r="B125" s="9" t="s">
        <v>83</v>
      </c>
      <c r="C125" s="42">
        <f>F92</f>
        <v>0</v>
      </c>
      <c r="D125" s="42"/>
    </row>
    <row r="126" spans="1:6" x14ac:dyDescent="0.2">
      <c r="B126" s="22" t="s">
        <v>2</v>
      </c>
      <c r="C126" s="24">
        <f>SUM(C122+C123+C124+C125)</f>
        <v>0</v>
      </c>
      <c r="D126" s="24"/>
    </row>
    <row r="127" spans="1:6" x14ac:dyDescent="0.2">
      <c r="A127" s="1"/>
      <c r="C127" s="23"/>
    </row>
    <row r="128" spans="1:6" x14ac:dyDescent="0.2">
      <c r="A128" s="1"/>
    </row>
    <row r="129" spans="1:9" ht="15" x14ac:dyDescent="0.25">
      <c r="B129" s="30" t="s">
        <v>104</v>
      </c>
      <c r="C129" s="43"/>
      <c r="D129" s="44"/>
      <c r="E129" s="45"/>
      <c r="F129" s="31"/>
    </row>
    <row r="130" spans="1:9" ht="15" x14ac:dyDescent="0.25">
      <c r="B130" s="30" t="s">
        <v>106</v>
      </c>
      <c r="C130" s="43"/>
      <c r="D130" s="44"/>
      <c r="E130" s="45"/>
      <c r="F130" s="31"/>
    </row>
    <row r="131" spans="1:9" ht="15" x14ac:dyDescent="0.25">
      <c r="B131" s="30" t="s">
        <v>107</v>
      </c>
      <c r="C131" s="46"/>
      <c r="D131" s="46"/>
      <c r="E131" s="46"/>
      <c r="F131" s="33"/>
    </row>
    <row r="132" spans="1:9" ht="15" x14ac:dyDescent="0.25">
      <c r="B132" s="30" t="s">
        <v>108</v>
      </c>
      <c r="C132" s="46"/>
      <c r="D132" s="46"/>
      <c r="E132" s="46"/>
      <c r="F132" s="33"/>
    </row>
    <row r="133" spans="1:9" ht="15" x14ac:dyDescent="0.25">
      <c r="B133" s="30" t="s">
        <v>109</v>
      </c>
      <c r="C133" s="46"/>
      <c r="D133" s="46"/>
      <c r="E133" s="46"/>
      <c r="F133" s="33"/>
    </row>
    <row r="134" spans="1:9" ht="15" x14ac:dyDescent="0.25">
      <c r="B134" s="34"/>
      <c r="C134" s="35"/>
      <c r="D134" s="35"/>
      <c r="E134" s="36"/>
      <c r="F134" s="36"/>
      <c r="G134" s="37"/>
      <c r="H134" s="36"/>
      <c r="I134" s="36"/>
    </row>
    <row r="135" spans="1:9" ht="43.5" customHeight="1" x14ac:dyDescent="0.2">
      <c r="A135" s="40" t="s">
        <v>110</v>
      </c>
      <c r="B135" s="40"/>
      <c r="C135" s="40"/>
      <c r="D135" s="40"/>
      <c r="E135" s="40"/>
      <c r="F135" s="40"/>
      <c r="G135" s="38"/>
      <c r="H135" s="38"/>
    </row>
    <row r="136" spans="1:9" ht="29.25" customHeight="1" x14ac:dyDescent="0.2">
      <c r="A136" s="40" t="s">
        <v>111</v>
      </c>
      <c r="B136" s="40"/>
      <c r="C136" s="40"/>
      <c r="D136" s="40"/>
      <c r="E136" s="40"/>
      <c r="F136" s="40"/>
      <c r="G136" s="39"/>
      <c r="H136" s="39"/>
    </row>
    <row r="137" spans="1:9" ht="12" customHeight="1" x14ac:dyDescent="0.2">
      <c r="A137" s="39"/>
      <c r="B137" s="39"/>
      <c r="C137" s="39"/>
      <c r="D137" s="39"/>
      <c r="E137" s="39"/>
      <c r="F137" s="39"/>
      <c r="G137" s="39"/>
      <c r="H137" s="39"/>
    </row>
    <row r="138" spans="1:9" ht="15" x14ac:dyDescent="0.25">
      <c r="B138" s="32" t="s">
        <v>105</v>
      </c>
      <c r="C138" s="33"/>
      <c r="D138" s="33"/>
    </row>
    <row r="139" spans="1:9" x14ac:dyDescent="0.2">
      <c r="B139" s="47"/>
      <c r="C139" s="47"/>
      <c r="D139" s="47"/>
    </row>
    <row r="140" spans="1:9" x14ac:dyDescent="0.2">
      <c r="B140" s="47"/>
      <c r="C140" s="47"/>
      <c r="D140" s="47"/>
    </row>
    <row r="141" spans="1:9" ht="31.5" customHeight="1" x14ac:dyDescent="0.2">
      <c r="B141" s="47"/>
      <c r="C141" s="47"/>
      <c r="D141" s="47"/>
    </row>
  </sheetData>
  <mergeCells count="24">
    <mergeCell ref="C129:E129"/>
    <mergeCell ref="C130:E130"/>
    <mergeCell ref="C131:E131"/>
    <mergeCell ref="B139:D141"/>
    <mergeCell ref="C132:E132"/>
    <mergeCell ref="C133:E133"/>
    <mergeCell ref="A135:F135"/>
    <mergeCell ref="A136:F136"/>
    <mergeCell ref="A7:F7"/>
    <mergeCell ref="A119:F119"/>
    <mergeCell ref="C122:D122"/>
    <mergeCell ref="A9:F9"/>
    <mergeCell ref="A56:F56"/>
    <mergeCell ref="A57:F57"/>
    <mergeCell ref="A96:F96"/>
    <mergeCell ref="A12:F12"/>
    <mergeCell ref="A53:E53"/>
    <mergeCell ref="A38:F38"/>
    <mergeCell ref="A29:F29"/>
    <mergeCell ref="C123:D123"/>
    <mergeCell ref="C124:D124"/>
    <mergeCell ref="C125:D125"/>
    <mergeCell ref="C126:D126"/>
    <mergeCell ref="C121:D121"/>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5</vt:i4>
      </vt:variant>
    </vt:vector>
  </HeadingPairs>
  <TitlesOfParts>
    <vt:vector size="6" baseType="lpstr">
      <vt:lpstr>Blad1</vt:lpstr>
      <vt:lpstr>Blad1!_Ref323041830</vt:lpstr>
      <vt:lpstr>Blad1!_Ref335208746</vt:lpstr>
      <vt:lpstr>Blad1!_Ref365971265</vt:lpstr>
      <vt:lpstr>Blad1!_Toc415145911</vt:lpstr>
      <vt:lpstr>Blad1!_Toc415480920</vt:lpstr>
    </vt:vector>
  </TitlesOfParts>
  <Company>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Verschuur-Oudshoorn, A (Annelies)</dc:creator>
  <cp:lastModifiedBy>Verschuur-Oudshoorn, A (Annelies)</cp:lastModifiedBy>
  <cp:lastPrinted>2021-09-17T15:03:22Z</cp:lastPrinted>
  <dcterms:created xsi:type="dcterms:W3CDTF">2021-09-17T15:00:18Z</dcterms:created>
  <dcterms:modified xsi:type="dcterms:W3CDTF">2021-10-11T11:45:21Z</dcterms:modified>
</cp:coreProperties>
</file>