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20.451 - DSB Lease Wagenpark\13. Aanbestedingsleidraad\Publicatie TenderNed\"/>
    </mc:Choice>
  </mc:AlternateContent>
  <xr:revisionPtr revIDLastSave="0" documentId="14_{12415E71-673D-49D9-B109-939D61AB436D}" xr6:coauthVersionLast="45" xr6:coauthVersionMax="45" xr10:uidLastSave="{00000000-0000-0000-0000-000000000000}"/>
  <bookViews>
    <workbookView xWindow="-120" yWindow="-120" windowWidth="30960" windowHeight="16920" xr2:uid="{00000000-000D-0000-FFFF-FFFF00000000}"/>
  </bookViews>
  <sheets>
    <sheet name="Scoreblad" sheetId="8" r:id="rId1"/>
    <sheet name="Personenvoertuigen" sheetId="1" r:id="rId2"/>
    <sheet name="Bestelvoertuigen" sheetId="6" r:id="rId3"/>
    <sheet name="Scooters" sheetId="7" r:id="rId4"/>
    <sheet name="Huurvoertuigen" sheetId="9" r:id="rId5"/>
  </sheets>
  <definedNames>
    <definedName name="_xlnm.Print_Area" localSheetId="2">Bestelvoertuigen!$A$1:$F$43</definedName>
    <definedName name="_xlnm.Print_Area" localSheetId="1">Personenvoertuigen!$A$1:$D$40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4" i="9" l="1"/>
  <c r="E13" i="8" s="1"/>
  <c r="C12" i="8" l="1"/>
  <c r="B12" i="8"/>
  <c r="C11" i="8"/>
  <c r="C10" i="8"/>
  <c r="C9" i="8"/>
  <c r="C8" i="8"/>
  <c r="C7" i="8"/>
  <c r="B7" i="8"/>
  <c r="B11" i="8"/>
  <c r="B10" i="8"/>
  <c r="B9" i="8"/>
  <c r="B8" i="8"/>
  <c r="C6" i="8"/>
  <c r="C5" i="8"/>
  <c r="C4" i="8"/>
  <c r="B6" i="8"/>
  <c r="B5" i="8"/>
  <c r="B4" i="8"/>
  <c r="D33" i="6"/>
  <c r="E9" i="8" s="1"/>
  <c r="D13" i="6"/>
  <c r="F13" i="6"/>
  <c r="E13" i="6"/>
  <c r="C13" i="6"/>
  <c r="B13" i="6"/>
  <c r="B22" i="7"/>
  <c r="E12" i="8" s="1"/>
  <c r="B10" i="7"/>
  <c r="C31" i="1"/>
  <c r="E5" i="8" s="1"/>
  <c r="D31" i="1"/>
  <c r="E6" i="8" s="1"/>
  <c r="B33" i="6"/>
  <c r="E7" i="8" s="1"/>
  <c r="C33" i="6"/>
  <c r="E8" i="8" s="1"/>
  <c r="E33" i="6"/>
  <c r="E10" i="8" s="1"/>
  <c r="F33" i="6"/>
  <c r="E11" i="8" s="1"/>
  <c r="B31" i="1"/>
  <c r="E4" i="8" s="1"/>
  <c r="D11" i="1"/>
  <c r="C11" i="1"/>
  <c r="B11" i="1"/>
  <c r="E14" i="8" l="1"/>
  <c r="E15" i="8"/>
  <c r="E16" i="8" l="1"/>
</calcChain>
</file>

<file path=xl/sharedStrings.xml><?xml version="1.0" encoding="utf-8"?>
<sst xmlns="http://schemas.openxmlformats.org/spreadsheetml/2006/main" count="194" uniqueCount="102">
  <si>
    <t>Merk</t>
  </si>
  <si>
    <t>Model</t>
  </si>
  <si>
    <t>Uitvoering</t>
  </si>
  <si>
    <t>Carrosserie</t>
  </si>
  <si>
    <t>Restwaarde incl. BTW &amp; BPM</t>
  </si>
  <si>
    <t>Rentedatum</t>
  </si>
  <si>
    <t>Afschrijving</t>
  </si>
  <si>
    <t>Houderschapsbelasting</t>
  </si>
  <si>
    <t>Brandstofpas en administratie</t>
  </si>
  <si>
    <t>Administratiekosten</t>
  </si>
  <si>
    <t>Totale leaseprijs excl. Brandstof</t>
  </si>
  <si>
    <t>Brandstofvoorschot</t>
  </si>
  <si>
    <t>Kleur</t>
  </si>
  <si>
    <t>Renteopslag (%)</t>
  </si>
  <si>
    <t>Rente % totaal (basis + opslag)</t>
  </si>
  <si>
    <t>Rente (€)</t>
  </si>
  <si>
    <t>Brandstofsoort</t>
  </si>
  <si>
    <t>Looptijd in maanden</t>
  </si>
  <si>
    <t>Uitgangspunt voor calculatiematrix</t>
  </si>
  <si>
    <t>Soort</t>
  </si>
  <si>
    <t>Cataloguswaarde incl. BTW / BPM grijs exl.</t>
  </si>
  <si>
    <t>Pechhulpverlening</t>
  </si>
  <si>
    <t>Direct vervangend vervoer</t>
  </si>
  <si>
    <t>Haal-/breng service</t>
  </si>
  <si>
    <t xml:space="preserve"> </t>
  </si>
  <si>
    <t>Reparatie, onderhoud en banden (ROB)</t>
  </si>
  <si>
    <t>Beheerkosten</t>
  </si>
  <si>
    <t>grijs kenteken</t>
  </si>
  <si>
    <t>Korting bij centrale inkoop in %</t>
  </si>
  <si>
    <t>Afleverkosten</t>
  </si>
  <si>
    <t>Profiel 1</t>
  </si>
  <si>
    <t>Profiel 2</t>
  </si>
  <si>
    <t>profiel 4</t>
  </si>
  <si>
    <t>Profiel 5</t>
  </si>
  <si>
    <t>profiel 6</t>
  </si>
  <si>
    <t>Profiel 7</t>
  </si>
  <si>
    <t>Nissan</t>
  </si>
  <si>
    <t>Profiel 8</t>
  </si>
  <si>
    <t>Profiel 9</t>
  </si>
  <si>
    <t>ENV2000</t>
  </si>
  <si>
    <t>elektrisch</t>
  </si>
  <si>
    <t>Transmissie</t>
  </si>
  <si>
    <t>standaard</t>
  </si>
  <si>
    <t>CNG</t>
  </si>
  <si>
    <t xml:space="preserve">Cataloguswaarde incl. BTW / BPM </t>
  </si>
  <si>
    <t xml:space="preserve">Totale leaseprijs </t>
  </si>
  <si>
    <t>Cataloguswaarde + Afleverkosten</t>
  </si>
  <si>
    <t>Cataloguswaarde + afleverkosten</t>
  </si>
  <si>
    <t>Smart</t>
  </si>
  <si>
    <t>Forfour</t>
  </si>
  <si>
    <t>Renault</t>
  </si>
  <si>
    <t>Zoe</t>
  </si>
  <si>
    <t>Business</t>
  </si>
  <si>
    <t>Kangoo</t>
  </si>
  <si>
    <t>ZE33</t>
  </si>
  <si>
    <t>eVito</t>
  </si>
  <si>
    <t>G5</t>
  </si>
  <si>
    <t>Type</t>
  </si>
  <si>
    <t>Leaseprijs</t>
  </si>
  <si>
    <t>Toyota</t>
  </si>
  <si>
    <t>Personenvoertuigen</t>
  </si>
  <si>
    <t>Bestelvoertuigen</t>
  </si>
  <si>
    <t>Scooters</t>
  </si>
  <si>
    <t>Mercedes Benz</t>
  </si>
  <si>
    <t>ProAce EV</t>
  </si>
  <si>
    <t>Iveco</t>
  </si>
  <si>
    <t>Daily 35S</t>
  </si>
  <si>
    <t>1-3 dag</t>
  </si>
  <si>
    <t>Huur</t>
  </si>
  <si>
    <t>Weging</t>
  </si>
  <si>
    <t>Volkswagen</t>
  </si>
  <si>
    <t>Up</t>
  </si>
  <si>
    <t>Bijlage 5 (tabblad personenvoertuigen)</t>
  </si>
  <si>
    <t>Bijlage 5 (tabblad Bestelvoertuigen)</t>
  </si>
  <si>
    <t>Bijlage 5 (tabblad scooters)</t>
  </si>
  <si>
    <t>Bijlage 5 Scoreblad</t>
  </si>
  <si>
    <t>Profiel 3</t>
  </si>
  <si>
    <t>Alle voertuigen</t>
  </si>
  <si>
    <t>Naam Inschrijver:</t>
  </si>
  <si>
    <t xml:space="preserve">Weging 1 = </t>
  </si>
  <si>
    <t>Gemiddelde</t>
  </si>
  <si>
    <t xml:space="preserve">Weging 2 = </t>
  </si>
  <si>
    <t>Gewogen gemiddelde</t>
  </si>
  <si>
    <t>Rentebasis (%) IRS 5 jaars</t>
  </si>
  <si>
    <t>Beoordelingsprijs =</t>
  </si>
  <si>
    <t>Gemiddelde van E14+E15</t>
  </si>
  <si>
    <t>Huurvoertuigen</t>
  </si>
  <si>
    <t>Prijzen per dag</t>
  </si>
  <si>
    <t>Merk*</t>
  </si>
  <si>
    <t>Type*</t>
  </si>
  <si>
    <t>* Of gelijkwaardig</t>
  </si>
  <si>
    <t>4-7 dagen</t>
  </si>
  <si>
    <t>8-14 dagen</t>
  </si>
  <si>
    <t>15-30 dagen</t>
  </si>
  <si>
    <t>31-90 dagen</t>
  </si>
  <si>
    <t>&gt;90 dagen</t>
  </si>
  <si>
    <t>Prijs naar scoreblad</t>
  </si>
  <si>
    <t>wit</t>
  </si>
  <si>
    <t>Tarief meer/minder kilometers</t>
  </si>
  <si>
    <t xml:space="preserve">Yadea * </t>
  </si>
  <si>
    <t>* of vergelijkbaar</t>
  </si>
  <si>
    <t>All weather banden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</si>
</sst>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&quot;€&quot;\ #,##0.00"/>
  </numFmts>
  <fonts count="12" x14ac:knownFonts="1"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2"/>
      <color indexed="8"/>
      <name val="Calibri"/>
      <family val="2"/>
    </font>
    <font>
      <sz val="10"/>
      <color indexed="8"/>
      <name val="Arial"/>
      <family val="2"/>
    </font>
    <font>
      <sz val="12"/>
      <name val="Calibri"/>
      <family val="2"/>
    </font>
    <font>
      <sz val="12"/>
      <color indexed="12"/>
      <name val="Calibri"/>
      <family val="2"/>
    </font>
    <font>
      <sz val="11"/>
      <name val="Calibri"/>
      <family val="2"/>
    </font>
    <font>
      <sz val="11"/>
      <color indexed="12"/>
      <name val="Calibri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Border="1"/>
    <xf numFmtId="0" fontId="0" fillId="0" borderId="2" xfId="0" applyBorder="1"/>
    <xf numFmtId="0" fontId="4" fillId="0" borderId="0" xfId="0" applyFont="1" applyAlignment="1">
      <alignment horizontal="right"/>
    </xf>
    <xf numFmtId="3" fontId="0" fillId="0" borderId="0" xfId="0" applyNumberFormat="1"/>
    <xf numFmtId="3" fontId="0" fillId="0" borderId="0" xfId="0" applyNumberFormat="1" applyBorder="1"/>
    <xf numFmtId="0" fontId="6" fillId="0" borderId="0" xfId="0" applyFont="1"/>
    <xf numFmtId="0" fontId="0" fillId="0" borderId="0" xfId="0" applyAlignment="1">
      <alignment horizontal="center"/>
    </xf>
    <xf numFmtId="0" fontId="6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8" fillId="0" borderId="0" xfId="0" applyFont="1" applyBorder="1"/>
    <xf numFmtId="0" fontId="1" fillId="0" borderId="0" xfId="0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/>
    <xf numFmtId="164" fontId="1" fillId="0" borderId="1" xfId="2" applyFont="1" applyBorder="1"/>
    <xf numFmtId="164" fontId="1" fillId="0" borderId="0" xfId="2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164" fontId="1" fillId="0" borderId="1" xfId="2" applyFont="1" applyFill="1" applyBorder="1"/>
    <xf numFmtId="10" fontId="1" fillId="0" borderId="1" xfId="2" applyNumberFormat="1" applyFont="1" applyBorder="1"/>
    <xf numFmtId="10" fontId="1" fillId="0" borderId="1" xfId="1" applyNumberFormat="1" applyFont="1" applyBorder="1"/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4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4" fontId="0" fillId="5" borderId="10" xfId="0" applyNumberFormat="1" applyFill="1" applyBorder="1" applyAlignment="1"/>
    <xf numFmtId="44" fontId="0" fillId="8" borderId="14" xfId="0" applyNumberFormat="1" applyFill="1" applyBorder="1" applyAlignment="1">
      <alignment horizontal="center"/>
    </xf>
    <xf numFmtId="0" fontId="0" fillId="8" borderId="24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/>
    </xf>
    <xf numFmtId="0" fontId="11" fillId="8" borderId="29" xfId="0" applyFont="1" applyFill="1" applyBorder="1" applyAlignment="1">
      <alignment horizontal="left"/>
    </xf>
    <xf numFmtId="0" fontId="0" fillId="8" borderId="7" xfId="0" applyFill="1" applyBorder="1" applyAlignment="1">
      <alignment horizontal="left" vertical="center"/>
    </xf>
    <xf numFmtId="0" fontId="0" fillId="8" borderId="12" xfId="0" applyFill="1" applyBorder="1" applyAlignment="1">
      <alignment horizontal="left" wrapText="1"/>
    </xf>
    <xf numFmtId="0" fontId="0" fillId="8" borderId="27" xfId="0" applyFill="1" applyBorder="1" applyAlignment="1">
      <alignment horizontal="left" wrapText="1"/>
    </xf>
    <xf numFmtId="0" fontId="0" fillId="8" borderId="28" xfId="0" applyFill="1" applyBorder="1" applyAlignment="1">
      <alignment horizontal="left" wrapText="1"/>
    </xf>
    <xf numFmtId="0" fontId="0" fillId="8" borderId="25" xfId="0" applyFill="1" applyBorder="1"/>
    <xf numFmtId="0" fontId="0" fillId="8" borderId="26" xfId="0" applyFill="1" applyBorder="1"/>
    <xf numFmtId="165" fontId="0" fillId="7" borderId="25" xfId="0" applyNumberFormat="1" applyFill="1" applyBorder="1"/>
    <xf numFmtId="165" fontId="0" fillId="7" borderId="26" xfId="0" applyNumberFormat="1" applyFill="1" applyBorder="1"/>
    <xf numFmtId="165" fontId="0" fillId="9" borderId="17" xfId="0" applyNumberFormat="1" applyFill="1" applyBorder="1"/>
    <xf numFmtId="0" fontId="0" fillId="8" borderId="32" xfId="0" applyFill="1" applyBorder="1"/>
    <xf numFmtId="165" fontId="0" fillId="7" borderId="32" xfId="0" applyNumberFormat="1" applyFill="1" applyBorder="1"/>
    <xf numFmtId="0" fontId="0" fillId="8" borderId="7" xfId="0" applyFill="1" applyBorder="1"/>
    <xf numFmtId="0" fontId="9" fillId="8" borderId="7" xfId="0" applyFont="1" applyFill="1" applyBorder="1" applyAlignment="1">
      <alignment horizontal="center" vertical="top"/>
    </xf>
    <xf numFmtId="0" fontId="10" fillId="6" borderId="25" xfId="0" applyFont="1" applyFill="1" applyBorder="1" applyAlignment="1">
      <alignment horizontal="left"/>
    </xf>
    <xf numFmtId="44" fontId="0" fillId="6" borderId="21" xfId="0" applyNumberFormat="1" applyFill="1" applyBorder="1" applyAlignment="1">
      <alignment horizontal="center"/>
    </xf>
    <xf numFmtId="0" fontId="0" fillId="6" borderId="26" xfId="0" applyFill="1" applyBorder="1" applyAlignment="1">
      <alignment horizontal="left"/>
    </xf>
    <xf numFmtId="44" fontId="0" fillId="6" borderId="22" xfId="0" applyNumberFormat="1" applyFill="1" applyBorder="1" applyAlignment="1">
      <alignment horizontal="center"/>
    </xf>
    <xf numFmtId="0" fontId="10" fillId="6" borderId="24" xfId="0" applyFont="1" applyFill="1" applyBorder="1" applyAlignment="1">
      <alignment horizontal="left"/>
    </xf>
    <xf numFmtId="44" fontId="0" fillId="6" borderId="14" xfId="0" applyNumberFormat="1" applyFill="1" applyBorder="1" applyAlignment="1">
      <alignment horizontal="center"/>
    </xf>
    <xf numFmtId="0" fontId="10" fillId="6" borderId="26" xfId="0" applyFont="1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6" borderId="7" xfId="0" applyFill="1" applyBorder="1" applyAlignment="1">
      <alignment horizontal="center" vertical="center"/>
    </xf>
    <xf numFmtId="44" fontId="0" fillId="6" borderId="23" xfId="0" applyNumberFormat="1" applyFill="1" applyBorder="1" applyAlignment="1">
      <alignment horizontal="center"/>
    </xf>
    <xf numFmtId="44" fontId="0" fillId="6" borderId="8" xfId="0" applyNumberFormat="1" applyFill="1" applyBorder="1" applyAlignment="1"/>
    <xf numFmtId="44" fontId="0" fillId="6" borderId="9" xfId="0" applyNumberFormat="1" applyFill="1" applyBorder="1" applyAlignment="1"/>
    <xf numFmtId="0" fontId="0" fillId="0" borderId="33" xfId="0" applyBorder="1"/>
    <xf numFmtId="0" fontId="1" fillId="0" borderId="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1" fillId="0" borderId="9" xfId="2" applyFont="1" applyBorder="1"/>
    <xf numFmtId="3" fontId="1" fillId="0" borderId="9" xfId="0" applyNumberFormat="1" applyFont="1" applyBorder="1" applyAlignment="1">
      <alignment horizontal="center"/>
    </xf>
    <xf numFmtId="10" fontId="1" fillId="0" borderId="9" xfId="1" applyNumberFormat="1" applyFont="1" applyBorder="1"/>
    <xf numFmtId="0" fontId="0" fillId="0" borderId="35" xfId="0" applyBorder="1"/>
    <xf numFmtId="164" fontId="1" fillId="0" borderId="36" xfId="2" applyFont="1" applyBorder="1"/>
    <xf numFmtId="164" fontId="1" fillId="0" borderId="10" xfId="2" applyFont="1" applyBorder="1"/>
    <xf numFmtId="164" fontId="8" fillId="3" borderId="1" xfId="0" applyNumberFormat="1" applyFont="1" applyFill="1" applyBorder="1"/>
    <xf numFmtId="164" fontId="8" fillId="3" borderId="9" xfId="0" applyNumberFormat="1" applyFont="1" applyFill="1" applyBorder="1"/>
    <xf numFmtId="3" fontId="0" fillId="0" borderId="33" xfId="0" applyNumberFormat="1" applyBorder="1"/>
    <xf numFmtId="0" fontId="0" fillId="0" borderId="39" xfId="0" applyBorder="1"/>
    <xf numFmtId="0" fontId="1" fillId="0" borderId="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0" fillId="0" borderId="40" xfId="0" applyBorder="1"/>
    <xf numFmtId="0" fontId="0" fillId="0" borderId="37" xfId="0" applyBorder="1"/>
    <xf numFmtId="164" fontId="1" fillId="0" borderId="38" xfId="2" applyFont="1" applyBorder="1"/>
    <xf numFmtId="164" fontId="1" fillId="0" borderId="8" xfId="2" applyFont="1" applyBorder="1"/>
    <xf numFmtId="0" fontId="6" fillId="0" borderId="39" xfId="0" applyFont="1" applyBorder="1"/>
    <xf numFmtId="164" fontId="8" fillId="3" borderId="36" xfId="0" applyNumberFormat="1" applyFont="1" applyFill="1" applyBorder="1"/>
    <xf numFmtId="164" fontId="8" fillId="3" borderId="10" xfId="0" applyNumberFormat="1" applyFont="1" applyFill="1" applyBorder="1"/>
    <xf numFmtId="0" fontId="5" fillId="0" borderId="37" xfId="0" applyFont="1" applyBorder="1"/>
    <xf numFmtId="10" fontId="1" fillId="0" borderId="38" xfId="1" applyNumberFormat="1" applyFont="1" applyBorder="1"/>
    <xf numFmtId="10" fontId="1" fillId="0" borderId="8" xfId="1" applyNumberFormat="1" applyFont="1" applyBorder="1"/>
    <xf numFmtId="14" fontId="1" fillId="0" borderId="36" xfId="2" applyNumberFormat="1" applyFont="1" applyBorder="1"/>
    <xf numFmtId="14" fontId="1" fillId="0" borderId="10" xfId="2" applyNumberFormat="1" applyFont="1" applyBorder="1"/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0" fillId="0" borderId="37" xfId="0" applyFill="1" applyBorder="1"/>
    <xf numFmtId="164" fontId="1" fillId="4" borderId="38" xfId="0" applyNumberFormat="1" applyFont="1" applyFill="1" applyBorder="1"/>
    <xf numFmtId="164" fontId="1" fillId="4" borderId="8" xfId="0" applyNumberFormat="1" applyFont="1" applyFill="1" applyBorder="1"/>
    <xf numFmtId="10" fontId="1" fillId="0" borderId="9" xfId="2" applyNumberFormat="1" applyFont="1" applyBorder="1"/>
    <xf numFmtId="0" fontId="1" fillId="0" borderId="3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6" xfId="0" applyFont="1" applyFill="1" applyBorder="1" applyAlignment="1">
      <alignment horizontal="center"/>
    </xf>
    <xf numFmtId="164" fontId="1" fillId="0" borderId="36" xfId="0" applyNumberFormat="1" applyFont="1" applyFill="1" applyBorder="1"/>
    <xf numFmtId="0" fontId="1" fillId="0" borderId="10" xfId="0" applyFont="1" applyFill="1" applyBorder="1" applyAlignment="1">
      <alignment horizontal="center"/>
    </xf>
    <xf numFmtId="164" fontId="1" fillId="0" borderId="41" xfId="2" applyFont="1" applyBorder="1"/>
    <xf numFmtId="164" fontId="1" fillId="0" borderId="42" xfId="2" applyFont="1" applyBorder="1"/>
    <xf numFmtId="10" fontId="1" fillId="0" borderId="38" xfId="2" applyNumberFormat="1" applyFont="1" applyBorder="1"/>
    <xf numFmtId="10" fontId="1" fillId="0" borderId="8" xfId="2" applyNumberFormat="1" applyFont="1" applyBorder="1"/>
    <xf numFmtId="10" fontId="0" fillId="0" borderId="9" xfId="0" applyNumberFormat="1" applyBorder="1"/>
    <xf numFmtId="0" fontId="7" fillId="0" borderId="9" xfId="0" applyFont="1" applyFill="1" applyBorder="1" applyAlignment="1">
      <alignment horizontal="center" wrapText="1"/>
    </xf>
    <xf numFmtId="0" fontId="1" fillId="3" borderId="42" xfId="0" applyFont="1" applyFill="1" applyBorder="1" applyAlignment="1">
      <alignment horizontal="center"/>
    </xf>
    <xf numFmtId="3" fontId="0" fillId="0" borderId="40" xfId="0" applyNumberFormat="1" applyBorder="1"/>
    <xf numFmtId="3" fontId="1" fillId="0" borderId="42" xfId="0" applyNumberFormat="1" applyFont="1" applyBorder="1" applyAlignment="1">
      <alignment horizontal="center"/>
    </xf>
    <xf numFmtId="164" fontId="1" fillId="0" borderId="34" xfId="2" applyFont="1" applyBorder="1"/>
    <xf numFmtId="10" fontId="0" fillId="0" borderId="8" xfId="0" applyNumberFormat="1" applyBorder="1"/>
    <xf numFmtId="0" fontId="0" fillId="0" borderId="11" xfId="0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9" fillId="8" borderId="15" xfId="0" applyFont="1" applyFill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/>
    </xf>
    <xf numFmtId="0" fontId="9" fillId="8" borderId="17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0" fillId="6" borderId="19" xfId="0" applyFill="1" applyBorder="1" applyAlignment="1">
      <alignment horizontal="left"/>
    </xf>
    <xf numFmtId="0" fontId="0" fillId="6" borderId="27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28" xfId="0" applyFill="1" applyBorder="1" applyAlignment="1">
      <alignment horizontal="left"/>
    </xf>
    <xf numFmtId="0" fontId="0" fillId="6" borderId="30" xfId="0" applyFill="1" applyBorder="1" applyAlignment="1">
      <alignment horizontal="left"/>
    </xf>
    <xf numFmtId="0" fontId="0" fillId="6" borderId="20" xfId="0" applyFill="1" applyBorder="1" applyAlignment="1">
      <alignment horizontal="left"/>
    </xf>
    <xf numFmtId="0" fontId="0" fillId="6" borderId="25" xfId="0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9" fillId="8" borderId="12" xfId="0" applyFont="1" applyFill="1" applyBorder="1" applyAlignment="1">
      <alignment horizontal="left" vertical="center"/>
    </xf>
    <xf numFmtId="0" fontId="9" fillId="8" borderId="27" xfId="0" applyFont="1" applyFill="1" applyBorder="1" applyAlignment="1">
      <alignment horizontal="left" vertical="center"/>
    </xf>
    <xf numFmtId="0" fontId="9" fillId="8" borderId="28" xfId="0" applyFont="1" applyFill="1" applyBorder="1" applyAlignment="1">
      <alignment horizontal="left" vertical="center"/>
    </xf>
    <xf numFmtId="0" fontId="9" fillId="0" borderId="29" xfId="0" applyFont="1" applyBorder="1" applyAlignment="1">
      <alignment horizontal="center" vertical="top"/>
    </xf>
    <xf numFmtId="0" fontId="9" fillId="0" borderId="31" xfId="0" applyFont="1" applyBorder="1" applyAlignment="1">
      <alignment horizontal="center" vertical="top"/>
    </xf>
    <xf numFmtId="0" fontId="9" fillId="0" borderId="23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8" borderId="29" xfId="0" applyFont="1" applyFill="1" applyBorder="1" applyAlignment="1">
      <alignment horizontal="center" vertical="center"/>
    </xf>
    <xf numFmtId="0" fontId="9" fillId="8" borderId="31" xfId="0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0" fillId="8" borderId="29" xfId="0" applyFill="1" applyBorder="1" applyAlignment="1">
      <alignment horizontal="left"/>
    </xf>
    <xf numFmtId="0" fontId="0" fillId="8" borderId="31" xfId="0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15" xfId="0" applyFill="1" applyBorder="1" applyAlignment="1">
      <alignment horizontal="center"/>
    </xf>
    <xf numFmtId="0" fontId="0" fillId="8" borderId="16" xfId="0" applyFill="1" applyBorder="1" applyAlignment="1">
      <alignment horizontal="center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I23"/>
  <sheetViews>
    <sheetView tabSelected="1" workbookViewId="0">
      <selection activeCell="E25" sqref="E25"/>
    </sheetView>
  </sheetViews>
  <sheetFormatPr defaultRowHeight="15.75" x14ac:dyDescent="0.25"/>
  <cols>
    <col min="1" max="1" width="18.5" style="30" bestFit="1" customWidth="1"/>
    <col min="2" max="2" width="26.25" style="29" customWidth="1"/>
    <col min="3" max="3" width="15.625" style="29" customWidth="1"/>
    <col min="4" max="4" width="15.625" style="34" customWidth="1"/>
    <col min="5" max="5" width="15.625" style="28" customWidth="1"/>
    <col min="6" max="8" width="15.625" style="27" customWidth="1"/>
    <col min="9" max="242" width="9" style="27"/>
    <col min="243" max="243" width="23.125" style="27" customWidth="1"/>
    <col min="244" max="16384" width="9" style="27"/>
  </cols>
  <sheetData>
    <row r="1" spans="1:9" s="34" customFormat="1" ht="28.5" customHeight="1" thickBot="1" x14ac:dyDescent="0.3">
      <c r="A1" s="119" t="s">
        <v>75</v>
      </c>
      <c r="B1" s="120"/>
      <c r="C1" s="120"/>
      <c r="D1" s="120"/>
      <c r="E1" s="121"/>
    </row>
    <row r="2" spans="1:9" ht="28.5" customHeight="1" thickBot="1" x14ac:dyDescent="0.3">
      <c r="A2" s="41" t="s">
        <v>78</v>
      </c>
      <c r="B2" s="116"/>
      <c r="C2" s="117"/>
      <c r="D2" s="117"/>
      <c r="E2" s="118"/>
    </row>
    <row r="3" spans="1:9" s="7" customFormat="1" ht="15.95" customHeight="1" x14ac:dyDescent="0.25">
      <c r="A3" s="134" t="s">
        <v>60</v>
      </c>
      <c r="B3" s="39" t="s">
        <v>0</v>
      </c>
      <c r="C3" s="39" t="s">
        <v>57</v>
      </c>
      <c r="D3" s="38" t="s">
        <v>69</v>
      </c>
      <c r="E3" s="37" t="s">
        <v>58</v>
      </c>
    </row>
    <row r="4" spans="1:9" s="7" customFormat="1" ht="15.95" customHeight="1" x14ac:dyDescent="0.25">
      <c r="A4" s="135"/>
      <c r="B4" s="54" t="str">
        <f>Personenvoertuigen!B3</f>
        <v>Volkswagen</v>
      </c>
      <c r="C4" s="54" t="str">
        <f>Personenvoertuigen!B4</f>
        <v>Up</v>
      </c>
      <c r="D4" s="131">
        <v>40</v>
      </c>
      <c r="E4" s="55">
        <f>Personenvoertuigen!B31</f>
        <v>0</v>
      </c>
    </row>
    <row r="5" spans="1:9" s="7" customFormat="1" ht="15.95" customHeight="1" x14ac:dyDescent="0.25">
      <c r="A5" s="135"/>
      <c r="B5" s="54" t="str">
        <f>Personenvoertuigen!C3</f>
        <v>Smart</v>
      </c>
      <c r="C5" s="54" t="str">
        <f>Personenvoertuigen!C4</f>
        <v>Forfour</v>
      </c>
      <c r="D5" s="131"/>
      <c r="E5" s="55">
        <f>Personenvoertuigen!C31</f>
        <v>0</v>
      </c>
    </row>
    <row r="6" spans="1:9" s="7" customFormat="1" ht="15.95" customHeight="1" thickBot="1" x14ac:dyDescent="0.3">
      <c r="A6" s="136"/>
      <c r="B6" s="56" t="str">
        <f>Personenvoertuigen!D3</f>
        <v>Renault</v>
      </c>
      <c r="C6" s="56" t="str">
        <f>Personenvoertuigen!D4</f>
        <v>Zoe</v>
      </c>
      <c r="D6" s="132"/>
      <c r="E6" s="57">
        <f>Personenvoertuigen!D31</f>
        <v>0</v>
      </c>
    </row>
    <row r="7" spans="1:9" s="7" customFormat="1" ht="15.95" customHeight="1" x14ac:dyDescent="0.25">
      <c r="A7" s="134" t="s">
        <v>61</v>
      </c>
      <c r="B7" s="58" t="str">
        <f>Bestelvoertuigen!B3</f>
        <v>Renault</v>
      </c>
      <c r="C7" s="58" t="str">
        <f>Bestelvoertuigen!B4</f>
        <v>Kangoo</v>
      </c>
      <c r="D7" s="133">
        <v>40</v>
      </c>
      <c r="E7" s="59">
        <f>Bestelvoertuigen!B33</f>
        <v>0</v>
      </c>
    </row>
    <row r="8" spans="1:9" s="7" customFormat="1" ht="15.95" customHeight="1" x14ac:dyDescent="0.25">
      <c r="A8" s="135"/>
      <c r="B8" s="54" t="str">
        <f>Bestelvoertuigen!C3</f>
        <v>Iveco</v>
      </c>
      <c r="C8" s="54" t="str">
        <f>Bestelvoertuigen!C4</f>
        <v>Daily 35S</v>
      </c>
      <c r="D8" s="131"/>
      <c r="E8" s="55">
        <f>Bestelvoertuigen!C33</f>
        <v>0</v>
      </c>
    </row>
    <row r="9" spans="1:9" s="7" customFormat="1" ht="15.95" customHeight="1" x14ac:dyDescent="0.25">
      <c r="A9" s="135"/>
      <c r="B9" s="54" t="str">
        <f>Bestelvoertuigen!D3</f>
        <v>Toyota</v>
      </c>
      <c r="C9" s="54" t="str">
        <f>Bestelvoertuigen!D4</f>
        <v>ProAce EV</v>
      </c>
      <c r="D9" s="131"/>
      <c r="E9" s="55">
        <f>Bestelvoertuigen!D33</f>
        <v>0</v>
      </c>
    </row>
    <row r="10" spans="1:9" s="7" customFormat="1" ht="15.95" customHeight="1" x14ac:dyDescent="0.25">
      <c r="A10" s="135"/>
      <c r="B10" s="54" t="str">
        <f>Bestelvoertuigen!E3</f>
        <v>Mercedes Benz</v>
      </c>
      <c r="C10" s="54" t="str">
        <f>Bestelvoertuigen!E4</f>
        <v>eVito</v>
      </c>
      <c r="D10" s="131"/>
      <c r="E10" s="55">
        <f>Bestelvoertuigen!E33</f>
        <v>0</v>
      </c>
    </row>
    <row r="11" spans="1:9" s="7" customFormat="1" ht="15.95" customHeight="1" thickBot="1" x14ac:dyDescent="0.3">
      <c r="A11" s="136"/>
      <c r="B11" s="60" t="str">
        <f>Bestelvoertuigen!F3</f>
        <v>Nissan</v>
      </c>
      <c r="C11" s="60" t="str">
        <f>Bestelvoertuigen!F4</f>
        <v>ENV2000</v>
      </c>
      <c r="D11" s="132"/>
      <c r="E11" s="57">
        <f>Bestelvoertuigen!F33</f>
        <v>0</v>
      </c>
    </row>
    <row r="12" spans="1:9" s="7" customFormat="1" ht="15.95" customHeight="1" thickBot="1" x14ac:dyDescent="0.3">
      <c r="A12" s="40" t="s">
        <v>62</v>
      </c>
      <c r="B12" s="61" t="str">
        <f>Scooters!B3</f>
        <v xml:space="preserve">Yadea * </v>
      </c>
      <c r="C12" s="61" t="str">
        <f>Scooters!B4</f>
        <v>G5</v>
      </c>
      <c r="D12" s="62">
        <v>10</v>
      </c>
      <c r="E12" s="63">
        <f>Scooters!B22</f>
        <v>0</v>
      </c>
    </row>
    <row r="13" spans="1:9" s="7" customFormat="1" ht="15.95" customHeight="1" thickBot="1" x14ac:dyDescent="0.3">
      <c r="A13" s="40" t="s">
        <v>68</v>
      </c>
      <c r="B13" s="61" t="s">
        <v>77</v>
      </c>
      <c r="C13" s="61"/>
      <c r="D13" s="62">
        <v>10</v>
      </c>
      <c r="E13" s="63">
        <f>Huurvoertuigen!C14</f>
        <v>0</v>
      </c>
    </row>
    <row r="14" spans="1:9" s="7" customFormat="1" ht="15.95" customHeight="1" x14ac:dyDescent="0.25">
      <c r="A14" s="42" t="s">
        <v>79</v>
      </c>
      <c r="B14" s="122" t="s">
        <v>80</v>
      </c>
      <c r="C14" s="123"/>
      <c r="D14" s="124"/>
      <c r="E14" s="64">
        <f>AVERAGE(E4,E5,E6,E7,E8,E9,E10,E11,E12,E13)</f>
        <v>0</v>
      </c>
      <c r="H14" s="32"/>
    </row>
    <row r="15" spans="1:9" s="7" customFormat="1" ht="15.95" customHeight="1" x14ac:dyDescent="0.25">
      <c r="A15" s="43" t="s">
        <v>81</v>
      </c>
      <c r="B15" s="125" t="s">
        <v>82</v>
      </c>
      <c r="C15" s="126"/>
      <c r="D15" s="127"/>
      <c r="E15" s="65">
        <f>((D4/3*E4)+(D4/3*E5)+(D4/3*E6)+(D7/5*E7)+(D7/5*E8)+(D7/5*E9)+(D7/5*E10)+(D7/5*E11)+(D12*E12)+(D13*E13))/(D4+D7+D12+D13)</f>
        <v>0</v>
      </c>
      <c r="F15" s="31"/>
      <c r="G15" s="33"/>
      <c r="H15" s="33"/>
      <c r="I15" s="33"/>
    </row>
    <row r="16" spans="1:9" s="7" customFormat="1" ht="15.95" customHeight="1" thickBot="1" x14ac:dyDescent="0.3">
      <c r="A16" s="44" t="s">
        <v>84</v>
      </c>
      <c r="B16" s="128" t="s">
        <v>85</v>
      </c>
      <c r="C16" s="129"/>
      <c r="D16" s="130"/>
      <c r="E16" s="36">
        <f>AVERAGE(E14:E15)</f>
        <v>0</v>
      </c>
      <c r="G16" s="33"/>
      <c r="H16" s="33"/>
      <c r="I16" s="33"/>
    </row>
    <row r="17" spans="3:9" x14ac:dyDescent="0.25">
      <c r="F17"/>
      <c r="G17"/>
      <c r="H17"/>
      <c r="I17"/>
    </row>
    <row r="18" spans="3:9" x14ac:dyDescent="0.25">
      <c r="G18"/>
      <c r="H18"/>
      <c r="I18"/>
    </row>
    <row r="19" spans="3:9" x14ac:dyDescent="0.25">
      <c r="C19"/>
      <c r="D19" s="35"/>
      <c r="E19"/>
      <c r="F19"/>
      <c r="G19"/>
    </row>
    <row r="20" spans="3:9" x14ac:dyDescent="0.25">
      <c r="C20"/>
      <c r="D20" s="35"/>
      <c r="E20"/>
      <c r="F20"/>
      <c r="G20"/>
    </row>
    <row r="21" spans="3:9" x14ac:dyDescent="0.25">
      <c r="C21"/>
      <c r="D21" s="35"/>
      <c r="E21"/>
      <c r="F21"/>
      <c r="G21"/>
    </row>
    <row r="22" spans="3:9" x14ac:dyDescent="0.25">
      <c r="C22"/>
      <c r="D22" s="35"/>
      <c r="E22"/>
      <c r="F22"/>
      <c r="G22"/>
    </row>
    <row r="23" spans="3:9" x14ac:dyDescent="0.25">
      <c r="C23"/>
      <c r="D23" s="35"/>
      <c r="E23"/>
      <c r="F23"/>
      <c r="G23"/>
    </row>
  </sheetData>
  <sheetProtection algorithmName="SHA-512" hashValue="8wnIlmBnIztxcDGvE92otwiDDkZ+VBelrJGqWDy1OsGBP2yDsPjLBJhOR0y+/pVCFbPdlg7EaA4f1LCq/pmgmg==" saltValue="91et9AtWcThDY7TeUeOArg==" spinCount="100000" sheet="1" objects="1" scenarios="1"/>
  <mergeCells count="9">
    <mergeCell ref="B2:E2"/>
    <mergeCell ref="A1:E1"/>
    <mergeCell ref="B14:D14"/>
    <mergeCell ref="B15:D15"/>
    <mergeCell ref="B16:D16"/>
    <mergeCell ref="D4:D6"/>
    <mergeCell ref="D7:D11"/>
    <mergeCell ref="A3:A6"/>
    <mergeCell ref="A7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00"/>
    <pageSetUpPr fitToPage="1"/>
  </sheetPr>
  <dimension ref="A1:S41"/>
  <sheetViews>
    <sheetView workbookViewId="0">
      <selection activeCell="F9" sqref="F9"/>
    </sheetView>
  </sheetViews>
  <sheetFormatPr defaultColWidth="11" defaultRowHeight="15.75" x14ac:dyDescent="0.25"/>
  <cols>
    <col min="1" max="1" width="35" bestFit="1" customWidth="1"/>
    <col min="2" max="2" width="16.75" style="14" bestFit="1" customWidth="1"/>
    <col min="3" max="3" width="16.5" style="14" bestFit="1" customWidth="1"/>
    <col min="4" max="4" width="16.125" style="14" customWidth="1"/>
    <col min="5" max="10" width="11" style="9"/>
    <col min="11" max="19" width="11" style="1"/>
  </cols>
  <sheetData>
    <row r="1" spans="1:19" ht="16.5" thickBot="1" x14ac:dyDescent="0.3">
      <c r="A1" s="137" t="s">
        <v>72</v>
      </c>
      <c r="B1" s="138"/>
      <c r="C1" s="138"/>
      <c r="D1" s="139"/>
    </row>
    <row r="2" spans="1:19" x14ac:dyDescent="0.25">
      <c r="A2" s="73" t="s">
        <v>19</v>
      </c>
      <c r="B2" s="80" t="s">
        <v>30</v>
      </c>
      <c r="C2" s="80" t="s">
        <v>31</v>
      </c>
      <c r="D2" s="81" t="s">
        <v>76</v>
      </c>
    </row>
    <row r="3" spans="1:19" x14ac:dyDescent="0.25">
      <c r="A3" s="66" t="s">
        <v>0</v>
      </c>
      <c r="B3" s="12" t="s">
        <v>70</v>
      </c>
      <c r="C3" s="12" t="s">
        <v>48</v>
      </c>
      <c r="D3" s="69" t="s">
        <v>50</v>
      </c>
    </row>
    <row r="4" spans="1:19" x14ac:dyDescent="0.25">
      <c r="A4" s="66" t="s">
        <v>1</v>
      </c>
      <c r="B4" s="12" t="s">
        <v>71</v>
      </c>
      <c r="C4" s="12" t="s">
        <v>49</v>
      </c>
      <c r="D4" s="69" t="s">
        <v>51</v>
      </c>
    </row>
    <row r="5" spans="1:19" ht="15" customHeight="1" x14ac:dyDescent="0.25">
      <c r="A5" s="66" t="s">
        <v>2</v>
      </c>
      <c r="B5" s="22"/>
      <c r="C5" s="26"/>
      <c r="D5" s="69"/>
    </row>
    <row r="6" spans="1:19" ht="15" customHeight="1" x14ac:dyDescent="0.25">
      <c r="A6" s="66" t="s">
        <v>41</v>
      </c>
      <c r="B6" s="22"/>
      <c r="C6" s="22"/>
      <c r="D6" s="69"/>
    </row>
    <row r="7" spans="1:19" x14ac:dyDescent="0.25">
      <c r="A7" s="66" t="s">
        <v>12</v>
      </c>
      <c r="B7" s="12" t="s">
        <v>97</v>
      </c>
      <c r="C7" s="12" t="s">
        <v>97</v>
      </c>
      <c r="D7" s="69" t="s">
        <v>97</v>
      </c>
    </row>
    <row r="8" spans="1:19" ht="16.5" thickBot="1" x14ac:dyDescent="0.3">
      <c r="A8" s="82" t="s">
        <v>16</v>
      </c>
      <c r="B8" s="94" t="s">
        <v>40</v>
      </c>
      <c r="C8" s="94" t="s">
        <v>40</v>
      </c>
      <c r="D8" s="95" t="s">
        <v>40</v>
      </c>
    </row>
    <row r="9" spans="1:19" x14ac:dyDescent="0.25">
      <c r="A9" s="96" t="s">
        <v>44</v>
      </c>
      <c r="B9" s="97">
        <v>27790</v>
      </c>
      <c r="C9" s="97">
        <v>26995</v>
      </c>
      <c r="D9" s="98">
        <v>35390</v>
      </c>
    </row>
    <row r="10" spans="1:19" x14ac:dyDescent="0.25">
      <c r="A10" s="66" t="s">
        <v>29</v>
      </c>
      <c r="B10" s="18">
        <v>0</v>
      </c>
      <c r="C10" s="23">
        <v>0</v>
      </c>
      <c r="D10" s="70">
        <v>0</v>
      </c>
      <c r="E10" s="19"/>
      <c r="F10" s="19"/>
      <c r="G10" s="19"/>
      <c r="H10" s="19"/>
      <c r="I10" s="19"/>
    </row>
    <row r="11" spans="1:19" ht="16.5" thickBot="1" x14ac:dyDescent="0.3">
      <c r="A11" s="86" t="s">
        <v>46</v>
      </c>
      <c r="B11" s="87">
        <f>SUM(B9:B10)</f>
        <v>27790</v>
      </c>
      <c r="C11" s="87">
        <f>SUM(C9:C10)</f>
        <v>26995</v>
      </c>
      <c r="D11" s="88">
        <f>SUM(D9:D10)</f>
        <v>35390</v>
      </c>
    </row>
    <row r="12" spans="1:19" x14ac:dyDescent="0.25">
      <c r="A12" s="66" t="s">
        <v>17</v>
      </c>
      <c r="B12" s="12">
        <v>60</v>
      </c>
      <c r="C12" s="12">
        <v>60</v>
      </c>
      <c r="D12" s="69">
        <v>60</v>
      </c>
    </row>
    <row r="13" spans="1:19" s="4" customFormat="1" x14ac:dyDescent="0.25">
      <c r="A13" s="78" t="s">
        <v>18</v>
      </c>
      <c r="B13" s="15">
        <v>10000</v>
      </c>
      <c r="C13" s="15">
        <v>10000</v>
      </c>
      <c r="D13" s="71">
        <v>10000</v>
      </c>
      <c r="E13" s="17"/>
      <c r="F13" s="17"/>
      <c r="G13" s="17"/>
      <c r="H13" s="17"/>
      <c r="I13" s="17"/>
      <c r="J13" s="17"/>
      <c r="K13" s="5"/>
      <c r="L13" s="5"/>
      <c r="M13" s="5"/>
      <c r="N13" s="5"/>
      <c r="O13" s="5"/>
      <c r="P13" s="5"/>
      <c r="Q13" s="5"/>
      <c r="R13" s="5"/>
      <c r="S13" s="5"/>
    </row>
    <row r="14" spans="1:19" ht="16.5" thickBot="1" x14ac:dyDescent="0.3">
      <c r="A14" s="66" t="s">
        <v>7</v>
      </c>
      <c r="B14" s="18">
        <v>0</v>
      </c>
      <c r="C14" s="18">
        <v>0</v>
      </c>
      <c r="D14" s="70">
        <v>0</v>
      </c>
    </row>
    <row r="15" spans="1:19" x14ac:dyDescent="0.25">
      <c r="A15" s="89" t="s">
        <v>28</v>
      </c>
      <c r="B15" s="90">
        <v>0</v>
      </c>
      <c r="C15" s="90">
        <v>0</v>
      </c>
      <c r="D15" s="91">
        <v>0</v>
      </c>
    </row>
    <row r="16" spans="1:19" x14ac:dyDescent="0.25">
      <c r="A16" s="66" t="s">
        <v>4</v>
      </c>
      <c r="B16" s="18">
        <v>0</v>
      </c>
      <c r="C16" s="18">
        <v>0</v>
      </c>
      <c r="D16" s="70">
        <v>0</v>
      </c>
    </row>
    <row r="17" spans="1:4" x14ac:dyDescent="0.25">
      <c r="A17" s="66" t="s">
        <v>83</v>
      </c>
      <c r="B17" s="25">
        <v>0</v>
      </c>
      <c r="C17" s="25">
        <v>0</v>
      </c>
      <c r="D17" s="72">
        <v>0</v>
      </c>
    </row>
    <row r="18" spans="1:4" x14ac:dyDescent="0.25">
      <c r="A18" s="66" t="s">
        <v>13</v>
      </c>
      <c r="B18" s="25">
        <v>0</v>
      </c>
      <c r="C18" s="25">
        <v>0</v>
      </c>
      <c r="D18" s="72">
        <v>0</v>
      </c>
    </row>
    <row r="19" spans="1:4" x14ac:dyDescent="0.25">
      <c r="A19" s="66" t="s">
        <v>14</v>
      </c>
      <c r="B19" s="25">
        <v>0</v>
      </c>
      <c r="C19" s="25">
        <v>0</v>
      </c>
      <c r="D19" s="72">
        <v>0</v>
      </c>
    </row>
    <row r="20" spans="1:4" ht="16.5" thickBot="1" x14ac:dyDescent="0.3">
      <c r="A20" s="79" t="s">
        <v>5</v>
      </c>
      <c r="B20" s="92" t="s">
        <v>24</v>
      </c>
      <c r="C20" s="92" t="s">
        <v>24</v>
      </c>
      <c r="D20" s="93" t="s">
        <v>24</v>
      </c>
    </row>
    <row r="21" spans="1:4" x14ac:dyDescent="0.25">
      <c r="A21" s="83" t="s">
        <v>6</v>
      </c>
      <c r="B21" s="84">
        <v>0</v>
      </c>
      <c r="C21" s="84">
        <v>0</v>
      </c>
      <c r="D21" s="85">
        <v>0</v>
      </c>
    </row>
    <row r="22" spans="1:4" x14ac:dyDescent="0.25">
      <c r="A22" s="66" t="s">
        <v>15</v>
      </c>
      <c r="B22" s="18">
        <v>0</v>
      </c>
      <c r="C22" s="18">
        <v>0</v>
      </c>
      <c r="D22" s="70">
        <v>0</v>
      </c>
    </row>
    <row r="23" spans="1:4" x14ac:dyDescent="0.25">
      <c r="A23" s="66" t="s">
        <v>25</v>
      </c>
      <c r="B23" s="18">
        <v>0</v>
      </c>
      <c r="C23" s="18">
        <v>0</v>
      </c>
      <c r="D23" s="70">
        <v>0</v>
      </c>
    </row>
    <row r="24" spans="1:4" x14ac:dyDescent="0.25">
      <c r="A24" s="66" t="s">
        <v>21</v>
      </c>
      <c r="B24" s="18">
        <v>0</v>
      </c>
      <c r="C24" s="18">
        <v>0</v>
      </c>
      <c r="D24" s="70">
        <v>0</v>
      </c>
    </row>
    <row r="25" spans="1:4" x14ac:dyDescent="0.25">
      <c r="A25" s="66" t="s">
        <v>22</v>
      </c>
      <c r="B25" s="18">
        <v>0</v>
      </c>
      <c r="C25" s="18">
        <v>0</v>
      </c>
      <c r="D25" s="70">
        <v>0</v>
      </c>
    </row>
    <row r="26" spans="1:4" x14ac:dyDescent="0.25">
      <c r="A26" s="66" t="s">
        <v>23</v>
      </c>
      <c r="B26" s="18">
        <v>0</v>
      </c>
      <c r="C26" s="18">
        <v>0</v>
      </c>
      <c r="D26" s="70">
        <v>0</v>
      </c>
    </row>
    <row r="27" spans="1:4" x14ac:dyDescent="0.25">
      <c r="A27" s="66" t="s">
        <v>8</v>
      </c>
      <c r="B27" s="18">
        <v>0</v>
      </c>
      <c r="C27" s="18">
        <v>0</v>
      </c>
      <c r="D27" s="70">
        <v>0</v>
      </c>
    </row>
    <row r="28" spans="1:4" x14ac:dyDescent="0.25">
      <c r="A28" s="66" t="s">
        <v>101</v>
      </c>
      <c r="B28" s="18">
        <v>0</v>
      </c>
      <c r="C28" s="18">
        <v>0</v>
      </c>
      <c r="D28" s="70">
        <v>0</v>
      </c>
    </row>
    <row r="29" spans="1:4" x14ac:dyDescent="0.25">
      <c r="A29" s="66" t="s">
        <v>26</v>
      </c>
      <c r="B29" s="18">
        <v>0</v>
      </c>
      <c r="C29" s="18">
        <v>0</v>
      </c>
      <c r="D29" s="70">
        <v>0</v>
      </c>
    </row>
    <row r="30" spans="1:4" x14ac:dyDescent="0.25">
      <c r="A30" s="66" t="s">
        <v>9</v>
      </c>
      <c r="B30" s="18">
        <v>0</v>
      </c>
      <c r="C30" s="18">
        <v>0</v>
      </c>
      <c r="D30" s="70">
        <v>0</v>
      </c>
    </row>
    <row r="31" spans="1:4" x14ac:dyDescent="0.25">
      <c r="A31" s="66" t="s">
        <v>10</v>
      </c>
      <c r="B31" s="76">
        <f>SUM(B21:B30)</f>
        <v>0</v>
      </c>
      <c r="C31" s="76">
        <f>SUM(C21:C30)</f>
        <v>0</v>
      </c>
      <c r="D31" s="77">
        <f>SUM(D21:D30)</f>
        <v>0</v>
      </c>
    </row>
    <row r="32" spans="1:4" x14ac:dyDescent="0.25">
      <c r="A32" s="66" t="s">
        <v>11</v>
      </c>
      <c r="B32" s="18">
        <v>0</v>
      </c>
      <c r="C32" s="18">
        <v>0</v>
      </c>
      <c r="D32" s="70">
        <v>0</v>
      </c>
    </row>
    <row r="33" spans="1:4" ht="16.5" thickBot="1" x14ac:dyDescent="0.3">
      <c r="A33" s="79" t="s">
        <v>98</v>
      </c>
      <c r="B33" s="74">
        <v>0</v>
      </c>
      <c r="C33" s="74">
        <v>0</v>
      </c>
      <c r="D33" s="75">
        <v>0</v>
      </c>
    </row>
    <row r="36" spans="1:4" x14ac:dyDescent="0.25">
      <c r="B36"/>
    </row>
    <row r="37" spans="1:4" x14ac:dyDescent="0.25">
      <c r="B37"/>
    </row>
    <row r="38" spans="1:4" x14ac:dyDescent="0.25">
      <c r="B38"/>
    </row>
    <row r="39" spans="1:4" x14ac:dyDescent="0.25">
      <c r="B39"/>
    </row>
    <row r="40" spans="1:4" x14ac:dyDescent="0.25">
      <c r="B40"/>
    </row>
    <row r="41" spans="1:4" x14ac:dyDescent="0.25">
      <c r="B41"/>
    </row>
  </sheetData>
  <sheetProtection selectLockedCells="1"/>
  <mergeCells count="1">
    <mergeCell ref="A1:D1"/>
  </mergeCells>
  <phoneticPr fontId="2" type="noConversion"/>
  <printOptions horizontalCentered="1" verticalCentered="1"/>
  <pageMargins left="0.23622047244094491" right="0.19685039370078741" top="0.46" bottom="0.43307086614173229" header="0.11811023622047245" footer="0.27559055118110237"/>
  <pageSetup paperSize="9" scale="60" orientation="landscape" r:id="rId1"/>
  <headerFooter>
    <oddHeader>&amp;L&amp;"Calibri,Vet"&amp;F
&amp;A</oddHeader>
    <oddFooter>&amp;L&amp;F&amp;R&amp;A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3"/>
    <pageSetUpPr fitToPage="1"/>
  </sheetPr>
  <dimension ref="A1:AC42"/>
  <sheetViews>
    <sheetView workbookViewId="0">
      <selection activeCell="B9" sqref="B9"/>
    </sheetView>
  </sheetViews>
  <sheetFormatPr defaultColWidth="11" defaultRowHeight="15.75" x14ac:dyDescent="0.25"/>
  <cols>
    <col min="1" max="1" width="36.875" bestFit="1" customWidth="1"/>
    <col min="2" max="2" width="16.125" style="14" customWidth="1"/>
    <col min="3" max="3" width="16.25" style="14" customWidth="1"/>
    <col min="4" max="4" width="13.75" style="9" customWidth="1"/>
    <col min="5" max="5" width="14.625" style="14" customWidth="1"/>
    <col min="6" max="6" width="16.75" style="14" customWidth="1"/>
    <col min="7" max="20" width="11" style="9"/>
    <col min="21" max="29" width="11" style="1"/>
  </cols>
  <sheetData>
    <row r="1" spans="1:29" ht="16.5" thickBot="1" x14ac:dyDescent="0.3">
      <c r="A1" s="137" t="s">
        <v>73</v>
      </c>
      <c r="B1" s="138"/>
      <c r="C1" s="138"/>
      <c r="D1" s="138"/>
      <c r="E1" s="138"/>
      <c r="F1" s="139"/>
    </row>
    <row r="2" spans="1:29" x14ac:dyDescent="0.25">
      <c r="A2" s="83" t="s">
        <v>19</v>
      </c>
      <c r="B2" s="100" t="s">
        <v>32</v>
      </c>
      <c r="C2" s="100" t="s">
        <v>33</v>
      </c>
      <c r="D2" s="100" t="s">
        <v>34</v>
      </c>
      <c r="E2" s="100" t="s">
        <v>35</v>
      </c>
      <c r="F2" s="101" t="s">
        <v>37</v>
      </c>
    </row>
    <row r="3" spans="1:29" x14ac:dyDescent="0.25">
      <c r="A3" s="66" t="s">
        <v>0</v>
      </c>
      <c r="B3" s="12" t="s">
        <v>50</v>
      </c>
      <c r="C3" s="12" t="s">
        <v>65</v>
      </c>
      <c r="D3" s="12" t="s">
        <v>59</v>
      </c>
      <c r="E3" s="12" t="s">
        <v>63</v>
      </c>
      <c r="F3" s="69" t="s">
        <v>36</v>
      </c>
    </row>
    <row r="4" spans="1:29" x14ac:dyDescent="0.25">
      <c r="A4" s="66" t="s">
        <v>1</v>
      </c>
      <c r="B4" s="21" t="s">
        <v>53</v>
      </c>
      <c r="C4" s="12" t="s">
        <v>66</v>
      </c>
      <c r="D4" s="12" t="s">
        <v>64</v>
      </c>
      <c r="E4" s="12" t="s">
        <v>55</v>
      </c>
      <c r="F4" s="69" t="s">
        <v>39</v>
      </c>
    </row>
    <row r="5" spans="1:29" ht="15" customHeight="1" x14ac:dyDescent="0.25">
      <c r="A5" s="66" t="s">
        <v>2</v>
      </c>
      <c r="B5" s="26" t="s">
        <v>54</v>
      </c>
      <c r="C5" s="12"/>
      <c r="D5" s="26" t="s">
        <v>24</v>
      </c>
      <c r="E5" s="12"/>
      <c r="F5" s="69" t="s">
        <v>52</v>
      </c>
    </row>
    <row r="6" spans="1:29" x14ac:dyDescent="0.25">
      <c r="A6" s="66" t="s">
        <v>41</v>
      </c>
      <c r="B6" s="26"/>
      <c r="C6" s="12"/>
      <c r="D6" s="26"/>
      <c r="E6" s="12"/>
      <c r="F6" s="69"/>
    </row>
    <row r="7" spans="1:29" x14ac:dyDescent="0.25">
      <c r="A7" s="66" t="s">
        <v>12</v>
      </c>
      <c r="B7" s="12" t="s">
        <v>97</v>
      </c>
      <c r="C7" s="12" t="s">
        <v>97</v>
      </c>
      <c r="D7" s="12" t="s">
        <v>97</v>
      </c>
      <c r="E7" s="12" t="s">
        <v>97</v>
      </c>
      <c r="F7" s="69" t="s">
        <v>97</v>
      </c>
    </row>
    <row r="8" spans="1:29" x14ac:dyDescent="0.25">
      <c r="A8" s="66" t="s">
        <v>3</v>
      </c>
      <c r="B8" s="12"/>
      <c r="C8" s="12"/>
      <c r="D8" s="12"/>
      <c r="E8" s="12"/>
      <c r="F8" s="69" t="s">
        <v>42</v>
      </c>
    </row>
    <row r="9" spans="1:29" x14ac:dyDescent="0.25">
      <c r="A9" s="66" t="s">
        <v>16</v>
      </c>
      <c r="B9" s="12" t="s">
        <v>40</v>
      </c>
      <c r="C9" s="12" t="s">
        <v>43</v>
      </c>
      <c r="D9" s="12" t="s">
        <v>40</v>
      </c>
      <c r="E9" s="12" t="s">
        <v>40</v>
      </c>
      <c r="F9" s="69" t="s">
        <v>40</v>
      </c>
      <c r="G9" s="11"/>
    </row>
    <row r="10" spans="1:29" ht="16.5" thickBot="1" x14ac:dyDescent="0.3">
      <c r="A10" s="79" t="s">
        <v>27</v>
      </c>
      <c r="B10" s="102"/>
      <c r="C10" s="102"/>
      <c r="D10" s="103" t="s">
        <v>24</v>
      </c>
      <c r="E10" s="102"/>
      <c r="F10" s="104"/>
      <c r="G10" s="11"/>
    </row>
    <row r="11" spans="1:29" x14ac:dyDescent="0.25">
      <c r="A11" s="96" t="s">
        <v>44</v>
      </c>
      <c r="B11" s="97">
        <v>35413</v>
      </c>
      <c r="C11" s="97">
        <v>44055</v>
      </c>
      <c r="D11" s="98">
        <v>45795</v>
      </c>
      <c r="E11" s="97">
        <v>72007</v>
      </c>
      <c r="F11" s="98">
        <v>45173</v>
      </c>
    </row>
    <row r="12" spans="1:29" s="6" customFormat="1" x14ac:dyDescent="0.25">
      <c r="A12" s="66" t="s">
        <v>29</v>
      </c>
      <c r="B12" s="23">
        <v>0</v>
      </c>
      <c r="C12" s="18">
        <v>0</v>
      </c>
      <c r="D12" s="18">
        <v>0</v>
      </c>
      <c r="E12" s="18">
        <v>0</v>
      </c>
      <c r="F12" s="70">
        <v>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8"/>
      <c r="V12" s="8"/>
      <c r="W12" s="8"/>
      <c r="X12" s="8"/>
      <c r="Y12" s="8"/>
      <c r="Z12" s="8"/>
      <c r="AA12" s="8"/>
      <c r="AB12" s="8"/>
      <c r="AC12" s="8"/>
    </row>
    <row r="13" spans="1:29" ht="16.5" thickBot="1" x14ac:dyDescent="0.3">
      <c r="A13" s="86" t="s">
        <v>46</v>
      </c>
      <c r="B13" s="87">
        <f>SUM(B11:B12)</f>
        <v>35413</v>
      </c>
      <c r="C13" s="87">
        <f>SUM(C11:C12)</f>
        <v>44055</v>
      </c>
      <c r="D13" s="88">
        <f>SUM(D11:D12)</f>
        <v>45795</v>
      </c>
      <c r="E13" s="87">
        <f>SUM(E11:E12)</f>
        <v>72007</v>
      </c>
      <c r="F13" s="88">
        <f>SUM(F11:F12)</f>
        <v>45173</v>
      </c>
    </row>
    <row r="14" spans="1:29" x14ac:dyDescent="0.25">
      <c r="A14" s="73" t="s">
        <v>17</v>
      </c>
      <c r="B14" s="20">
        <v>60</v>
      </c>
      <c r="C14" s="20">
        <v>60</v>
      </c>
      <c r="D14" s="20">
        <v>60</v>
      </c>
      <c r="E14" s="20">
        <v>60</v>
      </c>
      <c r="F14" s="68">
        <v>60</v>
      </c>
      <c r="G14" s="10"/>
      <c r="H14" s="10"/>
    </row>
    <row r="15" spans="1:29" s="4" customFormat="1" x14ac:dyDescent="0.25">
      <c r="A15" s="78" t="s">
        <v>18</v>
      </c>
      <c r="B15" s="15">
        <v>10000</v>
      </c>
      <c r="C15" s="15">
        <v>10000</v>
      </c>
      <c r="D15" s="15">
        <v>10000</v>
      </c>
      <c r="E15" s="15">
        <v>10000</v>
      </c>
      <c r="F15" s="71">
        <v>10000</v>
      </c>
      <c r="G15" s="16"/>
      <c r="H15" s="16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5"/>
      <c r="V15" s="5"/>
      <c r="W15" s="5"/>
      <c r="X15" s="5"/>
      <c r="Y15" s="5"/>
      <c r="Z15" s="5"/>
      <c r="AA15" s="5"/>
      <c r="AB15" s="5"/>
      <c r="AC15" s="5"/>
    </row>
    <row r="16" spans="1:29" ht="16.5" thickBot="1" x14ac:dyDescent="0.3">
      <c r="A16" s="82" t="s">
        <v>7</v>
      </c>
      <c r="B16" s="105">
        <v>0</v>
      </c>
      <c r="C16" s="105">
        <v>0</v>
      </c>
      <c r="D16" s="105">
        <v>0</v>
      </c>
      <c r="E16" s="105">
        <v>0</v>
      </c>
      <c r="F16" s="106">
        <v>0</v>
      </c>
    </row>
    <row r="17" spans="1:6" x14ac:dyDescent="0.25">
      <c r="A17" s="89" t="s">
        <v>28</v>
      </c>
      <c r="B17" s="107">
        <v>0</v>
      </c>
      <c r="C17" s="107">
        <v>0</v>
      </c>
      <c r="D17" s="107">
        <v>0</v>
      </c>
      <c r="E17" s="107">
        <v>0</v>
      </c>
      <c r="F17" s="108">
        <v>0</v>
      </c>
    </row>
    <row r="18" spans="1:6" x14ac:dyDescent="0.25">
      <c r="A18" s="66" t="s">
        <v>4</v>
      </c>
      <c r="B18" s="18">
        <v>0</v>
      </c>
      <c r="C18" s="18">
        <v>0</v>
      </c>
      <c r="D18" s="18">
        <v>0</v>
      </c>
      <c r="E18" s="18">
        <v>0</v>
      </c>
      <c r="F18" s="70">
        <v>0</v>
      </c>
    </row>
    <row r="19" spans="1:6" x14ac:dyDescent="0.25">
      <c r="A19" s="66" t="s">
        <v>83</v>
      </c>
      <c r="B19" s="24">
        <v>0</v>
      </c>
      <c r="C19" s="24">
        <v>0</v>
      </c>
      <c r="D19" s="24">
        <v>0</v>
      </c>
      <c r="E19" s="24">
        <v>0</v>
      </c>
      <c r="F19" s="99">
        <v>0</v>
      </c>
    </row>
    <row r="20" spans="1:6" x14ac:dyDescent="0.25">
      <c r="A20" s="66" t="s">
        <v>13</v>
      </c>
      <c r="B20" s="24">
        <v>0</v>
      </c>
      <c r="C20" s="24">
        <v>0</v>
      </c>
      <c r="D20" s="24">
        <v>0</v>
      </c>
      <c r="E20" s="24">
        <v>0</v>
      </c>
      <c r="F20" s="99">
        <v>0</v>
      </c>
    </row>
    <row r="21" spans="1:6" x14ac:dyDescent="0.25">
      <c r="A21" s="66" t="s">
        <v>14</v>
      </c>
      <c r="B21" s="24">
        <v>0</v>
      </c>
      <c r="C21" s="24">
        <v>0</v>
      </c>
      <c r="D21" s="24">
        <v>0</v>
      </c>
      <c r="E21" s="24">
        <v>0</v>
      </c>
      <c r="F21" s="99">
        <v>0</v>
      </c>
    </row>
    <row r="22" spans="1:6" ht="16.5" thickBot="1" x14ac:dyDescent="0.3">
      <c r="A22" s="79" t="s">
        <v>5</v>
      </c>
      <c r="B22" s="92" t="s">
        <v>24</v>
      </c>
      <c r="C22" s="92" t="s">
        <v>24</v>
      </c>
      <c r="D22" s="92" t="s">
        <v>24</v>
      </c>
      <c r="E22" s="92" t="s">
        <v>24</v>
      </c>
      <c r="F22" s="93" t="s">
        <v>24</v>
      </c>
    </row>
    <row r="23" spans="1:6" x14ac:dyDescent="0.25">
      <c r="A23" s="83" t="s">
        <v>6</v>
      </c>
      <c r="B23" s="84">
        <v>0</v>
      </c>
      <c r="C23" s="84">
        <v>0</v>
      </c>
      <c r="D23" s="84">
        <v>0</v>
      </c>
      <c r="E23" s="84">
        <v>0</v>
      </c>
      <c r="F23" s="85">
        <v>0</v>
      </c>
    </row>
    <row r="24" spans="1:6" x14ac:dyDescent="0.25">
      <c r="A24" s="66" t="s">
        <v>15</v>
      </c>
      <c r="B24" s="18">
        <v>0</v>
      </c>
      <c r="C24" s="18">
        <v>0</v>
      </c>
      <c r="D24" s="18">
        <v>0</v>
      </c>
      <c r="E24" s="18">
        <v>0</v>
      </c>
      <c r="F24" s="70">
        <v>0</v>
      </c>
    </row>
    <row r="25" spans="1:6" x14ac:dyDescent="0.25">
      <c r="A25" s="66" t="s">
        <v>25</v>
      </c>
      <c r="B25" s="18">
        <v>0</v>
      </c>
      <c r="C25" s="18">
        <v>0</v>
      </c>
      <c r="D25" s="18">
        <v>0</v>
      </c>
      <c r="E25" s="18">
        <v>0</v>
      </c>
      <c r="F25" s="70">
        <v>0</v>
      </c>
    </row>
    <row r="26" spans="1:6" x14ac:dyDescent="0.25">
      <c r="A26" s="66" t="s">
        <v>21</v>
      </c>
      <c r="B26" s="18">
        <v>0</v>
      </c>
      <c r="C26" s="18">
        <v>0</v>
      </c>
      <c r="D26" s="18">
        <v>0</v>
      </c>
      <c r="E26" s="18">
        <v>0</v>
      </c>
      <c r="F26" s="70">
        <v>0</v>
      </c>
    </row>
    <row r="27" spans="1:6" x14ac:dyDescent="0.25">
      <c r="A27" s="66" t="s">
        <v>22</v>
      </c>
      <c r="B27" s="18">
        <v>0</v>
      </c>
      <c r="C27" s="18">
        <v>0</v>
      </c>
      <c r="D27" s="18">
        <v>0</v>
      </c>
      <c r="E27" s="18">
        <v>0</v>
      </c>
      <c r="F27" s="70">
        <v>0</v>
      </c>
    </row>
    <row r="28" spans="1:6" x14ac:dyDescent="0.25">
      <c r="A28" s="66" t="s">
        <v>23</v>
      </c>
      <c r="B28" s="18">
        <v>0</v>
      </c>
      <c r="C28" s="18">
        <v>0</v>
      </c>
      <c r="D28" s="18">
        <v>0</v>
      </c>
      <c r="E28" s="18">
        <v>0</v>
      </c>
      <c r="F28" s="70">
        <v>0</v>
      </c>
    </row>
    <row r="29" spans="1:6" x14ac:dyDescent="0.25">
      <c r="A29" s="66" t="s">
        <v>8</v>
      </c>
      <c r="B29" s="18">
        <v>0</v>
      </c>
      <c r="C29" s="18">
        <v>0</v>
      </c>
      <c r="D29" s="18">
        <v>0</v>
      </c>
      <c r="E29" s="18">
        <v>0</v>
      </c>
      <c r="F29" s="70">
        <v>0</v>
      </c>
    </row>
    <row r="30" spans="1:6" x14ac:dyDescent="0.25">
      <c r="A30" s="66" t="s">
        <v>101</v>
      </c>
      <c r="B30" s="18">
        <v>0</v>
      </c>
      <c r="C30" s="18">
        <v>0</v>
      </c>
      <c r="D30" s="18">
        <v>0</v>
      </c>
      <c r="E30" s="18">
        <v>0</v>
      </c>
      <c r="F30" s="70">
        <v>0</v>
      </c>
    </row>
    <row r="31" spans="1:6" x14ac:dyDescent="0.25">
      <c r="A31" s="66" t="s">
        <v>26</v>
      </c>
      <c r="B31" s="18">
        <v>0</v>
      </c>
      <c r="C31" s="18">
        <v>0</v>
      </c>
      <c r="D31" s="18">
        <v>0</v>
      </c>
      <c r="E31" s="18">
        <v>0</v>
      </c>
      <c r="F31" s="70">
        <v>0</v>
      </c>
    </row>
    <row r="32" spans="1:6" x14ac:dyDescent="0.25">
      <c r="A32" s="66" t="s">
        <v>9</v>
      </c>
      <c r="B32" s="18">
        <v>0</v>
      </c>
      <c r="C32" s="18">
        <v>0</v>
      </c>
      <c r="D32" s="18">
        <v>0</v>
      </c>
      <c r="E32" s="18">
        <v>0</v>
      </c>
      <c r="F32" s="70">
        <v>0</v>
      </c>
    </row>
    <row r="33" spans="1:6" x14ac:dyDescent="0.25">
      <c r="A33" s="66" t="s">
        <v>10</v>
      </c>
      <c r="B33" s="76">
        <f>SUM(B23:B32)</f>
        <v>0</v>
      </c>
      <c r="C33" s="76">
        <f>SUM(C23:C32)</f>
        <v>0</v>
      </c>
      <c r="D33" s="77">
        <f>SUM(D23:D32)</f>
        <v>0</v>
      </c>
      <c r="E33" s="76">
        <f>SUM(E23:E32)</f>
        <v>0</v>
      </c>
      <c r="F33" s="77">
        <f>SUM(F23:F32)</f>
        <v>0</v>
      </c>
    </row>
    <row r="34" spans="1:6" x14ac:dyDescent="0.25">
      <c r="A34" s="66" t="s">
        <v>11</v>
      </c>
      <c r="B34" s="18">
        <v>0</v>
      </c>
      <c r="C34" s="18">
        <v>0</v>
      </c>
      <c r="D34" s="18">
        <v>0</v>
      </c>
      <c r="E34" s="18">
        <v>0</v>
      </c>
      <c r="F34" s="70">
        <v>0</v>
      </c>
    </row>
    <row r="35" spans="1:6" ht="16.5" thickBot="1" x14ac:dyDescent="0.3">
      <c r="A35" s="79" t="s">
        <v>98</v>
      </c>
      <c r="B35" s="74">
        <v>0</v>
      </c>
      <c r="C35" s="74">
        <v>0</v>
      </c>
      <c r="D35" s="74">
        <v>0</v>
      </c>
      <c r="E35" s="74">
        <v>0</v>
      </c>
      <c r="F35" s="75">
        <v>0</v>
      </c>
    </row>
    <row r="38" spans="1:6" x14ac:dyDescent="0.25">
      <c r="A38" s="3"/>
    </row>
    <row r="39" spans="1:6" x14ac:dyDescent="0.25">
      <c r="A39" s="3"/>
    </row>
    <row r="40" spans="1:6" x14ac:dyDescent="0.25">
      <c r="A40" s="3"/>
    </row>
    <row r="41" spans="1:6" x14ac:dyDescent="0.25">
      <c r="A41" s="3"/>
    </row>
    <row r="42" spans="1:6" x14ac:dyDescent="0.25">
      <c r="A42" s="3"/>
    </row>
  </sheetData>
  <mergeCells count="1">
    <mergeCell ref="A1:F1"/>
  </mergeCells>
  <phoneticPr fontId="2" type="noConversion"/>
  <printOptions horizontalCentered="1" verticalCentered="1"/>
  <pageMargins left="0.43307086614173229" right="0.39370078740157483" top="0.31496062992125984" bottom="0.55118110236220474" header="0.15748031496062992" footer="0.27559055118110237"/>
  <pageSetup paperSize="9" scale="54" orientation="landscape" r:id="rId1"/>
  <headerFooter alignWithMargins="0"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B31"/>
  <sheetViews>
    <sheetView workbookViewId="0">
      <selection activeCell="D29" sqref="D29"/>
    </sheetView>
  </sheetViews>
  <sheetFormatPr defaultRowHeight="15.75" x14ac:dyDescent="0.25"/>
  <cols>
    <col min="1" max="1" width="36.875" bestFit="1" customWidth="1"/>
    <col min="2" max="2" width="16.75" style="14" bestFit="1" customWidth="1"/>
  </cols>
  <sheetData>
    <row r="1" spans="1:2" x14ac:dyDescent="0.25">
      <c r="A1" s="140" t="s">
        <v>74</v>
      </c>
      <c r="B1" s="141"/>
    </row>
    <row r="2" spans="1:2" x14ac:dyDescent="0.25">
      <c r="A2" s="66" t="s">
        <v>19</v>
      </c>
      <c r="B2" s="67" t="s">
        <v>38</v>
      </c>
    </row>
    <row r="3" spans="1:2" x14ac:dyDescent="0.25">
      <c r="A3" s="66" t="s">
        <v>0</v>
      </c>
      <c r="B3" s="69" t="s">
        <v>99</v>
      </c>
    </row>
    <row r="4" spans="1:2" x14ac:dyDescent="0.25">
      <c r="A4" s="66" t="s">
        <v>1</v>
      </c>
      <c r="B4" s="69" t="s">
        <v>56</v>
      </c>
    </row>
    <row r="5" spans="1:2" x14ac:dyDescent="0.25">
      <c r="A5" s="66" t="s">
        <v>2</v>
      </c>
      <c r="B5" s="110"/>
    </row>
    <row r="6" spans="1:2" x14ac:dyDescent="0.25">
      <c r="A6" s="66" t="s">
        <v>12</v>
      </c>
      <c r="B6" s="69" t="s">
        <v>97</v>
      </c>
    </row>
    <row r="7" spans="1:2" ht="16.5" thickBot="1" x14ac:dyDescent="0.3">
      <c r="A7" s="82" t="s">
        <v>16</v>
      </c>
      <c r="B7" s="111" t="s">
        <v>40</v>
      </c>
    </row>
    <row r="8" spans="1:2" x14ac:dyDescent="0.25">
      <c r="A8" s="96" t="s">
        <v>20</v>
      </c>
      <c r="B8" s="98">
        <v>2724</v>
      </c>
    </row>
    <row r="9" spans="1:2" x14ac:dyDescent="0.25">
      <c r="A9" s="66" t="s">
        <v>29</v>
      </c>
      <c r="B9" s="70">
        <v>0</v>
      </c>
    </row>
    <row r="10" spans="1:2" ht="16.5" thickBot="1" x14ac:dyDescent="0.3">
      <c r="A10" s="86" t="s">
        <v>47</v>
      </c>
      <c r="B10" s="88">
        <f>SUM(B8:B9)</f>
        <v>2724</v>
      </c>
    </row>
    <row r="11" spans="1:2" x14ac:dyDescent="0.25">
      <c r="A11" s="73" t="s">
        <v>17</v>
      </c>
      <c r="B11" s="68">
        <v>60</v>
      </c>
    </row>
    <row r="12" spans="1:2" ht="16.5" thickBot="1" x14ac:dyDescent="0.3">
      <c r="A12" s="112" t="s">
        <v>18</v>
      </c>
      <c r="B12" s="113">
        <v>2000</v>
      </c>
    </row>
    <row r="13" spans="1:2" x14ac:dyDescent="0.25">
      <c r="A13" s="83" t="s">
        <v>28</v>
      </c>
      <c r="B13" s="115">
        <v>0</v>
      </c>
    </row>
    <row r="14" spans="1:2" x14ac:dyDescent="0.25">
      <c r="A14" s="66" t="s">
        <v>83</v>
      </c>
      <c r="B14" s="109">
        <v>0</v>
      </c>
    </row>
    <row r="15" spans="1:2" x14ac:dyDescent="0.25">
      <c r="A15" s="66" t="s">
        <v>13</v>
      </c>
      <c r="B15" s="109">
        <v>0</v>
      </c>
    </row>
    <row r="16" spans="1:2" x14ac:dyDescent="0.25">
      <c r="A16" s="66" t="s">
        <v>14</v>
      </c>
      <c r="B16" s="109">
        <v>0</v>
      </c>
    </row>
    <row r="17" spans="1:2" ht="16.5" thickBot="1" x14ac:dyDescent="0.3">
      <c r="A17" s="79" t="s">
        <v>5</v>
      </c>
      <c r="B17" s="93"/>
    </row>
    <row r="18" spans="1:2" x14ac:dyDescent="0.25">
      <c r="A18" s="73" t="s">
        <v>6</v>
      </c>
      <c r="B18" s="114">
        <v>0</v>
      </c>
    </row>
    <row r="19" spans="1:2" x14ac:dyDescent="0.25">
      <c r="A19" s="66" t="s">
        <v>15</v>
      </c>
      <c r="B19" s="70">
        <v>0</v>
      </c>
    </row>
    <row r="20" spans="1:2" x14ac:dyDescent="0.25">
      <c r="A20" s="66" t="s">
        <v>26</v>
      </c>
      <c r="B20" s="70">
        <v>0</v>
      </c>
    </row>
    <row r="21" spans="1:2" x14ac:dyDescent="0.25">
      <c r="A21" s="66" t="s">
        <v>9</v>
      </c>
      <c r="B21" s="70">
        <v>0</v>
      </c>
    </row>
    <row r="22" spans="1:2" ht="16.5" thickBot="1" x14ac:dyDescent="0.3">
      <c r="A22" s="79" t="s">
        <v>45</v>
      </c>
      <c r="B22" s="88">
        <f>SUM(B18:B21)</f>
        <v>0</v>
      </c>
    </row>
    <row r="23" spans="1:2" x14ac:dyDescent="0.25">
      <c r="A23" s="2" t="s">
        <v>100</v>
      </c>
      <c r="B23"/>
    </row>
    <row r="26" spans="1:2" x14ac:dyDescent="0.25">
      <c r="B26"/>
    </row>
    <row r="27" spans="1:2" x14ac:dyDescent="0.25">
      <c r="B27"/>
    </row>
    <row r="28" spans="1:2" x14ac:dyDescent="0.25">
      <c r="B28"/>
    </row>
    <row r="29" spans="1:2" x14ac:dyDescent="0.25">
      <c r="B29"/>
    </row>
    <row r="30" spans="1:2" x14ac:dyDescent="0.25">
      <c r="B30"/>
    </row>
    <row r="31" spans="1:2" x14ac:dyDescent="0.25">
      <c r="B3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H14"/>
  <sheetViews>
    <sheetView workbookViewId="0">
      <selection activeCell="G18" sqref="G18"/>
    </sheetView>
  </sheetViews>
  <sheetFormatPr defaultRowHeight="15.75" x14ac:dyDescent="0.25"/>
  <cols>
    <col min="1" max="8" width="13.625" customWidth="1"/>
  </cols>
  <sheetData>
    <row r="1" spans="1:8" s="35" customFormat="1" ht="15.95" customHeight="1" thickBot="1" x14ac:dyDescent="0.3">
      <c r="A1" s="142" t="s">
        <v>86</v>
      </c>
      <c r="B1" s="143"/>
      <c r="C1" s="143"/>
      <c r="D1" s="143"/>
      <c r="E1" s="143"/>
      <c r="F1" s="143"/>
      <c r="G1" s="143"/>
      <c r="H1" s="144"/>
    </row>
    <row r="2" spans="1:8" ht="15.95" customHeight="1" thickBot="1" x14ac:dyDescent="0.3">
      <c r="A2" s="145" t="s">
        <v>87</v>
      </c>
      <c r="B2" s="146"/>
      <c r="C2" s="146"/>
      <c r="D2" s="146"/>
      <c r="E2" s="146"/>
      <c r="F2" s="146"/>
      <c r="G2" s="146"/>
      <c r="H2" s="147"/>
    </row>
    <row r="3" spans="1:8" ht="15.95" customHeight="1" thickBot="1" x14ac:dyDescent="0.3">
      <c r="A3" s="52" t="s">
        <v>88</v>
      </c>
      <c r="B3" s="52" t="s">
        <v>89</v>
      </c>
      <c r="C3" s="53" t="s">
        <v>67</v>
      </c>
      <c r="D3" s="53" t="s">
        <v>91</v>
      </c>
      <c r="E3" s="53" t="s">
        <v>92</v>
      </c>
      <c r="F3" s="53" t="s">
        <v>93</v>
      </c>
      <c r="G3" s="53" t="s">
        <v>94</v>
      </c>
      <c r="H3" s="53" t="s">
        <v>95</v>
      </c>
    </row>
    <row r="4" spans="1:8" ht="15.95" customHeight="1" x14ac:dyDescent="0.25">
      <c r="A4" s="50" t="s">
        <v>70</v>
      </c>
      <c r="B4" s="50" t="s">
        <v>71</v>
      </c>
      <c r="C4" s="51">
        <v>0</v>
      </c>
      <c r="D4" s="51">
        <v>0</v>
      </c>
      <c r="E4" s="51">
        <v>0</v>
      </c>
      <c r="F4" s="51">
        <v>0</v>
      </c>
      <c r="G4" s="51">
        <v>0</v>
      </c>
      <c r="H4" s="51">
        <v>0</v>
      </c>
    </row>
    <row r="5" spans="1:8" ht="15.95" customHeight="1" x14ac:dyDescent="0.25">
      <c r="A5" s="45" t="s">
        <v>48</v>
      </c>
      <c r="B5" s="45" t="s">
        <v>49</v>
      </c>
      <c r="C5" s="47">
        <v>0</v>
      </c>
      <c r="D5" s="47">
        <v>0</v>
      </c>
      <c r="E5" s="47">
        <v>0</v>
      </c>
      <c r="F5" s="47">
        <v>0</v>
      </c>
      <c r="G5" s="47">
        <v>0</v>
      </c>
      <c r="H5" s="47">
        <v>0</v>
      </c>
    </row>
    <row r="6" spans="1:8" ht="15.95" customHeight="1" x14ac:dyDescent="0.25">
      <c r="A6" s="45" t="s">
        <v>50</v>
      </c>
      <c r="B6" s="45" t="s">
        <v>51</v>
      </c>
      <c r="C6" s="47">
        <v>0</v>
      </c>
      <c r="D6" s="47">
        <v>0</v>
      </c>
      <c r="E6" s="47">
        <v>0</v>
      </c>
      <c r="F6" s="47">
        <v>0</v>
      </c>
      <c r="G6" s="47">
        <v>0</v>
      </c>
      <c r="H6" s="47">
        <v>0</v>
      </c>
    </row>
    <row r="7" spans="1:8" ht="15.95" customHeight="1" x14ac:dyDescent="0.25">
      <c r="A7" s="45" t="s">
        <v>50</v>
      </c>
      <c r="B7" s="45" t="s">
        <v>53</v>
      </c>
      <c r="C7" s="47">
        <v>0</v>
      </c>
      <c r="D7" s="47">
        <v>0</v>
      </c>
      <c r="E7" s="47">
        <v>0</v>
      </c>
      <c r="F7" s="47">
        <v>0</v>
      </c>
      <c r="G7" s="47">
        <v>0</v>
      </c>
      <c r="H7" s="47">
        <v>0</v>
      </c>
    </row>
    <row r="8" spans="1:8" ht="15.95" customHeight="1" x14ac:dyDescent="0.25">
      <c r="A8" s="45" t="s">
        <v>65</v>
      </c>
      <c r="B8" s="45" t="s">
        <v>66</v>
      </c>
      <c r="C8" s="47">
        <v>0</v>
      </c>
      <c r="D8" s="47">
        <v>0</v>
      </c>
      <c r="E8" s="47">
        <v>0</v>
      </c>
      <c r="F8" s="47">
        <v>0</v>
      </c>
      <c r="G8" s="47">
        <v>0</v>
      </c>
      <c r="H8" s="47">
        <v>0</v>
      </c>
    </row>
    <row r="9" spans="1:8" ht="15.95" customHeight="1" x14ac:dyDescent="0.25">
      <c r="A9" s="45" t="s">
        <v>59</v>
      </c>
      <c r="B9" s="45" t="s">
        <v>64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</row>
    <row r="10" spans="1:8" ht="15.95" customHeight="1" x14ac:dyDescent="0.25">
      <c r="A10" s="45" t="s">
        <v>63</v>
      </c>
      <c r="B10" s="45" t="s">
        <v>55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</row>
    <row r="11" spans="1:8" ht="15.95" customHeight="1" thickBot="1" x14ac:dyDescent="0.3">
      <c r="A11" s="46" t="s">
        <v>36</v>
      </c>
      <c r="B11" s="46" t="s">
        <v>39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</row>
    <row r="12" spans="1:8" ht="15.95" customHeight="1" thickBot="1" x14ac:dyDescent="0.3">
      <c r="A12" s="145" t="s">
        <v>90</v>
      </c>
      <c r="B12" s="146"/>
      <c r="C12" s="146"/>
      <c r="D12" s="146"/>
      <c r="E12" s="146"/>
      <c r="F12" s="146"/>
      <c r="G12" s="146"/>
      <c r="H12" s="147"/>
    </row>
    <row r="13" spans="1:8" ht="16.5" thickBot="1" x14ac:dyDescent="0.3"/>
    <row r="14" spans="1:8" ht="16.5" thickBot="1" x14ac:dyDescent="0.3">
      <c r="A14" s="148" t="s">
        <v>96</v>
      </c>
      <c r="B14" s="149"/>
      <c r="C14" s="49">
        <f>AVERAGE(C4:H11)</f>
        <v>0</v>
      </c>
    </row>
  </sheetData>
  <mergeCells count="4">
    <mergeCell ref="A1:H1"/>
    <mergeCell ref="A12:H12"/>
    <mergeCell ref="A14:B14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2</vt:i4>
      </vt:variant>
    </vt:vector>
  </HeadingPairs>
  <TitlesOfParts>
    <vt:vector size="7" baseType="lpstr">
      <vt:lpstr>Scoreblad</vt:lpstr>
      <vt:lpstr>Personenvoertuigen</vt:lpstr>
      <vt:lpstr>Bestelvoertuigen</vt:lpstr>
      <vt:lpstr>Scooters</vt:lpstr>
      <vt:lpstr>Huurvoertuigen</vt:lpstr>
      <vt:lpstr>Bestelvoertuigen!Afdrukbereik</vt:lpstr>
      <vt:lpstr>Personenvoertuigen!Afdrukbereik</vt:lpstr>
    </vt:vector>
  </TitlesOfParts>
  <Company>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 y</dc:creator>
  <cp:lastModifiedBy>Jos van den Bulk</cp:lastModifiedBy>
  <cp:lastPrinted>2012-11-29T09:39:01Z</cp:lastPrinted>
  <dcterms:created xsi:type="dcterms:W3CDTF">2012-01-10T19:52:04Z</dcterms:created>
  <dcterms:modified xsi:type="dcterms:W3CDTF">2021-10-14T10:12:36Z</dcterms:modified>
</cp:coreProperties>
</file>