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21-57 Vuilwater afvoer en Hemelwater afvoer\10. Productie inschrijvingsleidraad en bijlagen\"/>
    </mc:Choice>
  </mc:AlternateContent>
  <xr:revisionPtr revIDLastSave="0" documentId="13_ncr:1_{E5087137-0509-4B23-B03D-84D881F0AED2}" xr6:coauthVersionLast="45" xr6:coauthVersionMax="45" xr10:uidLastSave="{00000000-0000-0000-0000-000000000000}"/>
  <bookViews>
    <workbookView xWindow="-120" yWindow="-120" windowWidth="29040" windowHeight="12645" xr2:uid="{3CB2672D-444C-4F7D-8871-1BE492ECFF2C}"/>
  </bookViews>
  <sheets>
    <sheet name="Blad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6" i="2" l="1"/>
  <c r="E20" i="2"/>
  <c r="E19" i="2"/>
  <c r="E18" i="2"/>
  <c r="E17" i="2"/>
  <c r="E16" i="2"/>
  <c r="L11" i="2"/>
  <c r="L10" i="2"/>
  <c r="L9" i="2"/>
  <c r="L8" i="2"/>
  <c r="L7" i="2"/>
  <c r="E117" i="2"/>
  <c r="E121" i="2"/>
  <c r="E120" i="2"/>
  <c r="E74" i="2"/>
  <c r="E73" i="2"/>
  <c r="E72" i="2"/>
  <c r="E71" i="2"/>
  <c r="E70" i="2"/>
  <c r="E69" i="2"/>
  <c r="E68" i="2"/>
  <c r="E65" i="2"/>
  <c r="E64" i="2"/>
  <c r="E63" i="2"/>
  <c r="E62" i="2"/>
  <c r="E59" i="2"/>
  <c r="E58" i="2"/>
  <c r="E57" i="2"/>
  <c r="E56" i="2"/>
  <c r="E55" i="2"/>
  <c r="E54" i="2"/>
  <c r="E53" i="2"/>
  <c r="E50" i="2"/>
  <c r="E49" i="2"/>
  <c r="E48" i="2"/>
  <c r="E47" i="2"/>
  <c r="E46" i="2"/>
  <c r="E45" i="2"/>
  <c r="E42" i="2"/>
  <c r="E41" i="2"/>
  <c r="E40" i="2"/>
  <c r="E39" i="2"/>
  <c r="E38" i="2"/>
  <c r="E37" i="2"/>
  <c r="E36" i="2"/>
  <c r="E33" i="2"/>
  <c r="E32" i="2"/>
  <c r="E165" i="2" l="1"/>
  <c r="L39" i="2"/>
  <c r="L99" i="2"/>
  <c r="L98" i="2"/>
  <c r="L97" i="2"/>
  <c r="L96" i="2"/>
  <c r="L95" i="2"/>
  <c r="L94" i="2"/>
  <c r="L93" i="2"/>
  <c r="L92" i="2"/>
  <c r="L91" i="2"/>
  <c r="L90" i="2"/>
  <c r="L87" i="2"/>
  <c r="L86" i="2"/>
  <c r="L85" i="2"/>
  <c r="L84" i="2"/>
  <c r="L83" i="2"/>
  <c r="L82" i="2"/>
  <c r="L81" i="2"/>
  <c r="L80" i="2"/>
  <c r="L79" i="2"/>
  <c r="L78" i="2"/>
  <c r="L77" i="2"/>
  <c r="L76" i="2"/>
  <c r="L75" i="2"/>
  <c r="L73" i="2"/>
  <c r="L72" i="2"/>
  <c r="L71" i="2"/>
  <c r="L70" i="2"/>
  <c r="L69" i="2"/>
  <c r="L68" i="2"/>
  <c r="L67" i="2"/>
  <c r="L66" i="2"/>
  <c r="L65" i="2"/>
  <c r="L64" i="2"/>
  <c r="L63" i="2"/>
  <c r="L62" i="2"/>
  <c r="L61" i="2"/>
  <c r="L60" i="2"/>
  <c r="L59" i="2"/>
  <c r="L58" i="2"/>
  <c r="L57" i="2"/>
  <c r="L56" i="2"/>
  <c r="L51" i="2"/>
  <c r="L50" i="2"/>
  <c r="L49" i="2"/>
  <c r="L48" i="2"/>
  <c r="L47" i="2"/>
  <c r="L46" i="2"/>
  <c r="L45" i="2"/>
  <c r="L44" i="2"/>
  <c r="L43" i="2"/>
  <c r="L42" i="2"/>
  <c r="L38" i="2"/>
  <c r="L37" i="2"/>
  <c r="L36" i="2"/>
  <c r="L35" i="2"/>
  <c r="L34" i="2"/>
  <c r="L33" i="2"/>
  <c r="L32" i="2"/>
  <c r="L31" i="2"/>
  <c r="L30" i="2"/>
  <c r="L29" i="2"/>
  <c r="L28" i="2"/>
  <c r="L27" i="2"/>
  <c r="L24" i="2"/>
  <c r="L23" i="2"/>
  <c r="L22" i="2"/>
  <c r="L21" i="2"/>
  <c r="L20" i="2"/>
  <c r="L19" i="2"/>
  <c r="L18" i="2"/>
  <c r="L17" i="2"/>
  <c r="L16" i="2"/>
  <c r="L15" i="2"/>
  <c r="L14" i="2"/>
  <c r="L13" i="2"/>
  <c r="L12" i="2"/>
  <c r="E7" i="2"/>
  <c r="D173" i="2"/>
  <c r="E176" i="2" s="1"/>
  <c r="D172" i="2"/>
  <c r="D163" i="2"/>
  <c r="D162" i="2"/>
  <c r="D159" i="2"/>
  <c r="D158" i="2"/>
  <c r="D157" i="2"/>
  <c r="D156" i="2"/>
  <c r="D155" i="2"/>
  <c r="D154" i="2"/>
  <c r="D149" i="2"/>
  <c r="D148" i="2"/>
  <c r="D147" i="2"/>
  <c r="D146" i="2"/>
  <c r="D145" i="2"/>
  <c r="D142" i="2"/>
  <c r="D141" i="2"/>
  <c r="D140" i="2"/>
  <c r="D139" i="2"/>
  <c r="D138" i="2"/>
  <c r="D137" i="2"/>
  <c r="E124" i="2"/>
  <c r="E123" i="2"/>
  <c r="E118" i="2"/>
  <c r="E116" i="2"/>
  <c r="E115" i="2"/>
  <c r="E114" i="2"/>
  <c r="E112" i="2"/>
  <c r="E111" i="2"/>
  <c r="E110" i="2"/>
  <c r="E107" i="2"/>
  <c r="E105" i="2"/>
  <c r="E104" i="2"/>
  <c r="E103" i="2"/>
  <c r="E102" i="2"/>
  <c r="E101" i="2"/>
  <c r="E100" i="2"/>
  <c r="E99" i="2"/>
  <c r="E98" i="2"/>
  <c r="E97" i="2"/>
  <c r="E96" i="2"/>
  <c r="E95" i="2"/>
  <c r="E94" i="2"/>
  <c r="E91" i="2"/>
  <c r="E90" i="2"/>
  <c r="E89" i="2"/>
  <c r="E88" i="2"/>
  <c r="E87" i="2"/>
  <c r="E86" i="2"/>
  <c r="E85" i="2"/>
  <c r="E84" i="2"/>
  <c r="E83" i="2"/>
  <c r="E82" i="2"/>
  <c r="E81" i="2"/>
  <c r="E80" i="2"/>
  <c r="E79" i="2"/>
  <c r="E28" i="2"/>
  <c r="E27" i="2"/>
  <c r="E26" i="2"/>
  <c r="E25" i="2"/>
  <c r="E24" i="2"/>
  <c r="E12" i="2"/>
  <c r="E10" i="2"/>
  <c r="E9" i="2"/>
  <c r="E8" i="2"/>
  <c r="E6" i="2"/>
  <c r="E129" i="2" s="1"/>
  <c r="L102" i="2" l="1"/>
  <c r="C182" i="2" s="1"/>
</calcChain>
</file>

<file path=xl/sharedStrings.xml><?xml version="1.0" encoding="utf-8"?>
<sst xmlns="http://schemas.openxmlformats.org/spreadsheetml/2006/main" count="456" uniqueCount="154">
  <si>
    <t>Stationsbeheer</t>
  </si>
  <si>
    <t>Preventief</t>
  </si>
  <si>
    <t>Kosten per beurt</t>
  </si>
  <si>
    <t>Opmerking</t>
  </si>
  <si>
    <t>Kosten per jaar</t>
  </si>
  <si>
    <t>Reiniging van dakvlakken</t>
  </si>
  <si>
    <t>Deelactiviteit</t>
  </si>
  <si>
    <t>Centraal Station</t>
  </si>
  <si>
    <t>3x/pj</t>
  </si>
  <si>
    <t>Deelactiviteit Oostlijn:</t>
  </si>
  <si>
    <t>Nieuwmarkt</t>
  </si>
  <si>
    <t>Spaklerweg</t>
  </si>
  <si>
    <t>1x/pj</t>
  </si>
  <si>
    <t>Waterlooplein</t>
  </si>
  <si>
    <t>Van der Madeweg</t>
  </si>
  <si>
    <t>Weesperplein</t>
  </si>
  <si>
    <t>Strandvliet</t>
  </si>
  <si>
    <t>Wibautstraat</t>
  </si>
  <si>
    <t>Bullewijk</t>
  </si>
  <si>
    <t>Holendrecht</t>
  </si>
  <si>
    <t>Vetafscheider Waterlooplein</t>
  </si>
  <si>
    <t>4x/pj</t>
  </si>
  <si>
    <t>Reigersbos</t>
  </si>
  <si>
    <t>Gein</t>
  </si>
  <si>
    <t>Venserpolder</t>
  </si>
  <si>
    <t>Diemen-Zuid</t>
  </si>
  <si>
    <t>Vuilwaterbergingen Centraal Station</t>
  </si>
  <si>
    <t>Verrijn Stuartweg</t>
  </si>
  <si>
    <t>Vuilwaterbergingen Nieuwmarkt</t>
  </si>
  <si>
    <t>Ganzenhoef</t>
  </si>
  <si>
    <t>Vuilwaterbergingen Waterlooplein</t>
  </si>
  <si>
    <t>Kraaiennest</t>
  </si>
  <si>
    <t>Vuilwaterbergingen Weesperplein</t>
  </si>
  <si>
    <t>Gaasperplas</t>
  </si>
  <si>
    <t>Vuilwaterbergingen Wibautstraat</t>
  </si>
  <si>
    <t>Deelactiviteit Ringlijn:</t>
  </si>
  <si>
    <t>Over-Amstel</t>
  </si>
  <si>
    <t>Riolering Bovengrondse Stations</t>
  </si>
  <si>
    <t>Rai</t>
  </si>
  <si>
    <t>Deelactiviteit Oostlijn bovengronds:</t>
  </si>
  <si>
    <t>Zuid/WTC</t>
  </si>
  <si>
    <t>Amstelveenseweg</t>
  </si>
  <si>
    <t>Henk Sneevlietweg</t>
  </si>
  <si>
    <t>Heemstedestraat</t>
  </si>
  <si>
    <t>Lelylaan</t>
  </si>
  <si>
    <t>Postjesweg</t>
  </si>
  <si>
    <t>Jan van Galenstraat</t>
  </si>
  <si>
    <t>De Vlugtlaan</t>
  </si>
  <si>
    <t>Sloterdijk</t>
  </si>
  <si>
    <t>Isolatorweg</t>
  </si>
  <si>
    <t>Deelactiviteit Amstelveenlijn:</t>
  </si>
  <si>
    <t>Uilenstede</t>
  </si>
  <si>
    <t>Onderuit</t>
  </si>
  <si>
    <t>Oranjebaan</t>
  </si>
  <si>
    <t>Meent</t>
  </si>
  <si>
    <t>Deelactiviteit Gelijkrichterstations:</t>
  </si>
  <si>
    <t>Ringvaart</t>
  </si>
  <si>
    <t>Roozenoordbrug</t>
  </si>
  <si>
    <t>Zuid-WTC - Hoofdriolering GVB</t>
  </si>
  <si>
    <t>2x/pj</t>
  </si>
  <si>
    <t>Haarlemmerweg</t>
  </si>
  <si>
    <t>Reinigen van Dakgoten,</t>
  </si>
  <si>
    <t xml:space="preserve"> Dakafvoeren en Hemelwaterafvoeren</t>
  </si>
  <si>
    <t>Deelactiviteit Overige Stations:</t>
  </si>
  <si>
    <t>Rietlandpark</t>
  </si>
  <si>
    <t>2x /pj</t>
  </si>
  <si>
    <t>Busstation Ijzijde</t>
  </si>
  <si>
    <t>stelpost</t>
  </si>
  <si>
    <t>Totaal Jaarlijks Preventief Onderhoud:</t>
  </si>
  <si>
    <t>Correctief rioolonderhoud</t>
  </si>
  <si>
    <t xml:space="preserve">De inschatting uren (op jaarbasis) zijn indicatief, hier kunnen </t>
  </si>
  <si>
    <t xml:space="preserve"> geen rechten aan worden ontleend.</t>
  </si>
  <si>
    <t>manuren</t>
  </si>
  <si>
    <t>uurtarief</t>
  </si>
  <si>
    <t>inschatting uren*</t>
  </si>
  <si>
    <t>Sub-totaal</t>
  </si>
  <si>
    <t>manuren dag</t>
  </si>
  <si>
    <t>manuren avond</t>
  </si>
  <si>
    <t>manuren nacht</t>
  </si>
  <si>
    <t>manuren weekend</t>
  </si>
  <si>
    <t>manuren weekend avond</t>
  </si>
  <si>
    <t>manuren weekend nacht</t>
  </si>
  <si>
    <t>materieel</t>
  </si>
  <si>
    <t>zuigauto kolken</t>
  </si>
  <si>
    <t>zuigauto vetafscheiders (incl. hogedruk spuit)</t>
  </si>
  <si>
    <t>zuigauto olieafscheiders (incl. hogedruk spuit)</t>
  </si>
  <si>
    <t>camera inspectie auto</t>
  </si>
  <si>
    <t>waterwagen</t>
  </si>
  <si>
    <t xml:space="preserve">Correctief dakonderhoud </t>
  </si>
  <si>
    <t>Totaal correctief onderhoud</t>
  </si>
  <si>
    <t>Afvoer Afvalstoffen</t>
  </si>
  <si>
    <t>Prijs per KG</t>
  </si>
  <si>
    <t>Inschatting aantal KG*</t>
  </si>
  <si>
    <t xml:space="preserve">verrekenprijs afvalstoffen (slib) </t>
  </si>
  <si>
    <t>verrekenprijs afvalstoffen (vetafscheiders)</t>
  </si>
  <si>
    <t>Totaal afvoer afvalstoffen</t>
  </si>
  <si>
    <t>Inschrijfprijs t.b.v. de beoordeling</t>
  </si>
  <si>
    <r>
      <rPr>
        <b/>
        <u/>
        <sz val="12"/>
        <color theme="1"/>
        <rFont val="Arial"/>
        <family val="2"/>
      </rPr>
      <t>Let op:</t>
    </r>
    <r>
      <rPr>
        <sz val="12"/>
        <color theme="1"/>
        <rFont val="Arial"/>
        <family val="2"/>
      </rPr>
      <t xml:space="preserve"> Bovenstaande Inschrijfprijs is enkel ten behoeve van de beoordeling in deze Europese aanbesteding. GVB geeft uitdrukkelijk aan dat de Inschrijfprijs geen aanneemsom is van de gehele opdracht. Bij de uitvoering van de dienstverlening uit perceel 1 wordt een afroep gedaan op de deelactiviteiten, zoals vermeld in de Kolommen A en H. De beoogde leverancier kan per deelactiviteit een tarief in rekening brengen, zoals door hem is aangeboden in de licht gele vakken. </t>
    </r>
  </si>
  <si>
    <t>Vuilwaterberging Ondergronds NZL</t>
  </si>
  <si>
    <t>T-09</t>
  </si>
  <si>
    <t>Noorderpark</t>
  </si>
  <si>
    <t>ZK4-04</t>
  </si>
  <si>
    <t>ZK4-03</t>
  </si>
  <si>
    <t>NK4-06</t>
  </si>
  <si>
    <t>ZK2-04</t>
  </si>
  <si>
    <t>NK4-04</t>
  </si>
  <si>
    <t>ZK1-27</t>
  </si>
  <si>
    <t>ZK2-11</t>
  </si>
  <si>
    <t>NK7-27</t>
  </si>
  <si>
    <t>ZK7-02</t>
  </si>
  <si>
    <t>ML7MK7</t>
  </si>
  <si>
    <t>ZK5-11</t>
  </si>
  <si>
    <t>ZK1-50</t>
  </si>
  <si>
    <t>NK1-22</t>
  </si>
  <si>
    <t>NK7-02</t>
  </si>
  <si>
    <t>ZK7-07</t>
  </si>
  <si>
    <t>ZK5-08</t>
  </si>
  <si>
    <t>NK5-03</t>
  </si>
  <si>
    <t>ZK1-25</t>
  </si>
  <si>
    <t>NK1-23</t>
  </si>
  <si>
    <t>NK7-11</t>
  </si>
  <si>
    <t>NK5-10</t>
  </si>
  <si>
    <t>NK1-26</t>
  </si>
  <si>
    <t>?</t>
  </si>
  <si>
    <t>ZK1-01</t>
  </si>
  <si>
    <t>ZK1-12</t>
  </si>
  <si>
    <t>ZK3-08</t>
  </si>
  <si>
    <t>ZK3-03</t>
  </si>
  <si>
    <t>NK1-01</t>
  </si>
  <si>
    <t>NK3-17</t>
  </si>
  <si>
    <t>NK3-12</t>
  </si>
  <si>
    <t>Station beheer ‘preventief en correctief riolering- en dak onderhoud'</t>
  </si>
  <si>
    <t>Vuilwaterberging Ondergronds OL</t>
  </si>
  <si>
    <t>Riolering Ondergrondse Stations OL</t>
  </si>
  <si>
    <t>Riolering Ondergrondse Stations NZL</t>
  </si>
  <si>
    <t>Deelactiviteit Noordzuidlijn</t>
  </si>
  <si>
    <t>Noord</t>
  </si>
  <si>
    <t>Onder maaiveld Gare Du Nord</t>
  </si>
  <si>
    <t>Kronenburg</t>
  </si>
  <si>
    <t>Zonnestein</t>
  </si>
  <si>
    <t>Oudekerklaan</t>
  </si>
  <si>
    <t>Sportlaan</t>
  </si>
  <si>
    <t>Legmeerpolder</t>
  </si>
  <si>
    <t>Reinigen olieopvangbakken roltrap machinekamers</t>
  </si>
  <si>
    <t>eenheidsprijs</t>
  </si>
  <si>
    <t>Rokin</t>
  </si>
  <si>
    <t>Vijzelgracht</t>
  </si>
  <si>
    <t>De Pijp</t>
  </si>
  <si>
    <t>Europaplein</t>
  </si>
  <si>
    <t>CS NZL:Centraal Station</t>
  </si>
  <si>
    <t>RKN:Rokin</t>
  </si>
  <si>
    <t>VZG: Vijzelgracht</t>
  </si>
  <si>
    <t>DPP: de Pijp</t>
  </si>
  <si>
    <t>EPP: Europaplein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</si>
</sst>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
  </numFmts>
  <fonts count="11" x14ac:knownFonts="1">
    <font>
      <sz val="10"/>
      <color theme="1"/>
      <name val="Arial"/>
      <family val="2"/>
    </font>
    <font>
      <sz val="10"/>
      <color theme="1"/>
      <name val="Arial"/>
      <family val="2"/>
    </font>
    <font>
      <sz val="10"/>
      <color rgb="FFFF0000"/>
      <name val="Arial"/>
      <family val="2"/>
    </font>
    <font>
      <b/>
      <sz val="10"/>
      <color theme="1"/>
      <name val="Arial"/>
      <family val="2"/>
    </font>
    <font>
      <b/>
      <sz val="14"/>
      <color theme="1"/>
      <name val="Arial"/>
      <family val="2"/>
    </font>
    <font>
      <i/>
      <sz val="10"/>
      <color theme="1"/>
      <name val="Arial"/>
      <family val="2"/>
    </font>
    <font>
      <sz val="10"/>
      <name val="Arial"/>
      <family val="2"/>
    </font>
    <font>
      <b/>
      <i/>
      <sz val="10"/>
      <name val="Arial"/>
      <family val="2"/>
    </font>
    <font>
      <b/>
      <sz val="14"/>
      <name val="Arial"/>
      <family val="2"/>
    </font>
    <font>
      <sz val="12"/>
      <color theme="1"/>
      <name val="Arial"/>
      <family val="2"/>
    </font>
    <font>
      <b/>
      <u/>
      <sz val="12"/>
      <color theme="1"/>
      <name val="Arial"/>
      <family val="2"/>
    </font>
  </fonts>
  <fills count="9">
    <fill>
      <patternFill patternType="none"/>
    </fill>
    <fill>
      <patternFill patternType="gray125"/>
    </fill>
    <fill>
      <patternFill patternType="solid">
        <fgColor theme="6"/>
        <bgColor indexed="64"/>
      </patternFill>
    </fill>
    <fill>
      <patternFill patternType="solid">
        <fgColor theme="7"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s>
  <borders count="3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ck">
        <color auto="1"/>
      </left>
      <right/>
      <top/>
      <bottom/>
      <diagonal/>
    </border>
    <border>
      <left/>
      <right style="thick">
        <color auto="1"/>
      </right>
      <top/>
      <bottom/>
      <diagonal/>
    </border>
    <border>
      <left style="medium">
        <color indexed="64"/>
      </left>
      <right/>
      <top/>
      <bottom/>
      <diagonal/>
    </border>
    <border>
      <left/>
      <right style="medium">
        <color indexed="64"/>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thin">
        <color auto="1"/>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medium">
        <color auto="1"/>
      </right>
      <top/>
      <bottom/>
      <diagonal/>
    </border>
    <border>
      <left style="thin">
        <color auto="1"/>
      </left>
      <right style="thin">
        <color auto="1"/>
      </right>
      <top style="thin">
        <color auto="1"/>
      </top>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4" fillId="0" borderId="0" xfId="0" applyFont="1"/>
    <xf numFmtId="0" fontId="3" fillId="0" borderId="0" xfId="0" applyFont="1"/>
    <xf numFmtId="0" fontId="3" fillId="2" borderId="1" xfId="0" applyFont="1" applyFill="1" applyBorder="1"/>
    <xf numFmtId="0" fontId="0" fillId="0" borderId="2" xfId="0" applyBorder="1"/>
    <xf numFmtId="0" fontId="0" fillId="0" borderId="3" xfId="0" applyBorder="1"/>
    <xf numFmtId="0" fontId="3" fillId="2" borderId="4" xfId="0" applyFont="1" applyFill="1" applyBorder="1"/>
    <xf numFmtId="0" fontId="0" fillId="0" borderId="5" xfId="0" applyBorder="1"/>
    <xf numFmtId="0" fontId="0" fillId="0" borderId="6" xfId="0" applyBorder="1"/>
    <xf numFmtId="0" fontId="3" fillId="3" borderId="7" xfId="0" applyFont="1" applyFill="1" applyBorder="1"/>
    <xf numFmtId="0" fontId="3" fillId="3" borderId="0" xfId="0" applyFont="1" applyFill="1"/>
    <xf numFmtId="0" fontId="0" fillId="0" borderId="8" xfId="0" applyBorder="1"/>
    <xf numFmtId="0" fontId="3" fillId="3" borderId="9" xfId="0" applyFont="1" applyFill="1" applyBorder="1"/>
    <xf numFmtId="0" fontId="0" fillId="0" borderId="10" xfId="0" applyBorder="1"/>
    <xf numFmtId="0" fontId="5" fillId="0" borderId="7" xfId="0" applyFont="1" applyBorder="1"/>
    <xf numFmtId="0" fontId="0" fillId="0" borderId="9" xfId="0" applyBorder="1"/>
    <xf numFmtId="0" fontId="0" fillId="0" borderId="7" xfId="0" applyBorder="1"/>
    <xf numFmtId="0" fontId="0" fillId="0" borderId="11" xfId="0" applyBorder="1"/>
    <xf numFmtId="164" fontId="0" fillId="4" borderId="12" xfId="0" applyNumberFormat="1" applyFill="1" applyBorder="1" applyProtection="1">
      <protection locked="0"/>
    </xf>
    <xf numFmtId="0" fontId="0" fillId="0" borderId="12" xfId="0" applyBorder="1"/>
    <xf numFmtId="164" fontId="0" fillId="0" borderId="13" xfId="0" applyNumberFormat="1" applyBorder="1"/>
    <xf numFmtId="0" fontId="5" fillId="0" borderId="9" xfId="0" applyFont="1" applyBorder="1" applyAlignment="1">
      <alignment horizontal="right"/>
    </xf>
    <xf numFmtId="0" fontId="0" fillId="0" borderId="14" xfId="0" applyBorder="1"/>
    <xf numFmtId="164" fontId="0" fillId="4" borderId="15" xfId="0" applyNumberFormat="1" applyFill="1" applyBorder="1" applyProtection="1">
      <protection locked="0"/>
    </xf>
    <xf numFmtId="0" fontId="0" fillId="0" borderId="15" xfId="0" applyBorder="1"/>
    <xf numFmtId="164" fontId="0" fillId="0" borderId="16" xfId="0" applyNumberFormat="1" applyBorder="1"/>
    <xf numFmtId="0" fontId="0" fillId="0" borderId="17" xfId="0" applyBorder="1"/>
    <xf numFmtId="164" fontId="0" fillId="4" borderId="18" xfId="0" applyNumberFormat="1" applyFill="1" applyBorder="1" applyProtection="1">
      <protection locked="0"/>
    </xf>
    <xf numFmtId="0" fontId="0" fillId="0" borderId="18" xfId="0" applyBorder="1"/>
    <xf numFmtId="164" fontId="0" fillId="0" borderId="19" xfId="0" applyNumberFormat="1" applyBorder="1"/>
    <xf numFmtId="0" fontId="0" fillId="0" borderId="20" xfId="0" applyBorder="1"/>
    <xf numFmtId="164" fontId="0" fillId="4" borderId="21" xfId="0" applyNumberFormat="1" applyFill="1" applyBorder="1" applyProtection="1">
      <protection locked="0"/>
    </xf>
    <xf numFmtId="0" fontId="0" fillId="0" borderId="21" xfId="0" applyBorder="1"/>
    <xf numFmtId="164" fontId="0" fillId="0" borderId="22" xfId="0" applyNumberFormat="1" applyBorder="1"/>
    <xf numFmtId="0" fontId="5" fillId="0" borderId="7" xfId="0" applyFont="1" applyBorder="1" applyAlignment="1">
      <alignment horizontal="right"/>
    </xf>
    <xf numFmtId="0" fontId="3" fillId="3" borderId="9" xfId="0" applyFont="1" applyFill="1" applyBorder="1" applyAlignment="1">
      <alignment wrapText="1"/>
    </xf>
    <xf numFmtId="0" fontId="2" fillId="0" borderId="0" xfId="0" applyFont="1"/>
    <xf numFmtId="164" fontId="2" fillId="0" borderId="0" xfId="0" applyNumberFormat="1" applyFont="1"/>
    <xf numFmtId="164" fontId="0" fillId="0" borderId="0" xfId="0" applyNumberFormat="1"/>
    <xf numFmtId="0" fontId="2" fillId="0" borderId="12" xfId="0" applyFont="1" applyBorder="1"/>
    <xf numFmtId="164" fontId="6" fillId="0" borderId="13" xfId="0" applyNumberFormat="1" applyFont="1" applyBorder="1"/>
    <xf numFmtId="0" fontId="3" fillId="0" borderId="0" xfId="0" applyFont="1" applyAlignment="1">
      <alignment horizontal="right"/>
    </xf>
    <xf numFmtId="165" fontId="0" fillId="5" borderId="23" xfId="0" applyNumberFormat="1" applyFill="1" applyBorder="1"/>
    <xf numFmtId="0" fontId="0" fillId="0" borderId="24" xfId="0" applyBorder="1"/>
    <xf numFmtId="0" fontId="0" fillId="0" borderId="25" xfId="0" applyBorder="1"/>
    <xf numFmtId="0" fontId="0" fillId="0" borderId="26" xfId="0" applyBorder="1"/>
    <xf numFmtId="0" fontId="5" fillId="6" borderId="0" xfId="0" applyFont="1" applyFill="1"/>
    <xf numFmtId="0" fontId="5" fillId="0" borderId="9" xfId="0" applyFont="1" applyBorder="1"/>
    <xf numFmtId="0" fontId="5" fillId="0" borderId="0" xfId="0" applyFont="1"/>
    <xf numFmtId="0" fontId="7" fillId="0" borderId="9" xfId="0" applyFont="1" applyBorder="1"/>
    <xf numFmtId="0" fontId="3" fillId="0" borderId="11" xfId="0" applyFont="1" applyBorder="1"/>
    <xf numFmtId="0" fontId="3" fillId="0" borderId="27" xfId="0" applyFont="1" applyBorder="1"/>
    <xf numFmtId="0" fontId="6" fillId="0" borderId="9" xfId="0" applyFont="1" applyBorder="1"/>
    <xf numFmtId="164" fontId="0" fillId="4" borderId="14" xfId="0" applyNumberFormat="1" applyFill="1" applyBorder="1" applyProtection="1">
      <protection locked="0"/>
    </xf>
    <xf numFmtId="0" fontId="0" fillId="0" borderId="28" xfId="0" applyBorder="1"/>
    <xf numFmtId="164" fontId="0" fillId="4" borderId="17" xfId="0" applyNumberFormat="1" applyFill="1" applyBorder="1" applyProtection="1">
      <protection locked="0"/>
    </xf>
    <xf numFmtId="0" fontId="0" fillId="0" borderId="29" xfId="0" applyBorder="1"/>
    <xf numFmtId="0" fontId="0" fillId="0" borderId="0" xfId="0" applyAlignment="1">
      <alignment horizontal="right"/>
    </xf>
    <xf numFmtId="0" fontId="3" fillId="0" borderId="12" xfId="0" applyFont="1" applyBorder="1"/>
    <xf numFmtId="165" fontId="0" fillId="5" borderId="30" xfId="0" applyNumberFormat="1" applyFill="1" applyBorder="1"/>
    <xf numFmtId="0" fontId="0" fillId="0" borderId="31" xfId="0" applyBorder="1"/>
    <xf numFmtId="0" fontId="0" fillId="0" borderId="32" xfId="0" applyBorder="1"/>
    <xf numFmtId="0" fontId="0" fillId="0" borderId="33" xfId="0" applyBorder="1"/>
    <xf numFmtId="0" fontId="5" fillId="6" borderId="5" xfId="0" applyFont="1" applyFill="1" applyBorder="1"/>
    <xf numFmtId="0" fontId="3" fillId="7" borderId="9" xfId="0" applyFont="1" applyFill="1" applyBorder="1"/>
    <xf numFmtId="3" fontId="0" fillId="0" borderId="15" xfId="0" applyNumberFormat="1" applyBorder="1"/>
    <xf numFmtId="3" fontId="0" fillId="0" borderId="18" xfId="0" applyNumberFormat="1" applyBorder="1"/>
    <xf numFmtId="0" fontId="3" fillId="0" borderId="9" xfId="0" applyFont="1" applyBorder="1"/>
    <xf numFmtId="164" fontId="0" fillId="5" borderId="30" xfId="0" applyNumberFormat="1" applyFill="1" applyBorder="1"/>
    <xf numFmtId="0" fontId="8" fillId="8" borderId="0" xfId="0" applyFont="1" applyFill="1"/>
    <xf numFmtId="0" fontId="0" fillId="8" borderId="0" xfId="0" applyFill="1"/>
    <xf numFmtId="44" fontId="4" fillId="0" borderId="30" xfId="1" applyFont="1" applyBorder="1"/>
    <xf numFmtId="0" fontId="0" fillId="0" borderId="0" xfId="0" applyBorder="1"/>
    <xf numFmtId="164" fontId="0" fillId="0" borderId="0" xfId="0" applyNumberFormat="1" applyBorder="1"/>
    <xf numFmtId="0" fontId="0" fillId="0" borderId="7" xfId="0" applyFill="1" applyBorder="1"/>
    <xf numFmtId="0" fontId="0" fillId="0" borderId="0" xfId="0" applyFill="1" applyBorder="1"/>
    <xf numFmtId="164" fontId="0" fillId="4" borderId="0" xfId="0" applyNumberFormat="1" applyFill="1" applyBorder="1" applyProtection="1">
      <protection locked="0"/>
    </xf>
    <xf numFmtId="0" fontId="0" fillId="0" borderId="34" xfId="0" applyBorder="1"/>
    <xf numFmtId="164" fontId="0" fillId="4" borderId="35" xfId="0" applyNumberFormat="1" applyFill="1" applyBorder="1" applyProtection="1">
      <protection locked="0"/>
    </xf>
    <xf numFmtId="0" fontId="0" fillId="0" borderId="35" xfId="0" applyBorder="1"/>
    <xf numFmtId="164" fontId="0" fillId="0" borderId="36" xfId="0" applyNumberFormat="1" applyBorder="1"/>
    <xf numFmtId="164" fontId="0" fillId="0" borderId="37" xfId="0" applyNumberFormat="1" applyBorder="1"/>
    <xf numFmtId="165" fontId="0" fillId="5" borderId="0" xfId="0" applyNumberFormat="1" applyFill="1" applyBorder="1"/>
    <xf numFmtId="164" fontId="0" fillId="4" borderId="38" xfId="0" applyNumberFormat="1" applyFill="1" applyBorder="1" applyProtection="1">
      <protection locked="0"/>
    </xf>
    <xf numFmtId="164" fontId="0" fillId="0" borderId="15" xfId="0" applyNumberFormat="1" applyBorder="1" applyAlignment="1">
      <alignment horizontal="right"/>
    </xf>
    <xf numFmtId="164" fontId="0" fillId="0" borderId="16" xfId="0" applyNumberFormat="1" applyBorder="1" applyAlignment="1">
      <alignment horizontal="right"/>
    </xf>
    <xf numFmtId="0" fontId="3" fillId="0" borderId="12" xfId="0" applyFont="1" applyBorder="1" applyAlignment="1">
      <alignment horizontal="center"/>
    </xf>
    <xf numFmtId="0" fontId="3" fillId="0" borderId="13" xfId="0" applyFont="1" applyBorder="1" applyAlignment="1">
      <alignment horizontal="center"/>
    </xf>
    <xf numFmtId="164" fontId="0" fillId="0" borderId="18" xfId="0" applyNumberFormat="1" applyBorder="1" applyAlignment="1">
      <alignment horizontal="right"/>
    </xf>
    <xf numFmtId="164" fontId="0" fillId="0" borderId="19" xfId="0" applyNumberFormat="1" applyBorder="1" applyAlignment="1">
      <alignment horizontal="right"/>
    </xf>
    <xf numFmtId="0" fontId="9" fillId="0" borderId="0" xfId="0" applyFont="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185</xdr:row>
      <xdr:rowOff>133350</xdr:rowOff>
    </xdr:from>
    <xdr:to>
      <xdr:col>3</xdr:col>
      <xdr:colOff>659130</xdr:colOff>
      <xdr:row>222</xdr:row>
      <xdr:rowOff>62865</xdr:rowOff>
    </xdr:to>
    <xdr:sp macro="" textlink="">
      <xdr:nvSpPr>
        <xdr:cNvPr id="2" name="Tekstvak 1">
          <a:extLst>
            <a:ext uri="{FF2B5EF4-FFF2-40B4-BE49-F238E27FC236}">
              <a16:creationId xmlns:a16="http://schemas.microsoft.com/office/drawing/2014/main" id="{77FE9541-D905-4CD9-A15D-93E8CEB4C7E9}"/>
            </a:ext>
          </a:extLst>
        </xdr:cNvPr>
        <xdr:cNvSpPr txBox="1"/>
      </xdr:nvSpPr>
      <xdr:spPr>
        <a:xfrm>
          <a:off x="0" y="22288500"/>
          <a:ext cx="6021705" cy="5920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Voorwaarden: </a:t>
          </a:r>
        </a:p>
        <a:p>
          <a:pPr lvl="0"/>
          <a:r>
            <a:rPr lang="nl-NL" sz="1100">
              <a:solidFill>
                <a:schemeClr val="dk1"/>
              </a:solidFill>
              <a:effectLst/>
              <a:latin typeface="+mn-lt"/>
              <a:ea typeface="+mn-ea"/>
              <a:cs typeface="+mn-cs"/>
            </a:rPr>
            <a:t>- Het is niet toegestaan, om offertes uit te brengen die in verhouding tot de verrichten leveringen en diensten abnormaal laag lijken (strategische inschrijving). Eenmalige kortingen zijn niet mogelijk en worden op geen enkele andere wijze geaccepteerd. Alle afzonderlijke prijzen, tarieven dienen reëel te zijn. Het is niet toegestaan om negatieve prijzen op te voeren. Wanneer uw offerte als een strategische inschrijving wordt aangemerkt wordt deze terzijde gelegd en niet verder beoordeeld;</a:t>
          </a:r>
        </a:p>
        <a:p>
          <a:pPr lvl="0"/>
          <a:r>
            <a:rPr lang="nl-NL" sz="1100">
              <a:solidFill>
                <a:schemeClr val="dk1"/>
              </a:solidFill>
              <a:effectLst/>
              <a:latin typeface="+mn-lt"/>
              <a:ea typeface="+mn-ea"/>
              <a:cs typeface="+mn-cs"/>
            </a:rPr>
            <a:t>- De op te geven prijzen dienen de volledige dienstverlening en levering af te dekken, inclusief reis- en verblijfkosten binnen NL en inzet van personeel gedurende de contractperiode. Niet in de prijzen opgenomen kosten zullen niet worden vergoed;</a:t>
          </a:r>
        </a:p>
        <a:p>
          <a:pPr lvl="0"/>
          <a:r>
            <a:rPr lang="nl-NL" sz="1100">
              <a:solidFill>
                <a:schemeClr val="dk1"/>
              </a:solidFill>
              <a:effectLst/>
              <a:latin typeface="+mn-lt"/>
              <a:ea typeface="+mn-ea"/>
              <a:cs typeface="+mn-cs"/>
            </a:rPr>
            <a:t>- De aangeboden diensten voldoen aan de gestelde eisen en van toepassing zijnde normen uit het Programma van Eisen;</a:t>
          </a:r>
        </a:p>
        <a:p>
          <a:pPr lvl="0"/>
          <a:r>
            <a:rPr lang="nl-NL" sz="1100">
              <a:solidFill>
                <a:schemeClr val="dk1"/>
              </a:solidFill>
              <a:effectLst/>
              <a:latin typeface="+mn-lt"/>
              <a:ea typeface="+mn-ea"/>
              <a:cs typeface="+mn-cs"/>
            </a:rPr>
            <a:t>U dient uw prijzen te baseren op basis van de gegevens van de aanbestedingsleidraad en bijlagen;</a:t>
          </a:r>
        </a:p>
        <a:p>
          <a:pPr lvl="0"/>
          <a:r>
            <a:rPr lang="nl-NL" sz="1100">
              <a:solidFill>
                <a:schemeClr val="dk1"/>
              </a:solidFill>
              <a:effectLst/>
              <a:latin typeface="+mn-lt"/>
              <a:ea typeface="+mn-ea"/>
              <a:cs typeface="+mn-cs"/>
            </a:rPr>
            <a:t>Alle prijzen dienen gesteld te zijn in euro’s;</a:t>
          </a:r>
        </a:p>
        <a:p>
          <a:pPr lvl="0"/>
          <a:r>
            <a:rPr lang="nl-NL" sz="1100">
              <a:solidFill>
                <a:schemeClr val="dk1"/>
              </a:solidFill>
              <a:effectLst/>
              <a:latin typeface="+mn-lt"/>
              <a:ea typeface="+mn-ea"/>
              <a:cs typeface="+mn-cs"/>
            </a:rPr>
            <a:t>Alle prijzen dienen excl. BTW te worden weergeven;</a:t>
          </a:r>
          <a:endParaRPr lang="nl-NL">
            <a:effectLst/>
          </a:endParaRPr>
        </a:p>
        <a:p>
          <a:pPr lvl="0"/>
          <a:r>
            <a:rPr lang="nl-NL" sz="1100">
              <a:solidFill>
                <a:schemeClr val="dk1"/>
              </a:solidFill>
              <a:effectLst/>
              <a:latin typeface="+mn-lt"/>
              <a:ea typeface="+mn-ea"/>
              <a:cs typeface="+mn-cs"/>
            </a:rPr>
            <a:t>Eventuele staffelkortingen dienen in de geoffreerde prijzen verwerkt te zijn.</a:t>
          </a:r>
          <a:endParaRPr lang="nl-NL">
            <a:effectLst/>
          </a:endParaRPr>
        </a:p>
        <a:p>
          <a:endParaRPr lang="nl-NL" sz="1100"/>
        </a:p>
        <a:p>
          <a:r>
            <a:rPr lang="nl-NL" sz="1100" b="1">
              <a:solidFill>
                <a:schemeClr val="dk1"/>
              </a:solidFill>
              <a:effectLst/>
              <a:latin typeface="+mn-lt"/>
              <a:ea typeface="+mn-ea"/>
              <a:cs typeface="+mn-cs"/>
            </a:rPr>
            <a:t>Aldus ondertekend en bijbehorende gegevens naar waarheid verstrekt,</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Datum:</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Handtekening rechtsgeldig vertegenwoordiger:</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a:t>
          </a:r>
          <a:endParaRPr lang="nl-NL" sz="1100">
            <a:solidFill>
              <a:schemeClr val="dk1"/>
            </a:solidFill>
            <a:effectLst/>
            <a:latin typeface="+mn-lt"/>
            <a:ea typeface="+mn-ea"/>
            <a:cs typeface="+mn-cs"/>
          </a:endParaRPr>
        </a:p>
        <a:p>
          <a:endParaRPr lang="nl-NL" sz="1100" b="1">
            <a:solidFill>
              <a:schemeClr val="dk1"/>
            </a:solidFill>
            <a:effectLst/>
            <a:latin typeface="+mn-lt"/>
            <a:ea typeface="+mn-ea"/>
            <a:cs typeface="+mn-cs"/>
          </a:endParaRPr>
        </a:p>
        <a:p>
          <a:endParaRPr lang="nl-NL" sz="1100" b="1">
            <a:solidFill>
              <a:schemeClr val="dk1"/>
            </a:solidFill>
            <a:effectLst/>
            <a:latin typeface="+mn-lt"/>
            <a:ea typeface="+mn-ea"/>
            <a:cs typeface="+mn-cs"/>
          </a:endParaRPr>
        </a:p>
        <a:p>
          <a:r>
            <a:rPr lang="nl-NL" sz="1100" b="1">
              <a:solidFill>
                <a:schemeClr val="dk1"/>
              </a:solidFill>
              <a:effectLst/>
              <a:latin typeface="+mn-lt"/>
              <a:ea typeface="+mn-ea"/>
              <a:cs typeface="+mn-cs"/>
            </a:rPr>
            <a:t>Naam:</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Functie:</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Organisatie:</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endParaRPr lang="nl-NL" sz="1100">
            <a:solidFill>
              <a:schemeClr val="dk1"/>
            </a:solidFill>
            <a:effectLst/>
            <a:latin typeface="+mn-lt"/>
            <a:ea typeface="+mn-ea"/>
            <a:cs typeface="+mn-cs"/>
          </a:endParaRP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94C19-F3DC-4B5F-85DD-0EE5414BCF00}">
  <dimension ref="A1:M190"/>
  <sheetViews>
    <sheetView tabSelected="1" topLeftCell="A79" workbookViewId="0">
      <selection activeCell="K98" sqref="K98"/>
    </sheetView>
  </sheetViews>
  <sheetFormatPr defaultRowHeight="12.75" x14ac:dyDescent="0.2"/>
  <cols>
    <col min="1" max="1" width="43.5703125" customWidth="1"/>
    <col min="2" max="2" width="15.85546875" customWidth="1"/>
    <col min="3" max="3" width="21.5703125" bestFit="1" customWidth="1"/>
    <col min="4" max="4" width="36.85546875" bestFit="1" customWidth="1"/>
    <col min="5" max="5" width="15" bestFit="1" customWidth="1"/>
    <col min="8" max="8" width="30.5703125" bestFit="1" customWidth="1"/>
    <col min="10" max="10" width="16.140625" bestFit="1" customWidth="1"/>
    <col min="11" max="11" width="36.85546875" bestFit="1" customWidth="1"/>
    <col min="12" max="12" width="15" bestFit="1" customWidth="1"/>
  </cols>
  <sheetData>
    <row r="1" spans="1:13" ht="18" x14ac:dyDescent="0.25">
      <c r="A1" s="1" t="s">
        <v>131</v>
      </c>
    </row>
    <row r="2" spans="1:13" ht="13.5" thickBot="1" x14ac:dyDescent="0.25"/>
    <row r="3" spans="1:13" ht="13.5" thickTop="1" x14ac:dyDescent="0.2">
      <c r="A3" s="3" t="s">
        <v>0</v>
      </c>
      <c r="B3" s="4"/>
      <c r="C3" s="4"/>
      <c r="D3" s="4"/>
      <c r="E3" s="4"/>
      <c r="F3" s="5"/>
      <c r="H3" s="6" t="s">
        <v>0</v>
      </c>
      <c r="I3" s="7"/>
      <c r="J3" s="7"/>
      <c r="K3" s="7"/>
      <c r="L3" s="7"/>
      <c r="M3" s="8"/>
    </row>
    <row r="4" spans="1:13" x14ac:dyDescent="0.2">
      <c r="A4" s="9" t="s">
        <v>133</v>
      </c>
      <c r="B4" s="10" t="s">
        <v>1</v>
      </c>
      <c r="C4" s="10" t="s">
        <v>2</v>
      </c>
      <c r="D4" s="10" t="s">
        <v>3</v>
      </c>
      <c r="E4" s="10" t="s">
        <v>4</v>
      </c>
      <c r="F4" s="11"/>
      <c r="H4" s="12" t="s">
        <v>5</v>
      </c>
      <c r="I4" s="10" t="s">
        <v>1</v>
      </c>
      <c r="J4" s="10" t="s">
        <v>2</v>
      </c>
      <c r="K4" s="10" t="s">
        <v>3</v>
      </c>
      <c r="L4" s="10" t="s">
        <v>4</v>
      </c>
      <c r="M4" s="13"/>
    </row>
    <row r="5" spans="1:13" ht="13.5" thickBot="1" x14ac:dyDescent="0.25">
      <c r="A5" s="14" t="s">
        <v>6</v>
      </c>
      <c r="F5" s="11"/>
      <c r="H5" s="15"/>
      <c r="M5" s="13"/>
    </row>
    <row r="6" spans="1:13" ht="13.5" thickBot="1" x14ac:dyDescent="0.25">
      <c r="A6" s="16" t="s">
        <v>7</v>
      </c>
      <c r="B6" s="17" t="s">
        <v>8</v>
      </c>
      <c r="C6" s="18"/>
      <c r="D6" s="19"/>
      <c r="E6" s="20">
        <f>3*C6</f>
        <v>0</v>
      </c>
      <c r="F6" s="11"/>
      <c r="H6" s="21" t="s">
        <v>9</v>
      </c>
      <c r="M6" s="13"/>
    </row>
    <row r="7" spans="1:13" x14ac:dyDescent="0.2">
      <c r="A7" s="16" t="s">
        <v>10</v>
      </c>
      <c r="B7" s="22" t="s">
        <v>8</v>
      </c>
      <c r="C7" s="23"/>
      <c r="D7" s="24"/>
      <c r="E7" s="25">
        <f>3*C7</f>
        <v>0</v>
      </c>
      <c r="F7" s="11"/>
      <c r="H7" s="15" t="s">
        <v>7</v>
      </c>
      <c r="I7" s="17" t="s">
        <v>12</v>
      </c>
      <c r="J7" s="18"/>
      <c r="K7" s="19"/>
      <c r="L7" s="20">
        <f t="shared" ref="L7:L11" si="0">1*J7</f>
        <v>0</v>
      </c>
      <c r="M7" s="13"/>
    </row>
    <row r="8" spans="1:13" x14ac:dyDescent="0.2">
      <c r="A8" s="16" t="s">
        <v>13</v>
      </c>
      <c r="B8" s="22" t="s">
        <v>8</v>
      </c>
      <c r="C8" s="23"/>
      <c r="D8" s="24"/>
      <c r="E8" s="25">
        <f>3*C8</f>
        <v>0</v>
      </c>
      <c r="F8" s="11"/>
      <c r="H8" s="15" t="s">
        <v>10</v>
      </c>
      <c r="I8" s="22" t="s">
        <v>12</v>
      </c>
      <c r="J8" s="23"/>
      <c r="K8" s="24"/>
      <c r="L8" s="25">
        <f t="shared" si="0"/>
        <v>0</v>
      </c>
      <c r="M8" s="13"/>
    </row>
    <row r="9" spans="1:13" x14ac:dyDescent="0.2">
      <c r="A9" s="16" t="s">
        <v>15</v>
      </c>
      <c r="B9" s="22" t="s">
        <v>8</v>
      </c>
      <c r="C9" s="23"/>
      <c r="D9" s="24"/>
      <c r="E9" s="25">
        <f>3*C9</f>
        <v>0</v>
      </c>
      <c r="F9" s="11"/>
      <c r="H9" s="15" t="s">
        <v>13</v>
      </c>
      <c r="I9" s="22" t="s">
        <v>12</v>
      </c>
      <c r="J9" s="23"/>
      <c r="K9" s="24"/>
      <c r="L9" s="25">
        <f t="shared" si="0"/>
        <v>0</v>
      </c>
      <c r="M9" s="13"/>
    </row>
    <row r="10" spans="1:13" ht="13.5" thickBot="1" x14ac:dyDescent="0.25">
      <c r="A10" s="16" t="s">
        <v>17</v>
      </c>
      <c r="B10" s="26" t="s">
        <v>8</v>
      </c>
      <c r="C10" s="27"/>
      <c r="D10" s="28"/>
      <c r="E10" s="29">
        <f>3*C10</f>
        <v>0</v>
      </c>
      <c r="F10" s="11"/>
      <c r="H10" s="15" t="s">
        <v>15</v>
      </c>
      <c r="I10" s="22" t="s">
        <v>12</v>
      </c>
      <c r="J10" s="23"/>
      <c r="K10" s="24"/>
      <c r="L10" s="25">
        <f t="shared" si="0"/>
        <v>0</v>
      </c>
      <c r="M10" s="13"/>
    </row>
    <row r="11" spans="1:13" ht="13.5" thickBot="1" x14ac:dyDescent="0.25">
      <c r="A11" s="16"/>
      <c r="B11" s="77"/>
      <c r="C11" s="78"/>
      <c r="D11" s="79"/>
      <c r="E11" s="80"/>
      <c r="F11" s="11"/>
      <c r="H11" s="15" t="s">
        <v>17</v>
      </c>
      <c r="I11" s="22" t="s">
        <v>12</v>
      </c>
      <c r="J11" s="23"/>
      <c r="K11" s="24"/>
      <c r="L11" s="25">
        <f t="shared" si="0"/>
        <v>0</v>
      </c>
      <c r="M11" s="13"/>
    </row>
    <row r="12" spans="1:13" ht="13.5" thickBot="1" x14ac:dyDescent="0.25">
      <c r="A12" s="14" t="s">
        <v>20</v>
      </c>
      <c r="B12" s="30" t="s">
        <v>21</v>
      </c>
      <c r="C12" s="31"/>
      <c r="D12" s="32"/>
      <c r="E12" s="33">
        <f>4*C12</f>
        <v>0</v>
      </c>
      <c r="F12" s="11"/>
      <c r="H12" s="15" t="s">
        <v>11</v>
      </c>
      <c r="I12" s="17" t="s">
        <v>12</v>
      </c>
      <c r="J12" s="18"/>
      <c r="K12" s="19"/>
      <c r="L12" s="20">
        <f>1*J12</f>
        <v>0</v>
      </c>
      <c r="M12" s="13"/>
    </row>
    <row r="13" spans="1:13" x14ac:dyDescent="0.2">
      <c r="A13" s="14"/>
      <c r="B13" s="72"/>
      <c r="C13" s="76"/>
      <c r="D13" s="72"/>
      <c r="E13" s="73"/>
      <c r="F13" s="11"/>
      <c r="H13" s="15" t="s">
        <v>14</v>
      </c>
      <c r="I13" s="22" t="s">
        <v>12</v>
      </c>
      <c r="J13" s="23"/>
      <c r="K13" s="24"/>
      <c r="L13" s="25">
        <f>1*J13</f>
        <v>0</v>
      </c>
      <c r="M13" s="13"/>
    </row>
    <row r="14" spans="1:13" x14ac:dyDescent="0.2">
      <c r="A14" s="9" t="s">
        <v>134</v>
      </c>
      <c r="B14" s="10" t="s">
        <v>1</v>
      </c>
      <c r="C14" s="10" t="s">
        <v>2</v>
      </c>
      <c r="D14" s="10" t="s">
        <v>3</v>
      </c>
      <c r="E14" s="10" t="s">
        <v>4</v>
      </c>
      <c r="F14" s="11"/>
      <c r="H14" s="15" t="s">
        <v>16</v>
      </c>
      <c r="I14" s="22" t="s">
        <v>12</v>
      </c>
      <c r="J14" s="23"/>
      <c r="K14" s="24"/>
      <c r="L14" s="25">
        <f>1*J14</f>
        <v>0</v>
      </c>
      <c r="M14" s="13"/>
    </row>
    <row r="15" spans="1:13" ht="13.5" thickBot="1" x14ac:dyDescent="0.25">
      <c r="A15" s="16"/>
      <c r="B15" s="72"/>
      <c r="C15" s="76"/>
      <c r="D15" s="72"/>
      <c r="E15" s="73"/>
      <c r="F15" s="11"/>
      <c r="H15" s="15" t="s">
        <v>18</v>
      </c>
      <c r="I15" s="22" t="s">
        <v>12</v>
      </c>
      <c r="J15" s="23"/>
      <c r="K15" s="24"/>
      <c r="L15" s="25">
        <f>1*J15</f>
        <v>0</v>
      </c>
      <c r="M15" s="13"/>
    </row>
    <row r="16" spans="1:13" x14ac:dyDescent="0.2">
      <c r="A16" s="16" t="s">
        <v>7</v>
      </c>
      <c r="B16" s="17" t="s">
        <v>8</v>
      </c>
      <c r="C16" s="18"/>
      <c r="D16" s="19"/>
      <c r="E16" s="20">
        <f>3*C16</f>
        <v>0</v>
      </c>
      <c r="F16" s="11"/>
      <c r="H16" s="15" t="s">
        <v>19</v>
      </c>
      <c r="I16" s="22" t="s">
        <v>12</v>
      </c>
      <c r="J16" s="23"/>
      <c r="K16" s="24"/>
      <c r="L16" s="25">
        <f t="shared" ref="L16:L24" si="1">1*J16</f>
        <v>0</v>
      </c>
      <c r="M16" s="13"/>
    </row>
    <row r="17" spans="1:13" x14ac:dyDescent="0.2">
      <c r="A17" s="16" t="s">
        <v>145</v>
      </c>
      <c r="B17" s="22" t="s">
        <v>8</v>
      </c>
      <c r="C17" s="23"/>
      <c r="D17" s="24"/>
      <c r="E17" s="25">
        <f>3*C17</f>
        <v>0</v>
      </c>
      <c r="F17" s="11"/>
      <c r="H17" s="15" t="s">
        <v>22</v>
      </c>
      <c r="I17" s="22" t="s">
        <v>12</v>
      </c>
      <c r="J17" s="23">
        <v>0</v>
      </c>
      <c r="K17" s="24"/>
      <c r="L17" s="25">
        <f t="shared" si="1"/>
        <v>0</v>
      </c>
      <c r="M17" s="13"/>
    </row>
    <row r="18" spans="1:13" x14ac:dyDescent="0.2">
      <c r="A18" s="16" t="s">
        <v>146</v>
      </c>
      <c r="B18" s="22" t="s">
        <v>8</v>
      </c>
      <c r="C18" s="23">
        <v>0</v>
      </c>
      <c r="D18" s="24"/>
      <c r="E18" s="25">
        <f>3*C18</f>
        <v>0</v>
      </c>
      <c r="F18" s="11"/>
      <c r="H18" s="15" t="s">
        <v>23</v>
      </c>
      <c r="I18" s="22" t="s">
        <v>12</v>
      </c>
      <c r="J18" s="23"/>
      <c r="K18" s="24"/>
      <c r="L18" s="25">
        <f t="shared" si="1"/>
        <v>0</v>
      </c>
      <c r="M18" s="13"/>
    </row>
    <row r="19" spans="1:13" x14ac:dyDescent="0.2">
      <c r="A19" s="16" t="s">
        <v>147</v>
      </c>
      <c r="B19" s="22" t="s">
        <v>8</v>
      </c>
      <c r="C19" s="23"/>
      <c r="D19" s="24"/>
      <c r="E19" s="25">
        <f>3*C19</f>
        <v>0</v>
      </c>
      <c r="F19" s="11"/>
      <c r="H19" s="15" t="s">
        <v>24</v>
      </c>
      <c r="I19" s="22" t="s">
        <v>12</v>
      </c>
      <c r="J19" s="23"/>
      <c r="K19" s="24"/>
      <c r="L19" s="25">
        <f t="shared" si="1"/>
        <v>0</v>
      </c>
      <c r="M19" s="13"/>
    </row>
    <row r="20" spans="1:13" ht="13.5" thickBot="1" x14ac:dyDescent="0.25">
      <c r="A20" s="16" t="s">
        <v>148</v>
      </c>
      <c r="B20" s="26" t="s">
        <v>8</v>
      </c>
      <c r="C20" s="27"/>
      <c r="D20" s="28"/>
      <c r="E20" s="29">
        <f>3*C20</f>
        <v>0</v>
      </c>
      <c r="F20" s="11"/>
      <c r="H20" s="15" t="s">
        <v>25</v>
      </c>
      <c r="I20" s="22" t="s">
        <v>12</v>
      </c>
      <c r="J20" s="23"/>
      <c r="K20" s="24"/>
      <c r="L20" s="25">
        <f t="shared" si="1"/>
        <v>0</v>
      </c>
      <c r="M20" s="13"/>
    </row>
    <row r="21" spans="1:13" x14ac:dyDescent="0.2">
      <c r="A21" s="16"/>
      <c r="F21" s="11"/>
      <c r="H21" s="15" t="s">
        <v>27</v>
      </c>
      <c r="I21" s="22" t="s">
        <v>12</v>
      </c>
      <c r="J21" s="23"/>
      <c r="K21" s="24"/>
      <c r="L21" s="25">
        <f t="shared" si="1"/>
        <v>0</v>
      </c>
      <c r="M21" s="13"/>
    </row>
    <row r="22" spans="1:13" x14ac:dyDescent="0.2">
      <c r="A22" s="10" t="s">
        <v>132</v>
      </c>
      <c r="B22" s="10" t="s">
        <v>1</v>
      </c>
      <c r="C22" s="10" t="s">
        <v>2</v>
      </c>
      <c r="D22" s="10" t="s">
        <v>3</v>
      </c>
      <c r="E22" s="10" t="s">
        <v>4</v>
      </c>
      <c r="F22" s="11"/>
      <c r="H22" s="15" t="s">
        <v>29</v>
      </c>
      <c r="I22" s="22" t="s">
        <v>12</v>
      </c>
      <c r="J22" s="23"/>
      <c r="K22" s="24"/>
      <c r="L22" s="25">
        <f t="shared" si="1"/>
        <v>0</v>
      </c>
      <c r="M22" s="13"/>
    </row>
    <row r="23" spans="1:13" ht="13.5" thickBot="1" x14ac:dyDescent="0.25">
      <c r="A23" s="14" t="s">
        <v>6</v>
      </c>
      <c r="F23" s="11"/>
      <c r="H23" s="15" t="s">
        <v>31</v>
      </c>
      <c r="I23" s="22" t="s">
        <v>12</v>
      </c>
      <c r="J23" s="23"/>
      <c r="K23" s="24"/>
      <c r="L23" s="25">
        <f t="shared" si="1"/>
        <v>0</v>
      </c>
      <c r="M23" s="13"/>
    </row>
    <row r="24" spans="1:13" ht="13.5" thickBot="1" x14ac:dyDescent="0.25">
      <c r="A24" s="16" t="s">
        <v>26</v>
      </c>
      <c r="B24" s="17" t="s">
        <v>8</v>
      </c>
      <c r="C24" s="18"/>
      <c r="D24" s="19"/>
      <c r="E24" s="20">
        <f>3*C24</f>
        <v>0</v>
      </c>
      <c r="F24" s="11"/>
      <c r="H24" s="15" t="s">
        <v>33</v>
      </c>
      <c r="I24" s="26" t="s">
        <v>12</v>
      </c>
      <c r="J24" s="27"/>
      <c r="K24" s="28"/>
      <c r="L24" s="29">
        <f t="shared" si="1"/>
        <v>0</v>
      </c>
      <c r="M24" s="13"/>
    </row>
    <row r="25" spans="1:13" x14ac:dyDescent="0.2">
      <c r="A25" s="16" t="s">
        <v>28</v>
      </c>
      <c r="B25" s="22" t="s">
        <v>8</v>
      </c>
      <c r="C25" s="23"/>
      <c r="D25" s="24"/>
      <c r="E25" s="25">
        <f>3*C25</f>
        <v>0</v>
      </c>
      <c r="F25" s="11"/>
      <c r="H25" s="15"/>
      <c r="I25" s="72"/>
      <c r="J25" s="72"/>
      <c r="K25" s="72"/>
      <c r="L25" s="73"/>
      <c r="M25" s="13"/>
    </row>
    <row r="26" spans="1:13" ht="13.5" thickBot="1" x14ac:dyDescent="0.25">
      <c r="A26" s="16" t="s">
        <v>30</v>
      </c>
      <c r="B26" s="22" t="s">
        <v>8</v>
      </c>
      <c r="C26" s="23"/>
      <c r="D26" s="24"/>
      <c r="E26" s="25">
        <f>3*C26</f>
        <v>0</v>
      </c>
      <c r="F26" s="11"/>
      <c r="H26" s="21" t="s">
        <v>35</v>
      </c>
      <c r="M26" s="13"/>
    </row>
    <row r="27" spans="1:13" x14ac:dyDescent="0.2">
      <c r="A27" s="16" t="s">
        <v>32</v>
      </c>
      <c r="B27" s="22" t="s">
        <v>8</v>
      </c>
      <c r="C27" s="23"/>
      <c r="D27" s="24"/>
      <c r="E27" s="25">
        <f>3*C27</f>
        <v>0</v>
      </c>
      <c r="F27" s="11"/>
      <c r="H27" s="15" t="s">
        <v>36</v>
      </c>
      <c r="I27" s="17" t="s">
        <v>12</v>
      </c>
      <c r="J27" s="18"/>
      <c r="K27" s="19"/>
      <c r="L27" s="20">
        <f t="shared" ref="L27:L39" si="2">1*J27</f>
        <v>0</v>
      </c>
      <c r="M27" s="13"/>
    </row>
    <row r="28" spans="1:13" ht="13.5" thickBot="1" x14ac:dyDescent="0.25">
      <c r="A28" s="16" t="s">
        <v>34</v>
      </c>
      <c r="B28" s="26" t="s">
        <v>8</v>
      </c>
      <c r="C28" s="27"/>
      <c r="D28" s="28"/>
      <c r="E28" s="29">
        <f>3*C28</f>
        <v>0</v>
      </c>
      <c r="F28" s="11"/>
      <c r="H28" s="15" t="s">
        <v>38</v>
      </c>
      <c r="I28" s="22" t="s">
        <v>12</v>
      </c>
      <c r="J28" s="23"/>
      <c r="K28" s="24"/>
      <c r="L28" s="25">
        <f t="shared" si="2"/>
        <v>0</v>
      </c>
      <c r="M28" s="13"/>
    </row>
    <row r="29" spans="1:13" x14ac:dyDescent="0.2">
      <c r="A29" s="16"/>
      <c r="B29" s="72"/>
      <c r="C29" s="72"/>
      <c r="D29" s="72"/>
      <c r="E29" s="73"/>
      <c r="F29" s="11"/>
      <c r="H29" s="15" t="s">
        <v>40</v>
      </c>
      <c r="I29" s="22" t="s">
        <v>12</v>
      </c>
      <c r="J29" s="23"/>
      <c r="K29" s="24"/>
      <c r="L29" s="25">
        <f t="shared" si="2"/>
        <v>0</v>
      </c>
      <c r="M29" s="13"/>
    </row>
    <row r="30" spans="1:13" x14ac:dyDescent="0.2">
      <c r="A30" s="10" t="s">
        <v>98</v>
      </c>
      <c r="B30" s="10" t="s">
        <v>1</v>
      </c>
      <c r="C30" s="10" t="s">
        <v>2</v>
      </c>
      <c r="D30" s="10" t="s">
        <v>3</v>
      </c>
      <c r="E30" s="10" t="s">
        <v>4</v>
      </c>
      <c r="F30" s="11"/>
      <c r="H30" s="15" t="s">
        <v>41</v>
      </c>
      <c r="I30" s="22" t="s">
        <v>12</v>
      </c>
      <c r="J30" s="23"/>
      <c r="K30" s="24"/>
      <c r="L30" s="25">
        <f t="shared" si="2"/>
        <v>0</v>
      </c>
      <c r="M30" s="13"/>
    </row>
    <row r="31" spans="1:13" ht="13.5" thickBot="1" x14ac:dyDescent="0.25">
      <c r="A31" s="16" t="s">
        <v>136</v>
      </c>
      <c r="B31" s="72"/>
      <c r="C31" s="72"/>
      <c r="D31" s="72"/>
      <c r="E31" s="73"/>
      <c r="F31" s="11"/>
      <c r="H31" s="15" t="s">
        <v>42</v>
      </c>
      <c r="I31" s="22" t="s">
        <v>12</v>
      </c>
      <c r="J31" s="23"/>
      <c r="K31" s="24"/>
      <c r="L31" s="25">
        <f t="shared" si="2"/>
        <v>0</v>
      </c>
      <c r="M31" s="13"/>
    </row>
    <row r="32" spans="1:13" ht="13.5" thickBot="1" x14ac:dyDescent="0.25">
      <c r="A32" s="16" t="s">
        <v>137</v>
      </c>
      <c r="B32" s="26" t="s">
        <v>8</v>
      </c>
      <c r="C32" s="18"/>
      <c r="D32" s="19"/>
      <c r="E32" s="20">
        <f>3*C32</f>
        <v>0</v>
      </c>
      <c r="F32" s="11"/>
      <c r="H32" s="15" t="s">
        <v>43</v>
      </c>
      <c r="I32" s="22" t="s">
        <v>12</v>
      </c>
      <c r="J32" s="23"/>
      <c r="K32" s="24"/>
      <c r="L32" s="25">
        <f t="shared" si="2"/>
        <v>0</v>
      </c>
      <c r="M32" s="13"/>
    </row>
    <row r="33" spans="1:13" ht="13.5" thickBot="1" x14ac:dyDescent="0.25">
      <c r="A33" s="16" t="s">
        <v>99</v>
      </c>
      <c r="B33" s="26" t="s">
        <v>8</v>
      </c>
      <c r="C33" s="27"/>
      <c r="D33" s="28"/>
      <c r="E33" s="20">
        <f>3*C33</f>
        <v>0</v>
      </c>
      <c r="F33" s="11"/>
      <c r="H33" s="15" t="s">
        <v>44</v>
      </c>
      <c r="I33" s="22" t="s">
        <v>12</v>
      </c>
      <c r="J33" s="23"/>
      <c r="K33" s="24"/>
      <c r="L33" s="25">
        <f t="shared" si="2"/>
        <v>0</v>
      </c>
      <c r="M33" s="13"/>
    </row>
    <row r="34" spans="1:13" x14ac:dyDescent="0.2">
      <c r="A34" s="16"/>
      <c r="B34" s="72"/>
      <c r="C34" s="72"/>
      <c r="D34" s="72"/>
      <c r="E34" s="73"/>
      <c r="F34" s="11"/>
      <c r="H34" s="15" t="s">
        <v>45</v>
      </c>
      <c r="I34" s="22" t="s">
        <v>12</v>
      </c>
      <c r="J34" s="23"/>
      <c r="K34" s="24"/>
      <c r="L34" s="25">
        <f t="shared" si="2"/>
        <v>0</v>
      </c>
      <c r="M34" s="13"/>
    </row>
    <row r="35" spans="1:13" ht="13.5" thickBot="1" x14ac:dyDescent="0.25">
      <c r="A35" s="16" t="s">
        <v>149</v>
      </c>
      <c r="B35" s="72"/>
      <c r="C35" s="72"/>
      <c r="D35" s="72"/>
      <c r="E35" s="72"/>
      <c r="F35" s="11"/>
      <c r="H35" s="15" t="s">
        <v>46</v>
      </c>
      <c r="I35" s="22" t="s">
        <v>12</v>
      </c>
      <c r="J35" s="23"/>
      <c r="K35" s="24"/>
      <c r="L35" s="25">
        <f t="shared" si="2"/>
        <v>0</v>
      </c>
      <c r="M35" s="13"/>
    </row>
    <row r="36" spans="1:13" ht="13.5" thickBot="1" x14ac:dyDescent="0.25">
      <c r="A36" s="16" t="s">
        <v>101</v>
      </c>
      <c r="B36" s="26" t="s">
        <v>8</v>
      </c>
      <c r="C36" s="18"/>
      <c r="D36" s="19"/>
      <c r="E36" s="20">
        <f t="shared" ref="E36:E42" si="3">3*C36</f>
        <v>0</v>
      </c>
      <c r="F36" s="11"/>
      <c r="H36" s="15" t="s">
        <v>47</v>
      </c>
      <c r="I36" s="22" t="s">
        <v>12</v>
      </c>
      <c r="J36" s="23"/>
      <c r="K36" s="24"/>
      <c r="L36" s="25">
        <f t="shared" si="2"/>
        <v>0</v>
      </c>
      <c r="M36" s="13"/>
    </row>
    <row r="37" spans="1:13" ht="13.5" thickBot="1" x14ac:dyDescent="0.25">
      <c r="A37" s="16" t="s">
        <v>102</v>
      </c>
      <c r="B37" s="26" t="s">
        <v>8</v>
      </c>
      <c r="C37" s="23"/>
      <c r="D37" s="24"/>
      <c r="E37" s="20">
        <f t="shared" si="3"/>
        <v>0</v>
      </c>
      <c r="F37" s="11"/>
      <c r="H37" s="15" t="s">
        <v>48</v>
      </c>
      <c r="I37" s="22" t="s">
        <v>12</v>
      </c>
      <c r="J37" s="23"/>
      <c r="K37" s="24"/>
      <c r="L37" s="25">
        <f t="shared" si="2"/>
        <v>0</v>
      </c>
      <c r="M37" s="13"/>
    </row>
    <row r="38" spans="1:13" ht="13.5" thickBot="1" x14ac:dyDescent="0.25">
      <c r="A38" s="16" t="s">
        <v>103</v>
      </c>
      <c r="B38" s="26" t="s">
        <v>8</v>
      </c>
      <c r="C38" s="23"/>
      <c r="D38" s="24"/>
      <c r="E38" s="20">
        <f t="shared" si="3"/>
        <v>0</v>
      </c>
      <c r="F38" s="11"/>
      <c r="H38" s="15" t="s">
        <v>49</v>
      </c>
      <c r="I38" s="22" t="s">
        <v>12</v>
      </c>
      <c r="J38" s="23"/>
      <c r="K38" s="24"/>
      <c r="L38" s="25">
        <f t="shared" si="2"/>
        <v>0</v>
      </c>
      <c r="M38" s="13"/>
    </row>
    <row r="39" spans="1:13" ht="13.5" thickBot="1" x14ac:dyDescent="0.25">
      <c r="A39" s="16" t="s">
        <v>104</v>
      </c>
      <c r="B39" s="26" t="s">
        <v>8</v>
      </c>
      <c r="C39" s="23"/>
      <c r="D39" s="24"/>
      <c r="E39" s="20">
        <f t="shared" si="3"/>
        <v>0</v>
      </c>
      <c r="F39" s="11"/>
      <c r="H39" s="15"/>
      <c r="I39" s="26" t="s">
        <v>12</v>
      </c>
      <c r="J39" s="27"/>
      <c r="K39" s="28"/>
      <c r="L39" s="29">
        <f t="shared" si="2"/>
        <v>0</v>
      </c>
      <c r="M39" s="13"/>
    </row>
    <row r="40" spans="1:13" ht="13.5" thickBot="1" x14ac:dyDescent="0.25">
      <c r="A40" s="16" t="s">
        <v>105</v>
      </c>
      <c r="B40" s="26" t="s">
        <v>8</v>
      </c>
      <c r="C40" s="23"/>
      <c r="D40" s="24"/>
      <c r="E40" s="20">
        <f t="shared" si="3"/>
        <v>0</v>
      </c>
      <c r="F40" s="11"/>
      <c r="H40" s="21"/>
      <c r="M40" s="13"/>
    </row>
    <row r="41" spans="1:13" ht="13.5" thickBot="1" x14ac:dyDescent="0.25">
      <c r="A41" s="16" t="s">
        <v>106</v>
      </c>
      <c r="B41" s="26" t="s">
        <v>8</v>
      </c>
      <c r="C41" s="23"/>
      <c r="D41" s="24"/>
      <c r="E41" s="20">
        <f t="shared" si="3"/>
        <v>0</v>
      </c>
      <c r="F41" s="11"/>
      <c r="H41" s="21" t="s">
        <v>55</v>
      </c>
      <c r="M41" s="13"/>
    </row>
    <row r="42" spans="1:13" ht="13.5" thickBot="1" x14ac:dyDescent="0.25">
      <c r="A42" s="16" t="s">
        <v>107</v>
      </c>
      <c r="B42" s="26" t="s">
        <v>8</v>
      </c>
      <c r="C42" s="23"/>
      <c r="D42" s="24"/>
      <c r="E42" s="20">
        <f t="shared" si="3"/>
        <v>0</v>
      </c>
      <c r="F42" s="11"/>
      <c r="H42" s="15" t="s">
        <v>31</v>
      </c>
      <c r="I42" s="17" t="s">
        <v>12</v>
      </c>
      <c r="J42" s="18"/>
      <c r="K42" s="19"/>
      <c r="L42" s="20">
        <f t="shared" ref="L42:L51" si="4">1*J42</f>
        <v>0</v>
      </c>
      <c r="M42" s="13"/>
    </row>
    <row r="43" spans="1:13" x14ac:dyDescent="0.2">
      <c r="A43" s="16"/>
      <c r="B43" s="72"/>
      <c r="C43" s="72"/>
      <c r="D43" s="72"/>
      <c r="E43" s="72"/>
      <c r="F43" s="11"/>
      <c r="H43" s="15" t="s">
        <v>27</v>
      </c>
      <c r="I43" s="22" t="s">
        <v>12</v>
      </c>
      <c r="J43" s="23"/>
      <c r="K43" s="24"/>
      <c r="L43" s="25">
        <f t="shared" si="4"/>
        <v>0</v>
      </c>
      <c r="M43" s="13"/>
    </row>
    <row r="44" spans="1:13" ht="13.5" thickBot="1" x14ac:dyDescent="0.25">
      <c r="A44" s="16" t="s">
        <v>150</v>
      </c>
      <c r="B44" s="72"/>
      <c r="C44" s="72"/>
      <c r="D44" s="72"/>
      <c r="E44" s="72"/>
      <c r="F44" s="11"/>
      <c r="H44" s="15" t="s">
        <v>24</v>
      </c>
      <c r="I44" s="22" t="s">
        <v>12</v>
      </c>
      <c r="J44" s="23"/>
      <c r="K44" s="24"/>
      <c r="L44" s="25">
        <f t="shared" si="4"/>
        <v>0</v>
      </c>
      <c r="M44" s="13"/>
    </row>
    <row r="45" spans="1:13" ht="13.5" thickBot="1" x14ac:dyDescent="0.25">
      <c r="A45" s="16" t="s">
        <v>108</v>
      </c>
      <c r="B45" s="26" t="s">
        <v>8</v>
      </c>
      <c r="C45" s="18"/>
      <c r="D45" s="19"/>
      <c r="E45" s="20">
        <f t="shared" ref="E45:E50" si="5">3*C45</f>
        <v>0</v>
      </c>
      <c r="F45" s="11"/>
      <c r="H45" s="15" t="s">
        <v>11</v>
      </c>
      <c r="I45" s="22" t="s">
        <v>12</v>
      </c>
      <c r="J45" s="23"/>
      <c r="K45" s="24"/>
      <c r="L45" s="25">
        <f t="shared" si="4"/>
        <v>0</v>
      </c>
      <c r="M45" s="13"/>
    </row>
    <row r="46" spans="1:13" ht="13.5" thickBot="1" x14ac:dyDescent="0.25">
      <c r="A46" s="16" t="s">
        <v>109</v>
      </c>
      <c r="B46" s="26" t="s">
        <v>8</v>
      </c>
      <c r="C46" s="23"/>
      <c r="D46" s="24"/>
      <c r="E46" s="20">
        <f t="shared" si="5"/>
        <v>0</v>
      </c>
      <c r="F46" s="11"/>
      <c r="H46" s="15" t="s">
        <v>56</v>
      </c>
      <c r="I46" s="22" t="s">
        <v>12</v>
      </c>
      <c r="J46" s="23"/>
      <c r="K46" s="24"/>
      <c r="L46" s="25">
        <f t="shared" si="4"/>
        <v>0</v>
      </c>
      <c r="M46" s="13"/>
    </row>
    <row r="47" spans="1:13" ht="13.5" thickBot="1" x14ac:dyDescent="0.25">
      <c r="A47" s="16" t="s">
        <v>110</v>
      </c>
      <c r="B47" s="26" t="s">
        <v>8</v>
      </c>
      <c r="C47" s="23"/>
      <c r="D47" s="24"/>
      <c r="E47" s="20">
        <f t="shared" si="5"/>
        <v>0</v>
      </c>
      <c r="F47" s="11"/>
      <c r="H47" s="15" t="s">
        <v>16</v>
      </c>
      <c r="I47" s="22" t="s">
        <v>12</v>
      </c>
      <c r="J47" s="23"/>
      <c r="K47" s="24"/>
      <c r="L47" s="25">
        <f t="shared" si="4"/>
        <v>0</v>
      </c>
      <c r="M47" s="13"/>
    </row>
    <row r="48" spans="1:13" ht="13.5" thickBot="1" x14ac:dyDescent="0.25">
      <c r="A48" s="16" t="s">
        <v>111</v>
      </c>
      <c r="B48" s="26" t="s">
        <v>8</v>
      </c>
      <c r="C48" s="23"/>
      <c r="D48" s="24"/>
      <c r="E48" s="20">
        <f t="shared" si="5"/>
        <v>0</v>
      </c>
      <c r="F48" s="11"/>
      <c r="H48" s="15" t="s">
        <v>22</v>
      </c>
      <c r="I48" s="22" t="s">
        <v>12</v>
      </c>
      <c r="J48" s="23"/>
      <c r="K48" s="24"/>
      <c r="L48" s="25">
        <f t="shared" si="4"/>
        <v>0</v>
      </c>
      <c r="M48" s="13"/>
    </row>
    <row r="49" spans="1:13" ht="13.5" thickBot="1" x14ac:dyDescent="0.25">
      <c r="A49" s="16" t="s">
        <v>112</v>
      </c>
      <c r="B49" s="26" t="s">
        <v>8</v>
      </c>
      <c r="C49" s="23"/>
      <c r="D49" s="24"/>
      <c r="E49" s="20">
        <f t="shared" si="5"/>
        <v>0</v>
      </c>
      <c r="F49" s="11"/>
      <c r="H49" s="15" t="s">
        <v>57</v>
      </c>
      <c r="I49" s="22" t="s">
        <v>12</v>
      </c>
      <c r="J49" s="23"/>
      <c r="K49" s="24"/>
      <c r="L49" s="25">
        <f t="shared" si="4"/>
        <v>0</v>
      </c>
      <c r="M49" s="13"/>
    </row>
    <row r="50" spans="1:13" ht="13.5" thickBot="1" x14ac:dyDescent="0.25">
      <c r="A50" s="16" t="s">
        <v>113</v>
      </c>
      <c r="B50" s="26" t="s">
        <v>8</v>
      </c>
      <c r="C50" s="18"/>
      <c r="D50" s="19"/>
      <c r="E50" s="20">
        <f t="shared" si="5"/>
        <v>0</v>
      </c>
      <c r="F50" s="11"/>
      <c r="H50" s="15" t="s">
        <v>142</v>
      </c>
      <c r="I50" s="22" t="s">
        <v>12</v>
      </c>
      <c r="J50" s="23"/>
      <c r="K50" s="24"/>
      <c r="L50" s="25">
        <f t="shared" si="4"/>
        <v>0</v>
      </c>
      <c r="M50" s="13"/>
    </row>
    <row r="51" spans="1:13" ht="13.5" thickBot="1" x14ac:dyDescent="0.25">
      <c r="A51" s="16"/>
      <c r="B51" s="72"/>
      <c r="C51" s="72"/>
      <c r="D51" s="72"/>
      <c r="E51" s="72"/>
      <c r="F51" s="11"/>
      <c r="H51" s="15" t="s">
        <v>60</v>
      </c>
      <c r="I51" s="26" t="s">
        <v>12</v>
      </c>
      <c r="J51" s="27"/>
      <c r="K51" s="28"/>
      <c r="L51" s="29">
        <f t="shared" si="4"/>
        <v>0</v>
      </c>
      <c r="M51" s="13"/>
    </row>
    <row r="52" spans="1:13" ht="13.5" thickBot="1" x14ac:dyDescent="0.25">
      <c r="A52" s="16" t="s">
        <v>151</v>
      </c>
      <c r="B52" s="72"/>
      <c r="C52" s="72"/>
      <c r="D52" s="72"/>
      <c r="E52" s="72"/>
      <c r="F52" s="11"/>
      <c r="H52" s="15"/>
      <c r="M52" s="13"/>
    </row>
    <row r="53" spans="1:13" ht="13.5" thickBot="1" x14ac:dyDescent="0.25">
      <c r="A53" s="16" t="s">
        <v>114</v>
      </c>
      <c r="B53" s="26" t="s">
        <v>8</v>
      </c>
      <c r="C53" s="18"/>
      <c r="D53" s="19"/>
      <c r="E53" s="20">
        <f t="shared" ref="E53:E59" si="6">3*C53</f>
        <v>0</v>
      </c>
      <c r="F53" s="11"/>
      <c r="H53" s="12" t="s">
        <v>61</v>
      </c>
      <c r="I53" s="10" t="s">
        <v>1</v>
      </c>
      <c r="J53" s="10" t="s">
        <v>2</v>
      </c>
      <c r="K53" s="10" t="s">
        <v>3</v>
      </c>
      <c r="L53" s="10" t="s">
        <v>4</v>
      </c>
      <c r="M53" s="13"/>
    </row>
    <row r="54" spans="1:13" ht="26.25" thickBot="1" x14ac:dyDescent="0.25">
      <c r="A54" s="16" t="s">
        <v>115</v>
      </c>
      <c r="B54" s="26" t="s">
        <v>8</v>
      </c>
      <c r="C54" s="23"/>
      <c r="D54" s="24"/>
      <c r="E54" s="20">
        <f t="shared" si="6"/>
        <v>0</v>
      </c>
      <c r="F54" s="11"/>
      <c r="H54" s="35" t="s">
        <v>62</v>
      </c>
      <c r="M54" s="13"/>
    </row>
    <row r="55" spans="1:13" ht="13.5" thickBot="1" x14ac:dyDescent="0.25">
      <c r="A55" s="16" t="s">
        <v>116</v>
      </c>
      <c r="B55" s="26" t="s">
        <v>8</v>
      </c>
      <c r="C55" s="23"/>
      <c r="D55" s="24"/>
      <c r="E55" s="20">
        <f t="shared" si="6"/>
        <v>0</v>
      </c>
      <c r="F55" s="11"/>
      <c r="H55" s="21" t="s">
        <v>9</v>
      </c>
      <c r="M55" s="13"/>
    </row>
    <row r="56" spans="1:13" ht="13.5" thickBot="1" x14ac:dyDescent="0.25">
      <c r="A56" s="16" t="s">
        <v>117</v>
      </c>
      <c r="B56" s="26" t="s">
        <v>8</v>
      </c>
      <c r="C56" s="23"/>
      <c r="D56" s="24"/>
      <c r="E56" s="20">
        <f t="shared" si="6"/>
        <v>0</v>
      </c>
      <c r="F56" s="11"/>
      <c r="H56" s="15" t="s">
        <v>7</v>
      </c>
      <c r="I56" s="17" t="s">
        <v>12</v>
      </c>
      <c r="J56" s="18"/>
      <c r="K56" s="19"/>
      <c r="L56" s="20">
        <f t="shared" ref="L56:L73" si="7">1*J56</f>
        <v>0</v>
      </c>
      <c r="M56" s="13"/>
    </row>
    <row r="57" spans="1:13" ht="13.5" thickBot="1" x14ac:dyDescent="0.25">
      <c r="A57" s="16" t="s">
        <v>106</v>
      </c>
      <c r="B57" s="26" t="s">
        <v>8</v>
      </c>
      <c r="C57" s="23"/>
      <c r="D57" s="24"/>
      <c r="E57" s="20">
        <f t="shared" si="6"/>
        <v>0</v>
      </c>
      <c r="F57" s="11"/>
      <c r="H57" s="15" t="s">
        <v>10</v>
      </c>
      <c r="I57" s="22" t="s">
        <v>12</v>
      </c>
      <c r="J57" s="23"/>
      <c r="K57" s="24"/>
      <c r="L57" s="25">
        <f t="shared" si="7"/>
        <v>0</v>
      </c>
      <c r="M57" s="13"/>
    </row>
    <row r="58" spans="1:13" ht="13.5" thickBot="1" x14ac:dyDescent="0.25">
      <c r="A58" s="16" t="s">
        <v>118</v>
      </c>
      <c r="B58" s="26" t="s">
        <v>8</v>
      </c>
      <c r="C58" s="23"/>
      <c r="D58" s="24"/>
      <c r="E58" s="20">
        <f t="shared" si="6"/>
        <v>0</v>
      </c>
      <c r="F58" s="11"/>
      <c r="H58" s="15" t="s">
        <v>13</v>
      </c>
      <c r="I58" s="22" t="s">
        <v>12</v>
      </c>
      <c r="J58" s="23"/>
      <c r="K58" s="24"/>
      <c r="L58" s="25">
        <f t="shared" si="7"/>
        <v>0</v>
      </c>
      <c r="M58" s="13"/>
    </row>
    <row r="59" spans="1:13" ht="13.5" thickBot="1" x14ac:dyDescent="0.25">
      <c r="A59" s="16" t="s">
        <v>119</v>
      </c>
      <c r="B59" s="26" t="s">
        <v>8</v>
      </c>
      <c r="C59" s="18"/>
      <c r="D59" s="19"/>
      <c r="E59" s="20">
        <f t="shared" si="6"/>
        <v>0</v>
      </c>
      <c r="F59" s="11"/>
      <c r="H59" s="15" t="s">
        <v>15</v>
      </c>
      <c r="I59" s="22" t="s">
        <v>12</v>
      </c>
      <c r="J59" s="23"/>
      <c r="K59" s="24"/>
      <c r="L59" s="25">
        <f t="shared" si="7"/>
        <v>0</v>
      </c>
      <c r="M59" s="13"/>
    </row>
    <row r="60" spans="1:13" x14ac:dyDescent="0.2">
      <c r="A60" s="16"/>
      <c r="B60" s="72"/>
      <c r="C60" s="72"/>
      <c r="D60" s="72"/>
      <c r="E60" s="72"/>
      <c r="F60" s="11"/>
      <c r="H60" s="15" t="s">
        <v>17</v>
      </c>
      <c r="I60" s="22" t="s">
        <v>12</v>
      </c>
      <c r="J60" s="23"/>
      <c r="K60" s="24"/>
      <c r="L60" s="25">
        <f t="shared" si="7"/>
        <v>0</v>
      </c>
      <c r="M60" s="13"/>
    </row>
    <row r="61" spans="1:13" ht="13.5" thickBot="1" x14ac:dyDescent="0.25">
      <c r="A61" s="16" t="s">
        <v>152</v>
      </c>
      <c r="B61" s="72"/>
      <c r="C61" s="72"/>
      <c r="D61" s="72"/>
      <c r="E61" s="72"/>
      <c r="F61" s="11"/>
      <c r="H61" s="15" t="s">
        <v>11</v>
      </c>
      <c r="I61" s="22" t="s">
        <v>12</v>
      </c>
      <c r="J61" s="23"/>
      <c r="K61" s="24"/>
      <c r="L61" s="25">
        <f t="shared" si="7"/>
        <v>0</v>
      </c>
      <c r="M61" s="13"/>
    </row>
    <row r="62" spans="1:13" ht="13.5" thickBot="1" x14ac:dyDescent="0.25">
      <c r="A62" s="16" t="s">
        <v>120</v>
      </c>
      <c r="B62" s="26" t="s">
        <v>8</v>
      </c>
      <c r="C62" s="18"/>
      <c r="D62" s="19"/>
      <c r="E62" s="20">
        <f t="shared" ref="E62:E65" si="8">3*C62</f>
        <v>0</v>
      </c>
      <c r="F62" s="11"/>
      <c r="H62" s="15" t="s">
        <v>14</v>
      </c>
      <c r="I62" s="22" t="s">
        <v>12</v>
      </c>
      <c r="J62" s="23"/>
      <c r="K62" s="24"/>
      <c r="L62" s="25">
        <f t="shared" si="7"/>
        <v>0</v>
      </c>
      <c r="M62" s="13"/>
    </row>
    <row r="63" spans="1:13" ht="13.5" thickBot="1" x14ac:dyDescent="0.25">
      <c r="A63" s="74" t="s">
        <v>121</v>
      </c>
      <c r="B63" s="26" t="s">
        <v>8</v>
      </c>
      <c r="C63" s="23"/>
      <c r="D63" s="24"/>
      <c r="E63" s="20">
        <f t="shared" si="8"/>
        <v>0</v>
      </c>
      <c r="F63" s="11"/>
      <c r="H63" s="15" t="s">
        <v>16</v>
      </c>
      <c r="I63" s="22" t="s">
        <v>12</v>
      </c>
      <c r="J63" s="23"/>
      <c r="K63" s="24"/>
      <c r="L63" s="25">
        <f t="shared" si="7"/>
        <v>0</v>
      </c>
      <c r="M63" s="13"/>
    </row>
    <row r="64" spans="1:13" ht="13.5" thickBot="1" x14ac:dyDescent="0.25">
      <c r="A64" s="74" t="s">
        <v>122</v>
      </c>
      <c r="B64" s="26" t="s">
        <v>8</v>
      </c>
      <c r="C64" s="23"/>
      <c r="D64" s="24"/>
      <c r="E64" s="20">
        <f t="shared" si="8"/>
        <v>0</v>
      </c>
      <c r="F64" s="11"/>
      <c r="H64" s="15" t="s">
        <v>18</v>
      </c>
      <c r="I64" s="22" t="s">
        <v>12</v>
      </c>
      <c r="J64" s="23"/>
      <c r="K64" s="24"/>
      <c r="L64" s="25">
        <f t="shared" si="7"/>
        <v>0</v>
      </c>
      <c r="M64" s="13"/>
    </row>
    <row r="65" spans="1:13" ht="13.5" thickBot="1" x14ac:dyDescent="0.25">
      <c r="A65" s="74" t="s">
        <v>123</v>
      </c>
      <c r="B65" s="26" t="s">
        <v>8</v>
      </c>
      <c r="C65" s="18"/>
      <c r="D65" s="19"/>
      <c r="E65" s="20">
        <f t="shared" si="8"/>
        <v>0</v>
      </c>
      <c r="F65" s="11"/>
      <c r="H65" s="15" t="s">
        <v>19</v>
      </c>
      <c r="I65" s="22" t="s">
        <v>12</v>
      </c>
      <c r="J65" s="23"/>
      <c r="K65" s="24"/>
      <c r="L65" s="25">
        <f t="shared" si="7"/>
        <v>0</v>
      </c>
      <c r="M65" s="13"/>
    </row>
    <row r="66" spans="1:13" ht="13.5" thickBot="1" x14ac:dyDescent="0.25">
      <c r="A66" s="72"/>
      <c r="E66" s="20"/>
      <c r="F66" s="11"/>
      <c r="H66" s="15" t="s">
        <v>22</v>
      </c>
      <c r="I66" s="22" t="s">
        <v>12</v>
      </c>
      <c r="J66" s="23"/>
      <c r="K66" s="24"/>
      <c r="L66" s="25">
        <f t="shared" si="7"/>
        <v>0</v>
      </c>
      <c r="M66" s="13"/>
    </row>
    <row r="67" spans="1:13" ht="13.5" thickBot="1" x14ac:dyDescent="0.25">
      <c r="A67" s="75" t="s">
        <v>153</v>
      </c>
      <c r="E67" s="20"/>
      <c r="F67" s="11"/>
      <c r="H67" s="15" t="s">
        <v>23</v>
      </c>
      <c r="I67" s="22" t="s">
        <v>12</v>
      </c>
      <c r="J67" s="23"/>
      <c r="K67" s="24"/>
      <c r="L67" s="25">
        <f t="shared" si="7"/>
        <v>0</v>
      </c>
      <c r="M67" s="13"/>
    </row>
    <row r="68" spans="1:13" ht="13.5" thickBot="1" x14ac:dyDescent="0.25">
      <c r="A68" s="75" t="s">
        <v>124</v>
      </c>
      <c r="B68" s="26" t="s">
        <v>8</v>
      </c>
      <c r="C68" s="18"/>
      <c r="D68" s="19"/>
      <c r="E68" s="20">
        <f t="shared" ref="E68:E74" si="9">3*C68</f>
        <v>0</v>
      </c>
      <c r="F68" s="11"/>
      <c r="H68" s="15" t="s">
        <v>24</v>
      </c>
      <c r="I68" s="22" t="s">
        <v>12</v>
      </c>
      <c r="J68" s="23"/>
      <c r="K68" s="24"/>
      <c r="L68" s="25">
        <f t="shared" si="7"/>
        <v>0</v>
      </c>
      <c r="M68" s="13"/>
    </row>
    <row r="69" spans="1:13" ht="13.5" thickBot="1" x14ac:dyDescent="0.25">
      <c r="A69" s="75" t="s">
        <v>125</v>
      </c>
      <c r="B69" s="26" t="s">
        <v>8</v>
      </c>
      <c r="C69" s="18"/>
      <c r="D69" s="19"/>
      <c r="E69" s="20">
        <f t="shared" si="9"/>
        <v>0</v>
      </c>
      <c r="F69" s="11"/>
      <c r="H69" s="15" t="s">
        <v>25</v>
      </c>
      <c r="I69" s="22" t="s">
        <v>12</v>
      </c>
      <c r="J69" s="23"/>
      <c r="K69" s="24"/>
      <c r="L69" s="25">
        <f t="shared" si="7"/>
        <v>0</v>
      </c>
      <c r="M69" s="13"/>
    </row>
    <row r="70" spans="1:13" ht="13.5" thickBot="1" x14ac:dyDescent="0.25">
      <c r="A70" s="75" t="s">
        <v>126</v>
      </c>
      <c r="B70" s="26" t="s">
        <v>8</v>
      </c>
      <c r="C70" s="18"/>
      <c r="D70" s="19"/>
      <c r="E70" s="20">
        <f t="shared" si="9"/>
        <v>0</v>
      </c>
      <c r="F70" s="11"/>
      <c r="H70" s="15" t="s">
        <v>27</v>
      </c>
      <c r="I70" s="22" t="s">
        <v>12</v>
      </c>
      <c r="J70" s="23"/>
      <c r="K70" s="24"/>
      <c r="L70" s="25">
        <f t="shared" si="7"/>
        <v>0</v>
      </c>
      <c r="M70" s="13"/>
    </row>
    <row r="71" spans="1:13" ht="13.5" thickBot="1" x14ac:dyDescent="0.25">
      <c r="A71" s="75" t="s">
        <v>127</v>
      </c>
      <c r="B71" s="26" t="s">
        <v>8</v>
      </c>
      <c r="C71" s="18"/>
      <c r="D71" s="19"/>
      <c r="E71" s="20">
        <f t="shared" si="9"/>
        <v>0</v>
      </c>
      <c r="F71" s="11"/>
      <c r="H71" s="15" t="s">
        <v>29</v>
      </c>
      <c r="I71" s="22" t="s">
        <v>12</v>
      </c>
      <c r="J71" s="23"/>
      <c r="K71" s="24"/>
      <c r="L71" s="25">
        <f t="shared" si="7"/>
        <v>0</v>
      </c>
      <c r="M71" s="13"/>
    </row>
    <row r="72" spans="1:13" ht="13.5" thickBot="1" x14ac:dyDescent="0.25">
      <c r="A72" s="75" t="s">
        <v>128</v>
      </c>
      <c r="B72" s="26" t="s">
        <v>8</v>
      </c>
      <c r="C72" s="18"/>
      <c r="D72" s="19"/>
      <c r="E72" s="20">
        <f t="shared" si="9"/>
        <v>0</v>
      </c>
      <c r="F72" s="11"/>
      <c r="H72" s="15" t="s">
        <v>31</v>
      </c>
      <c r="I72" s="22" t="s">
        <v>12</v>
      </c>
      <c r="J72" s="23"/>
      <c r="K72" s="24"/>
      <c r="L72" s="25">
        <f t="shared" si="7"/>
        <v>0</v>
      </c>
      <c r="M72" s="13"/>
    </row>
    <row r="73" spans="1:13" ht="13.5" thickBot="1" x14ac:dyDescent="0.25">
      <c r="A73" s="75" t="s">
        <v>129</v>
      </c>
      <c r="B73" s="26" t="s">
        <v>8</v>
      </c>
      <c r="C73" s="18"/>
      <c r="D73" s="19"/>
      <c r="E73" s="20">
        <f t="shared" si="9"/>
        <v>0</v>
      </c>
      <c r="F73" s="11"/>
      <c r="H73" s="15" t="s">
        <v>33</v>
      </c>
      <c r="I73" s="26" t="s">
        <v>12</v>
      </c>
      <c r="J73" s="27"/>
      <c r="K73" s="28"/>
      <c r="L73" s="29">
        <f t="shared" si="7"/>
        <v>0</v>
      </c>
      <c r="M73" s="13"/>
    </row>
    <row r="74" spans="1:13" ht="13.5" thickBot="1" x14ac:dyDescent="0.25">
      <c r="A74" s="75" t="s">
        <v>130</v>
      </c>
      <c r="B74" s="26" t="s">
        <v>8</v>
      </c>
      <c r="C74" s="18"/>
      <c r="D74" s="19"/>
      <c r="E74" s="20">
        <f t="shared" si="9"/>
        <v>0</v>
      </c>
      <c r="F74" s="11"/>
      <c r="H74" s="21" t="s">
        <v>35</v>
      </c>
      <c r="M74" s="13"/>
    </row>
    <row r="75" spans="1:13" x14ac:dyDescent="0.2">
      <c r="A75" s="72"/>
      <c r="F75" s="11"/>
      <c r="H75" s="15" t="s">
        <v>36</v>
      </c>
      <c r="I75" s="17" t="s">
        <v>12</v>
      </c>
      <c r="J75" s="18"/>
      <c r="K75" s="19"/>
      <c r="L75" s="20">
        <f t="shared" ref="L75:L87" si="10">1*J75</f>
        <v>0</v>
      </c>
      <c r="M75" s="13"/>
    </row>
    <row r="76" spans="1:13" x14ac:dyDescent="0.2">
      <c r="A76" s="72"/>
      <c r="F76" s="11"/>
      <c r="H76" s="15" t="s">
        <v>38</v>
      </c>
      <c r="I76" s="22" t="s">
        <v>12</v>
      </c>
      <c r="J76" s="23"/>
      <c r="K76" s="24"/>
      <c r="L76" s="25">
        <f t="shared" si="10"/>
        <v>0</v>
      </c>
      <c r="M76" s="13"/>
    </row>
    <row r="77" spans="1:13" x14ac:dyDescent="0.2">
      <c r="A77" s="10" t="s">
        <v>37</v>
      </c>
      <c r="B77" s="10" t="s">
        <v>1</v>
      </c>
      <c r="C77" s="10" t="s">
        <v>2</v>
      </c>
      <c r="D77" s="10" t="s">
        <v>3</v>
      </c>
      <c r="E77" s="10" t="s">
        <v>4</v>
      </c>
      <c r="F77" s="11"/>
      <c r="H77" s="15" t="s">
        <v>40</v>
      </c>
      <c r="I77" s="22" t="s">
        <v>12</v>
      </c>
      <c r="J77" s="23"/>
      <c r="K77" s="24"/>
      <c r="L77" s="25">
        <f t="shared" si="10"/>
        <v>0</v>
      </c>
      <c r="M77" s="13"/>
    </row>
    <row r="78" spans="1:13" ht="13.5" thickBot="1" x14ac:dyDescent="0.25">
      <c r="A78" s="34" t="s">
        <v>39</v>
      </c>
      <c r="F78" s="11"/>
      <c r="H78" s="15" t="s">
        <v>41</v>
      </c>
      <c r="I78" s="22" t="s">
        <v>12</v>
      </c>
      <c r="J78" s="23"/>
      <c r="K78" s="24"/>
      <c r="L78" s="25">
        <f t="shared" si="10"/>
        <v>0</v>
      </c>
      <c r="M78" s="13"/>
    </row>
    <row r="79" spans="1:13" x14ac:dyDescent="0.2">
      <c r="A79" s="16" t="s">
        <v>11</v>
      </c>
      <c r="B79" s="17" t="s">
        <v>8</v>
      </c>
      <c r="C79" s="18"/>
      <c r="D79" s="19"/>
      <c r="E79" s="20">
        <f>3*C79</f>
        <v>0</v>
      </c>
      <c r="F79" s="11"/>
      <c r="H79" s="15" t="s">
        <v>42</v>
      </c>
      <c r="I79" s="22" t="s">
        <v>12</v>
      </c>
      <c r="J79" s="23"/>
      <c r="K79" s="24"/>
      <c r="L79" s="25">
        <f t="shared" si="10"/>
        <v>0</v>
      </c>
      <c r="M79" s="13"/>
    </row>
    <row r="80" spans="1:13" x14ac:dyDescent="0.2">
      <c r="A80" s="16" t="s">
        <v>14</v>
      </c>
      <c r="B80" s="22" t="s">
        <v>8</v>
      </c>
      <c r="C80" s="23"/>
      <c r="D80" s="24"/>
      <c r="E80" s="25">
        <f t="shared" ref="E80:E91" si="11">3*C80</f>
        <v>0</v>
      </c>
      <c r="F80" s="11"/>
      <c r="H80" s="15" t="s">
        <v>43</v>
      </c>
      <c r="I80" s="22" t="s">
        <v>12</v>
      </c>
      <c r="J80" s="23"/>
      <c r="K80" s="24"/>
      <c r="L80" s="25">
        <f t="shared" si="10"/>
        <v>0</v>
      </c>
      <c r="M80" s="13"/>
    </row>
    <row r="81" spans="1:13" x14ac:dyDescent="0.2">
      <c r="A81" s="16" t="s">
        <v>16</v>
      </c>
      <c r="B81" s="22" t="s">
        <v>8</v>
      </c>
      <c r="C81" s="23"/>
      <c r="D81" s="24"/>
      <c r="E81" s="25">
        <f t="shared" si="11"/>
        <v>0</v>
      </c>
      <c r="F81" s="11"/>
      <c r="H81" s="15" t="s">
        <v>44</v>
      </c>
      <c r="I81" s="22" t="s">
        <v>12</v>
      </c>
      <c r="J81" s="23"/>
      <c r="K81" s="24"/>
      <c r="L81" s="25">
        <f t="shared" si="10"/>
        <v>0</v>
      </c>
      <c r="M81" s="13"/>
    </row>
    <row r="82" spans="1:13" x14ac:dyDescent="0.2">
      <c r="A82" s="16" t="s">
        <v>18</v>
      </c>
      <c r="B82" s="22" t="s">
        <v>8</v>
      </c>
      <c r="C82" s="23"/>
      <c r="D82" s="24"/>
      <c r="E82" s="25">
        <f t="shared" si="11"/>
        <v>0</v>
      </c>
      <c r="F82" s="11"/>
      <c r="H82" s="15" t="s">
        <v>45</v>
      </c>
      <c r="I82" s="22" t="s">
        <v>12</v>
      </c>
      <c r="J82" s="23"/>
      <c r="K82" s="24"/>
      <c r="L82" s="25">
        <f t="shared" si="10"/>
        <v>0</v>
      </c>
      <c r="M82" s="13"/>
    </row>
    <row r="83" spans="1:13" x14ac:dyDescent="0.2">
      <c r="A83" s="16" t="s">
        <v>19</v>
      </c>
      <c r="B83" s="22" t="s">
        <v>8</v>
      </c>
      <c r="C83" s="23"/>
      <c r="D83" s="24"/>
      <c r="E83" s="25">
        <f t="shared" si="11"/>
        <v>0</v>
      </c>
      <c r="F83" s="11"/>
      <c r="H83" s="15" t="s">
        <v>46</v>
      </c>
      <c r="I83" s="22" t="s">
        <v>12</v>
      </c>
      <c r="J83" s="23"/>
      <c r="K83" s="24"/>
      <c r="L83" s="25">
        <f t="shared" si="10"/>
        <v>0</v>
      </c>
      <c r="M83" s="13"/>
    </row>
    <row r="84" spans="1:13" x14ac:dyDescent="0.2">
      <c r="A84" s="16" t="s">
        <v>22</v>
      </c>
      <c r="B84" s="22" t="s">
        <v>8</v>
      </c>
      <c r="C84" s="23"/>
      <c r="D84" s="24"/>
      <c r="E84" s="25">
        <f t="shared" si="11"/>
        <v>0</v>
      </c>
      <c r="F84" s="11"/>
      <c r="H84" s="15" t="s">
        <v>47</v>
      </c>
      <c r="I84" s="22" t="s">
        <v>12</v>
      </c>
      <c r="J84" s="23"/>
      <c r="K84" s="24"/>
      <c r="L84" s="25">
        <f t="shared" si="10"/>
        <v>0</v>
      </c>
      <c r="M84" s="13"/>
    </row>
    <row r="85" spans="1:13" x14ac:dyDescent="0.2">
      <c r="A85" s="16" t="s">
        <v>23</v>
      </c>
      <c r="B85" s="22" t="s">
        <v>8</v>
      </c>
      <c r="C85" s="23"/>
      <c r="D85" s="24"/>
      <c r="E85" s="25">
        <f t="shared" si="11"/>
        <v>0</v>
      </c>
      <c r="F85" s="11"/>
      <c r="H85" s="15" t="s">
        <v>48</v>
      </c>
      <c r="I85" s="22" t="s">
        <v>12</v>
      </c>
      <c r="J85" s="23"/>
      <c r="K85" s="24"/>
      <c r="L85" s="25">
        <f t="shared" si="10"/>
        <v>0</v>
      </c>
      <c r="M85" s="13"/>
    </row>
    <row r="86" spans="1:13" x14ac:dyDescent="0.2">
      <c r="A86" s="16" t="s">
        <v>24</v>
      </c>
      <c r="B86" s="22" t="s">
        <v>8</v>
      </c>
      <c r="C86" s="23"/>
      <c r="D86" s="24"/>
      <c r="E86" s="25">
        <f t="shared" si="11"/>
        <v>0</v>
      </c>
      <c r="F86" s="11"/>
      <c r="H86" s="15" t="s">
        <v>49</v>
      </c>
      <c r="I86" s="22" t="s">
        <v>12</v>
      </c>
      <c r="J86" s="23"/>
      <c r="K86" s="24"/>
      <c r="L86" s="25">
        <f t="shared" si="10"/>
        <v>0</v>
      </c>
      <c r="M86" s="13"/>
    </row>
    <row r="87" spans="1:13" ht="13.5" thickBot="1" x14ac:dyDescent="0.25">
      <c r="A87" s="16" t="s">
        <v>25</v>
      </c>
      <c r="B87" s="22" t="s">
        <v>8</v>
      </c>
      <c r="C87" s="23"/>
      <c r="D87" s="24"/>
      <c r="E87" s="25">
        <f t="shared" si="11"/>
        <v>0</v>
      </c>
      <c r="F87" s="11"/>
      <c r="H87" s="15"/>
      <c r="I87" s="26" t="s">
        <v>12</v>
      </c>
      <c r="J87" s="27"/>
      <c r="K87" s="28"/>
      <c r="L87" s="29">
        <f t="shared" si="10"/>
        <v>0</v>
      </c>
      <c r="M87" s="13"/>
    </row>
    <row r="88" spans="1:13" x14ac:dyDescent="0.2">
      <c r="A88" s="16" t="s">
        <v>27</v>
      </c>
      <c r="B88" s="22" t="s">
        <v>8</v>
      </c>
      <c r="C88" s="23"/>
      <c r="D88" s="24"/>
      <c r="E88" s="25">
        <f t="shared" si="11"/>
        <v>0</v>
      </c>
      <c r="F88" s="11"/>
      <c r="H88" s="21"/>
      <c r="M88" s="13"/>
    </row>
    <row r="89" spans="1:13" ht="13.5" thickBot="1" x14ac:dyDescent="0.25">
      <c r="A89" s="16" t="s">
        <v>29</v>
      </c>
      <c r="B89" s="22" t="s">
        <v>8</v>
      </c>
      <c r="C89" s="23"/>
      <c r="D89" s="24"/>
      <c r="E89" s="25">
        <f t="shared" si="11"/>
        <v>0</v>
      </c>
      <c r="F89" s="11"/>
      <c r="H89" s="21" t="s">
        <v>55</v>
      </c>
      <c r="M89" s="13"/>
    </row>
    <row r="90" spans="1:13" x14ac:dyDescent="0.2">
      <c r="A90" s="16" t="s">
        <v>31</v>
      </c>
      <c r="B90" s="22" t="s">
        <v>8</v>
      </c>
      <c r="C90" s="23"/>
      <c r="D90" s="24"/>
      <c r="E90" s="25">
        <f t="shared" si="11"/>
        <v>0</v>
      </c>
      <c r="F90" s="11"/>
      <c r="H90" s="15" t="s">
        <v>31</v>
      </c>
      <c r="I90" s="17" t="s">
        <v>12</v>
      </c>
      <c r="J90" s="18"/>
      <c r="K90" s="19"/>
      <c r="L90" s="20">
        <f t="shared" ref="L90:L99" si="12">1*J90</f>
        <v>0</v>
      </c>
      <c r="M90" s="13"/>
    </row>
    <row r="91" spans="1:13" ht="13.5" thickBot="1" x14ac:dyDescent="0.25">
      <c r="A91" s="16" t="s">
        <v>33</v>
      </c>
      <c r="B91" s="26" t="s">
        <v>8</v>
      </c>
      <c r="C91" s="27"/>
      <c r="D91" s="28"/>
      <c r="E91" s="29">
        <f t="shared" si="11"/>
        <v>0</v>
      </c>
      <c r="F91" s="11"/>
      <c r="H91" s="15" t="s">
        <v>27</v>
      </c>
      <c r="I91" s="22" t="s">
        <v>12</v>
      </c>
      <c r="J91" s="23"/>
      <c r="K91" s="24"/>
      <c r="L91" s="25">
        <f t="shared" si="12"/>
        <v>0</v>
      </c>
      <c r="M91" s="13"/>
    </row>
    <row r="92" spans="1:13" x14ac:dyDescent="0.2">
      <c r="A92" s="16"/>
      <c r="F92" s="11"/>
      <c r="H92" s="15" t="s">
        <v>24</v>
      </c>
      <c r="I92" s="22" t="s">
        <v>12</v>
      </c>
      <c r="J92" s="23"/>
      <c r="K92" s="24"/>
      <c r="L92" s="25">
        <f t="shared" si="12"/>
        <v>0</v>
      </c>
      <c r="M92" s="13"/>
    </row>
    <row r="93" spans="1:13" ht="13.5" thickBot="1" x14ac:dyDescent="0.25">
      <c r="A93" s="34" t="s">
        <v>35</v>
      </c>
      <c r="F93" s="11"/>
      <c r="H93" s="15" t="s">
        <v>11</v>
      </c>
      <c r="I93" s="22" t="s">
        <v>12</v>
      </c>
      <c r="J93" s="23"/>
      <c r="K93" s="24"/>
      <c r="L93" s="25">
        <f t="shared" si="12"/>
        <v>0</v>
      </c>
      <c r="M93" s="13"/>
    </row>
    <row r="94" spans="1:13" x14ac:dyDescent="0.2">
      <c r="A94" s="16" t="s">
        <v>36</v>
      </c>
      <c r="B94" s="17" t="s">
        <v>8</v>
      </c>
      <c r="C94" s="18"/>
      <c r="D94" s="19"/>
      <c r="E94" s="20">
        <f>3*C94</f>
        <v>0</v>
      </c>
      <c r="F94" s="11"/>
      <c r="H94" s="15" t="s">
        <v>56</v>
      </c>
      <c r="I94" s="22" t="s">
        <v>12</v>
      </c>
      <c r="J94" s="23"/>
      <c r="K94" s="24"/>
      <c r="L94" s="25">
        <f t="shared" si="12"/>
        <v>0</v>
      </c>
      <c r="M94" s="13"/>
    </row>
    <row r="95" spans="1:13" x14ac:dyDescent="0.2">
      <c r="A95" s="16" t="s">
        <v>38</v>
      </c>
      <c r="B95" s="22" t="s">
        <v>8</v>
      </c>
      <c r="C95" s="23"/>
      <c r="D95" s="24"/>
      <c r="E95" s="25">
        <f t="shared" ref="E95:E105" si="13">3*C95</f>
        <v>0</v>
      </c>
      <c r="F95" s="11"/>
      <c r="H95" s="15" t="s">
        <v>16</v>
      </c>
      <c r="I95" s="22" t="s">
        <v>12</v>
      </c>
      <c r="J95" s="23"/>
      <c r="K95" s="24"/>
      <c r="L95" s="25">
        <f t="shared" si="12"/>
        <v>0</v>
      </c>
      <c r="M95" s="13"/>
    </row>
    <row r="96" spans="1:13" x14ac:dyDescent="0.2">
      <c r="A96" s="16" t="s">
        <v>40</v>
      </c>
      <c r="B96" s="22" t="s">
        <v>8</v>
      </c>
      <c r="C96" s="23"/>
      <c r="D96" s="24"/>
      <c r="E96" s="25">
        <f t="shared" si="13"/>
        <v>0</v>
      </c>
      <c r="F96" s="11"/>
      <c r="H96" s="15" t="s">
        <v>22</v>
      </c>
      <c r="I96" s="22" t="s">
        <v>12</v>
      </c>
      <c r="J96" s="23"/>
      <c r="K96" s="24"/>
      <c r="L96" s="25">
        <f t="shared" si="12"/>
        <v>0</v>
      </c>
      <c r="M96" s="13"/>
    </row>
    <row r="97" spans="1:13" x14ac:dyDescent="0.2">
      <c r="A97" s="16" t="s">
        <v>41</v>
      </c>
      <c r="B97" s="22" t="s">
        <v>8</v>
      </c>
      <c r="C97" s="23"/>
      <c r="D97" s="24"/>
      <c r="E97" s="25">
        <f t="shared" si="13"/>
        <v>0</v>
      </c>
      <c r="F97" s="11"/>
      <c r="H97" s="15" t="s">
        <v>57</v>
      </c>
      <c r="I97" s="22" t="s">
        <v>12</v>
      </c>
      <c r="J97" s="23">
        <v>0</v>
      </c>
      <c r="K97" s="24"/>
      <c r="L97" s="25">
        <f t="shared" si="12"/>
        <v>0</v>
      </c>
      <c r="M97" s="13"/>
    </row>
    <row r="98" spans="1:13" x14ac:dyDescent="0.2">
      <c r="A98" s="16" t="s">
        <v>42</v>
      </c>
      <c r="B98" s="22" t="s">
        <v>8</v>
      </c>
      <c r="C98" s="23"/>
      <c r="D98" s="24"/>
      <c r="E98" s="25">
        <f t="shared" si="13"/>
        <v>0</v>
      </c>
      <c r="F98" s="11"/>
      <c r="H98" s="15" t="s">
        <v>142</v>
      </c>
      <c r="I98" s="22" t="s">
        <v>12</v>
      </c>
      <c r="J98" s="23"/>
      <c r="K98" s="24"/>
      <c r="L98" s="25">
        <f t="shared" si="12"/>
        <v>0</v>
      </c>
      <c r="M98" s="13"/>
    </row>
    <row r="99" spans="1:13" ht="13.5" thickBot="1" x14ac:dyDescent="0.25">
      <c r="A99" s="16" t="s">
        <v>43</v>
      </c>
      <c r="B99" s="22" t="s">
        <v>8</v>
      </c>
      <c r="C99" s="23"/>
      <c r="D99" s="24"/>
      <c r="E99" s="25">
        <f t="shared" si="13"/>
        <v>0</v>
      </c>
      <c r="F99" s="11"/>
      <c r="H99" s="15" t="s">
        <v>60</v>
      </c>
      <c r="I99" s="26" t="s">
        <v>12</v>
      </c>
      <c r="J99" s="27"/>
      <c r="K99" s="28"/>
      <c r="L99" s="29">
        <f t="shared" si="12"/>
        <v>0</v>
      </c>
      <c r="M99" s="13"/>
    </row>
    <row r="100" spans="1:13" x14ac:dyDescent="0.2">
      <c r="A100" s="16" t="s">
        <v>44</v>
      </c>
      <c r="B100" s="22" t="s">
        <v>8</v>
      </c>
      <c r="C100" s="23"/>
      <c r="D100" s="24"/>
      <c r="E100" s="25">
        <f t="shared" si="13"/>
        <v>0</v>
      </c>
      <c r="F100" s="11"/>
      <c r="H100" s="15"/>
      <c r="M100" s="13"/>
    </row>
    <row r="101" spans="1:13" ht="13.5" thickBot="1" x14ac:dyDescent="0.25">
      <c r="A101" s="16" t="s">
        <v>45</v>
      </c>
      <c r="B101" s="22" t="s">
        <v>8</v>
      </c>
      <c r="C101" s="23"/>
      <c r="D101" s="24"/>
      <c r="E101" s="25">
        <f t="shared" si="13"/>
        <v>0</v>
      </c>
      <c r="F101" s="11"/>
      <c r="H101" s="15"/>
      <c r="M101" s="13"/>
    </row>
    <row r="102" spans="1:13" ht="14.25" thickTop="1" thickBot="1" x14ac:dyDescent="0.25">
      <c r="A102" s="16" t="s">
        <v>46</v>
      </c>
      <c r="B102" s="22" t="s">
        <v>8</v>
      </c>
      <c r="C102" s="23"/>
      <c r="D102" s="24"/>
      <c r="E102" s="25">
        <f t="shared" si="13"/>
        <v>0</v>
      </c>
      <c r="F102" s="11"/>
      <c r="H102" s="15"/>
      <c r="K102" s="41" t="s">
        <v>68</v>
      </c>
      <c r="L102" s="42">
        <f>SUM(L7:L24,L27:L39,L42:L51,L56:L73,L75:L87,L90:L99)</f>
        <v>0</v>
      </c>
      <c r="M102" s="13"/>
    </row>
    <row r="103" spans="1:13" ht="13.5" thickTop="1" x14ac:dyDescent="0.2">
      <c r="A103" s="16" t="s">
        <v>47</v>
      </c>
      <c r="B103" s="22" t="s">
        <v>8</v>
      </c>
      <c r="C103" s="23"/>
      <c r="D103" s="24"/>
      <c r="E103" s="25">
        <f t="shared" si="13"/>
        <v>0</v>
      </c>
      <c r="F103" s="11"/>
      <c r="H103" s="15"/>
      <c r="K103" s="41"/>
      <c r="L103" s="82"/>
      <c r="M103" s="13"/>
    </row>
    <row r="104" spans="1:13" ht="13.5" thickBot="1" x14ac:dyDescent="0.25">
      <c r="A104" s="16" t="s">
        <v>48</v>
      </c>
      <c r="B104" s="22" t="s">
        <v>8</v>
      </c>
      <c r="C104" s="23"/>
      <c r="D104" s="24"/>
      <c r="E104" s="25">
        <f t="shared" si="13"/>
        <v>0</v>
      </c>
      <c r="F104" s="11"/>
      <c r="H104" s="60"/>
      <c r="I104" s="61"/>
      <c r="J104" s="61"/>
      <c r="K104" s="61"/>
      <c r="L104" s="61"/>
      <c r="M104" s="13"/>
    </row>
    <row r="105" spans="1:13" ht="13.5" thickBot="1" x14ac:dyDescent="0.25">
      <c r="A105" s="16" t="s">
        <v>49</v>
      </c>
      <c r="B105" s="26" t="s">
        <v>8</v>
      </c>
      <c r="C105" s="27"/>
      <c r="D105" s="28"/>
      <c r="E105" s="29">
        <f t="shared" si="13"/>
        <v>0</v>
      </c>
      <c r="F105" s="11"/>
      <c r="H105" s="72"/>
      <c r="I105" s="72"/>
      <c r="J105" s="72"/>
      <c r="K105" s="72"/>
      <c r="L105" s="72"/>
      <c r="M105" s="72"/>
    </row>
    <row r="106" spans="1:13" ht="13.5" thickBot="1" x14ac:dyDescent="0.25">
      <c r="A106" s="16"/>
      <c r="F106" s="11"/>
    </row>
    <row r="107" spans="1:13" ht="13.5" thickBot="1" x14ac:dyDescent="0.25">
      <c r="A107" s="14" t="s">
        <v>58</v>
      </c>
      <c r="B107" s="26" t="s">
        <v>59</v>
      </c>
      <c r="C107" s="31"/>
      <c r="D107" s="32"/>
      <c r="E107" s="33">
        <f>2*C107</f>
        <v>0</v>
      </c>
      <c r="F107" s="11"/>
    </row>
    <row r="108" spans="1:13" x14ac:dyDescent="0.2">
      <c r="A108" s="16"/>
      <c r="F108" s="11"/>
    </row>
    <row r="109" spans="1:13" ht="13.5" thickBot="1" x14ac:dyDescent="0.25">
      <c r="A109" s="34" t="s">
        <v>50</v>
      </c>
      <c r="F109" s="11"/>
    </row>
    <row r="110" spans="1:13" x14ac:dyDescent="0.2">
      <c r="A110" s="16" t="s">
        <v>51</v>
      </c>
      <c r="B110" s="17" t="s">
        <v>8</v>
      </c>
      <c r="C110" s="18"/>
      <c r="D110" s="24"/>
      <c r="E110" s="20">
        <f>3*C110</f>
        <v>0</v>
      </c>
      <c r="F110" s="11"/>
    </row>
    <row r="111" spans="1:13" x14ac:dyDescent="0.2">
      <c r="A111" s="16" t="s">
        <v>138</v>
      </c>
      <c r="B111" s="22" t="s">
        <v>8</v>
      </c>
      <c r="C111" s="23"/>
      <c r="D111" s="24"/>
      <c r="E111" s="25">
        <f t="shared" ref="E111:E112" si="14">3*C111</f>
        <v>0</v>
      </c>
      <c r="F111" s="11"/>
    </row>
    <row r="112" spans="1:13" ht="13.5" thickBot="1" x14ac:dyDescent="0.25">
      <c r="A112" s="16" t="s">
        <v>139</v>
      </c>
      <c r="B112" s="26" t="s">
        <v>8</v>
      </c>
      <c r="C112" s="27"/>
      <c r="D112" s="24"/>
      <c r="E112" s="29">
        <f t="shared" si="14"/>
        <v>0</v>
      </c>
      <c r="F112" s="11"/>
    </row>
    <row r="113" spans="1:6" ht="13.5" thickBot="1" x14ac:dyDescent="0.25">
      <c r="A113" s="16"/>
      <c r="F113" s="11"/>
    </row>
    <row r="114" spans="1:6" x14ac:dyDescent="0.2">
      <c r="A114" s="16" t="s">
        <v>52</v>
      </c>
      <c r="B114" s="17" t="s">
        <v>8</v>
      </c>
      <c r="C114" s="18"/>
      <c r="D114" s="24"/>
      <c r="E114" s="20">
        <f>3*C114</f>
        <v>0</v>
      </c>
      <c r="F114" s="11"/>
    </row>
    <row r="115" spans="1:6" x14ac:dyDescent="0.2">
      <c r="A115" s="16" t="s">
        <v>53</v>
      </c>
      <c r="B115" s="22" t="s">
        <v>8</v>
      </c>
      <c r="C115" s="23"/>
      <c r="D115" s="24"/>
      <c r="E115" s="25">
        <f t="shared" ref="E115:E118" si="15">3*C115</f>
        <v>0</v>
      </c>
      <c r="F115" s="11"/>
    </row>
    <row r="116" spans="1:6" x14ac:dyDescent="0.2">
      <c r="A116" s="16" t="s">
        <v>140</v>
      </c>
      <c r="B116" s="22" t="s">
        <v>8</v>
      </c>
      <c r="C116" s="23"/>
      <c r="D116" s="24"/>
      <c r="E116" s="25">
        <f t="shared" si="15"/>
        <v>0</v>
      </c>
      <c r="F116" s="11"/>
    </row>
    <row r="117" spans="1:6" ht="13.5" thickBot="1" x14ac:dyDescent="0.25">
      <c r="A117" s="16" t="s">
        <v>141</v>
      </c>
      <c r="B117" s="26" t="s">
        <v>8</v>
      </c>
      <c r="C117" s="83"/>
      <c r="D117" s="24"/>
      <c r="E117" s="25">
        <f t="shared" si="15"/>
        <v>0</v>
      </c>
      <c r="F117" s="11"/>
    </row>
    <row r="118" spans="1:6" ht="13.5" thickBot="1" x14ac:dyDescent="0.25">
      <c r="A118" s="74" t="s">
        <v>54</v>
      </c>
      <c r="B118" s="26" t="s">
        <v>8</v>
      </c>
      <c r="C118" s="27"/>
      <c r="D118" s="24"/>
      <c r="E118" s="29">
        <f t="shared" si="15"/>
        <v>0</v>
      </c>
      <c r="F118" s="11"/>
    </row>
    <row r="119" spans="1:6" ht="13.5" thickBot="1" x14ac:dyDescent="0.25">
      <c r="A119" s="34" t="s">
        <v>135</v>
      </c>
      <c r="B119" s="26"/>
      <c r="C119" s="27"/>
      <c r="D119" s="24"/>
      <c r="E119" s="81"/>
      <c r="F119" s="11"/>
    </row>
    <row r="120" spans="1:6" ht="13.5" thickBot="1" x14ac:dyDescent="0.25">
      <c r="A120" s="16" t="s">
        <v>100</v>
      </c>
      <c r="B120" s="26" t="s">
        <v>8</v>
      </c>
      <c r="C120" s="27"/>
      <c r="D120" s="28"/>
      <c r="E120" s="20">
        <f>3*C120</f>
        <v>0</v>
      </c>
      <c r="F120" s="11"/>
    </row>
    <row r="121" spans="1:6" ht="13.5" thickBot="1" x14ac:dyDescent="0.25">
      <c r="A121" s="74" t="s">
        <v>136</v>
      </c>
      <c r="B121" s="26" t="s">
        <v>8</v>
      </c>
      <c r="C121" s="18"/>
      <c r="D121" s="19"/>
      <c r="E121" s="20">
        <f>3*C121</f>
        <v>0</v>
      </c>
      <c r="F121" s="11"/>
    </row>
    <row r="122" spans="1:6" ht="13.5" thickBot="1" x14ac:dyDescent="0.25">
      <c r="A122" s="34" t="s">
        <v>63</v>
      </c>
      <c r="B122" s="36"/>
      <c r="C122" s="37"/>
      <c r="E122" s="38"/>
      <c r="F122" s="11"/>
    </row>
    <row r="123" spans="1:6" ht="13.5" thickBot="1" x14ac:dyDescent="0.25">
      <c r="A123" s="16" t="s">
        <v>64</v>
      </c>
      <c r="B123" s="26" t="s">
        <v>65</v>
      </c>
      <c r="C123" s="18"/>
      <c r="D123" s="39"/>
      <c r="E123" s="40">
        <f>2*C123</f>
        <v>0</v>
      </c>
      <c r="F123" s="11"/>
    </row>
    <row r="124" spans="1:6" ht="13.5" thickBot="1" x14ac:dyDescent="0.25">
      <c r="A124" s="16" t="s">
        <v>66</v>
      </c>
      <c r="B124" s="26" t="s">
        <v>67</v>
      </c>
      <c r="C124" s="27"/>
      <c r="D124" s="28"/>
      <c r="E124" s="29">
        <f>1*C124</f>
        <v>0</v>
      </c>
      <c r="F124" s="11"/>
    </row>
    <row r="125" spans="1:6" x14ac:dyDescent="0.2">
      <c r="A125" s="16"/>
      <c r="B125" s="72"/>
      <c r="C125" s="72"/>
      <c r="D125" s="72"/>
      <c r="E125" s="73"/>
      <c r="F125" s="11"/>
    </row>
    <row r="126" spans="1:6" ht="13.5" thickBot="1" x14ac:dyDescent="0.25">
      <c r="A126" s="16" t="s">
        <v>143</v>
      </c>
      <c r="B126" s="26" t="s">
        <v>144</v>
      </c>
      <c r="C126" s="27"/>
      <c r="D126" s="28"/>
      <c r="E126" s="29">
        <f>C126</f>
        <v>0</v>
      </c>
      <c r="F126" s="11"/>
    </row>
    <row r="127" spans="1:6" x14ac:dyDescent="0.2">
      <c r="A127" s="16"/>
      <c r="B127" s="72"/>
      <c r="C127" s="72"/>
      <c r="D127" s="72"/>
      <c r="E127" s="73"/>
      <c r="F127" s="11"/>
    </row>
    <row r="128" spans="1:6" ht="13.5" thickBot="1" x14ac:dyDescent="0.25">
      <c r="A128" s="16"/>
      <c r="F128" s="11"/>
    </row>
    <row r="129" spans="1:6" ht="14.25" thickTop="1" thickBot="1" x14ac:dyDescent="0.25">
      <c r="A129" s="16"/>
      <c r="D129" s="41" t="s">
        <v>68</v>
      </c>
      <c r="E129" s="42">
        <f>SUM(E6:E10,E12,E16:E20,E24:E28,E32:E33,E36:E42,E45:E50,E53:E59,E62:E65,E68:E74,E79:E91,E94:E105,E107,E110:E112,E114:E118,E120:E121,E123:E124,E126)</f>
        <v>0</v>
      </c>
      <c r="F129" s="11"/>
    </row>
    <row r="130" spans="1:6" ht="14.25" thickTop="1" thickBot="1" x14ac:dyDescent="0.25">
      <c r="A130" s="43"/>
      <c r="B130" s="44"/>
      <c r="C130" s="44"/>
      <c r="D130" s="44"/>
      <c r="E130" s="44"/>
      <c r="F130" s="45"/>
    </row>
    <row r="131" spans="1:6" ht="13.5" thickTop="1" x14ac:dyDescent="0.2">
      <c r="F131" s="11"/>
    </row>
    <row r="132" spans="1:6" ht="13.5" thickBot="1" x14ac:dyDescent="0.25"/>
    <row r="133" spans="1:6" ht="13.5" thickTop="1" x14ac:dyDescent="0.2">
      <c r="A133" s="3" t="s">
        <v>0</v>
      </c>
      <c r="B133" s="7"/>
      <c r="C133" s="7"/>
      <c r="D133" s="7"/>
      <c r="E133" s="7"/>
      <c r="F133" s="8"/>
    </row>
    <row r="134" spans="1:6" x14ac:dyDescent="0.2">
      <c r="A134" s="9" t="s">
        <v>69</v>
      </c>
      <c r="B134" s="46" t="s">
        <v>70</v>
      </c>
      <c r="C134" s="46"/>
      <c r="D134" s="46"/>
      <c r="E134" s="46"/>
      <c r="F134" s="13"/>
    </row>
    <row r="135" spans="1:6" ht="13.5" thickBot="1" x14ac:dyDescent="0.25">
      <c r="A135" s="47" t="s">
        <v>6</v>
      </c>
      <c r="B135" s="46" t="s">
        <v>71</v>
      </c>
      <c r="C135" s="46"/>
      <c r="D135" s="48"/>
      <c r="E135" s="48"/>
      <c r="F135" s="13"/>
    </row>
    <row r="136" spans="1:6" x14ac:dyDescent="0.2">
      <c r="A136" s="49" t="s">
        <v>72</v>
      </c>
      <c r="B136" s="50" t="s">
        <v>73</v>
      </c>
      <c r="C136" s="51" t="s">
        <v>74</v>
      </c>
      <c r="D136" s="86" t="s">
        <v>75</v>
      </c>
      <c r="E136" s="87"/>
      <c r="F136" s="13"/>
    </row>
    <row r="137" spans="1:6" x14ac:dyDescent="0.2">
      <c r="A137" s="52" t="s">
        <v>76</v>
      </c>
      <c r="B137" s="53"/>
      <c r="C137" s="54">
        <v>300</v>
      </c>
      <c r="D137" s="84">
        <f>B137*C137</f>
        <v>0</v>
      </c>
      <c r="E137" s="85"/>
      <c r="F137" s="13"/>
    </row>
    <row r="138" spans="1:6" x14ac:dyDescent="0.2">
      <c r="A138" s="52" t="s">
        <v>77</v>
      </c>
      <c r="B138" s="53"/>
      <c r="C138" s="54">
        <v>100</v>
      </c>
      <c r="D138" s="84">
        <f>B138*C138</f>
        <v>0</v>
      </c>
      <c r="E138" s="85"/>
      <c r="F138" s="13"/>
    </row>
    <row r="139" spans="1:6" x14ac:dyDescent="0.2">
      <c r="A139" s="52" t="s">
        <v>78</v>
      </c>
      <c r="B139" s="53"/>
      <c r="C139" s="54">
        <v>50</v>
      </c>
      <c r="D139" s="84">
        <f t="shared" ref="D139:D142" si="16">B139*C139</f>
        <v>0</v>
      </c>
      <c r="E139" s="85"/>
      <c r="F139" s="13"/>
    </row>
    <row r="140" spans="1:6" x14ac:dyDescent="0.2">
      <c r="A140" s="52" t="s">
        <v>79</v>
      </c>
      <c r="B140" s="53"/>
      <c r="C140" s="54">
        <v>50</v>
      </c>
      <c r="D140" s="84">
        <f t="shared" si="16"/>
        <v>0</v>
      </c>
      <c r="E140" s="85"/>
      <c r="F140" s="13"/>
    </row>
    <row r="141" spans="1:6" x14ac:dyDescent="0.2">
      <c r="A141" s="52" t="s">
        <v>80</v>
      </c>
      <c r="B141" s="53"/>
      <c r="C141" s="54">
        <v>50</v>
      </c>
      <c r="D141" s="84">
        <f t="shared" si="16"/>
        <v>0</v>
      </c>
      <c r="E141" s="85"/>
      <c r="F141" s="13"/>
    </row>
    <row r="142" spans="1:6" ht="13.5" thickBot="1" x14ac:dyDescent="0.25">
      <c r="A142" s="52" t="s">
        <v>81</v>
      </c>
      <c r="B142" s="55"/>
      <c r="C142" s="56">
        <v>50</v>
      </c>
      <c r="D142" s="88">
        <f t="shared" si="16"/>
        <v>0</v>
      </c>
      <c r="E142" s="89"/>
      <c r="F142" s="13"/>
    </row>
    <row r="143" spans="1:6" ht="13.5" thickBot="1" x14ac:dyDescent="0.25">
      <c r="A143" s="52"/>
      <c r="B143" s="38"/>
      <c r="D143" s="57"/>
      <c r="E143" s="57"/>
      <c r="F143" s="13"/>
    </row>
    <row r="144" spans="1:6" x14ac:dyDescent="0.2">
      <c r="A144" s="49" t="s">
        <v>82</v>
      </c>
      <c r="B144" s="50" t="s">
        <v>73</v>
      </c>
      <c r="C144" s="58" t="s">
        <v>74</v>
      </c>
      <c r="D144" s="86" t="s">
        <v>75</v>
      </c>
      <c r="E144" s="87"/>
      <c r="F144" s="13"/>
    </row>
    <row r="145" spans="1:6" x14ac:dyDescent="0.2">
      <c r="A145" s="52" t="s">
        <v>83</v>
      </c>
      <c r="B145" s="53"/>
      <c r="C145" s="54">
        <v>40</v>
      </c>
      <c r="D145" s="84">
        <f>B145*C145</f>
        <v>0</v>
      </c>
      <c r="E145" s="85"/>
      <c r="F145" s="13"/>
    </row>
    <row r="146" spans="1:6" x14ac:dyDescent="0.2">
      <c r="A146" s="52" t="s">
        <v>84</v>
      </c>
      <c r="B146" s="53"/>
      <c r="C146" s="54">
        <v>40</v>
      </c>
      <c r="D146" s="84">
        <f t="shared" ref="D146:D149" si="17">B146*C146</f>
        <v>0</v>
      </c>
      <c r="E146" s="85"/>
      <c r="F146" s="13"/>
    </row>
    <row r="147" spans="1:6" x14ac:dyDescent="0.2">
      <c r="A147" s="52" t="s">
        <v>85</v>
      </c>
      <c r="B147" s="53"/>
      <c r="C147" s="54">
        <v>40</v>
      </c>
      <c r="D147" s="84">
        <f t="shared" si="17"/>
        <v>0</v>
      </c>
      <c r="E147" s="85"/>
      <c r="F147" s="13"/>
    </row>
    <row r="148" spans="1:6" x14ac:dyDescent="0.2">
      <c r="A148" s="52" t="s">
        <v>86</v>
      </c>
      <c r="B148" s="53"/>
      <c r="C148" s="54">
        <v>40</v>
      </c>
      <c r="D148" s="84">
        <f t="shared" si="17"/>
        <v>0</v>
      </c>
      <c r="E148" s="85"/>
      <c r="F148" s="13"/>
    </row>
    <row r="149" spans="1:6" ht="13.5" thickBot="1" x14ac:dyDescent="0.25">
      <c r="A149" s="52" t="s">
        <v>87</v>
      </c>
      <c r="B149" s="55"/>
      <c r="C149" s="56">
        <v>40</v>
      </c>
      <c r="D149" s="88">
        <f t="shared" si="17"/>
        <v>0</v>
      </c>
      <c r="E149" s="89"/>
      <c r="F149" s="13"/>
    </row>
    <row r="150" spans="1:6" x14ac:dyDescent="0.2">
      <c r="A150" s="15"/>
      <c r="D150" s="57"/>
      <c r="E150" s="57"/>
      <c r="F150" s="13"/>
    </row>
    <row r="151" spans="1:6" x14ac:dyDescent="0.2">
      <c r="A151" s="12" t="s">
        <v>88</v>
      </c>
      <c r="B151" s="46" t="s">
        <v>70</v>
      </c>
      <c r="C151" s="46"/>
      <c r="D151" s="46"/>
      <c r="E151" s="46"/>
      <c r="F151" s="13"/>
    </row>
    <row r="152" spans="1:6" ht="13.5" thickBot="1" x14ac:dyDescent="0.25">
      <c r="A152" s="47" t="s">
        <v>6</v>
      </c>
      <c r="B152" s="46" t="s">
        <v>71</v>
      </c>
      <c r="C152" s="46"/>
      <c r="D152" s="48"/>
      <c r="E152" s="48"/>
      <c r="F152" s="13"/>
    </row>
    <row r="153" spans="1:6" x14ac:dyDescent="0.2">
      <c r="A153" s="49" t="s">
        <v>72</v>
      </c>
      <c r="B153" s="50" t="s">
        <v>73</v>
      </c>
      <c r="C153" s="58" t="s">
        <v>74</v>
      </c>
      <c r="D153" s="86" t="s">
        <v>75</v>
      </c>
      <c r="E153" s="87"/>
      <c r="F153" s="13"/>
    </row>
    <row r="154" spans="1:6" x14ac:dyDescent="0.2">
      <c r="A154" s="52" t="s">
        <v>76</v>
      </c>
      <c r="B154" s="53"/>
      <c r="C154" s="54">
        <v>30</v>
      </c>
      <c r="D154" s="84">
        <f>B154*C154</f>
        <v>0</v>
      </c>
      <c r="E154" s="85"/>
      <c r="F154" s="13"/>
    </row>
    <row r="155" spans="1:6" x14ac:dyDescent="0.2">
      <c r="A155" s="52" t="s">
        <v>77</v>
      </c>
      <c r="B155" s="53"/>
      <c r="C155" s="54">
        <v>30</v>
      </c>
      <c r="D155" s="84">
        <f>B155*C155</f>
        <v>0</v>
      </c>
      <c r="E155" s="85"/>
      <c r="F155" s="13"/>
    </row>
    <row r="156" spans="1:6" x14ac:dyDescent="0.2">
      <c r="A156" s="52" t="s">
        <v>78</v>
      </c>
      <c r="B156" s="53"/>
      <c r="C156" s="54">
        <v>30</v>
      </c>
      <c r="D156" s="84">
        <f t="shared" ref="D156:D159" si="18">B156*C156</f>
        <v>0</v>
      </c>
      <c r="E156" s="85"/>
      <c r="F156" s="13"/>
    </row>
    <row r="157" spans="1:6" x14ac:dyDescent="0.2">
      <c r="A157" s="52" t="s">
        <v>79</v>
      </c>
      <c r="B157" s="53"/>
      <c r="C157" s="54">
        <v>30</v>
      </c>
      <c r="D157" s="84">
        <f t="shared" si="18"/>
        <v>0</v>
      </c>
      <c r="E157" s="85"/>
      <c r="F157" s="13"/>
    </row>
    <row r="158" spans="1:6" x14ac:dyDescent="0.2">
      <c r="A158" s="52" t="s">
        <v>80</v>
      </c>
      <c r="B158" s="53"/>
      <c r="C158" s="54">
        <v>30</v>
      </c>
      <c r="D158" s="84">
        <f t="shared" si="18"/>
        <v>0</v>
      </c>
      <c r="E158" s="85"/>
      <c r="F158" s="13"/>
    </row>
    <row r="159" spans="1:6" ht="13.5" thickBot="1" x14ac:dyDescent="0.25">
      <c r="A159" s="52" t="s">
        <v>81</v>
      </c>
      <c r="B159" s="55"/>
      <c r="C159" s="56">
        <v>30</v>
      </c>
      <c r="D159" s="88">
        <f t="shared" si="18"/>
        <v>0</v>
      </c>
      <c r="E159" s="89"/>
      <c r="F159" s="13"/>
    </row>
    <row r="160" spans="1:6" ht="13.5" thickBot="1" x14ac:dyDescent="0.25">
      <c r="A160" s="52"/>
      <c r="B160" s="38"/>
      <c r="D160" s="57"/>
      <c r="E160" s="57"/>
      <c r="F160" s="13"/>
    </row>
    <row r="161" spans="1:6" x14ac:dyDescent="0.2">
      <c r="A161" s="49" t="s">
        <v>82</v>
      </c>
      <c r="B161" s="50" t="s">
        <v>73</v>
      </c>
      <c r="C161" s="58" t="s">
        <v>74</v>
      </c>
      <c r="D161" s="86" t="s">
        <v>75</v>
      </c>
      <c r="E161" s="87"/>
      <c r="F161" s="13"/>
    </row>
    <row r="162" spans="1:6" x14ac:dyDescent="0.2">
      <c r="A162" s="52" t="s">
        <v>83</v>
      </c>
      <c r="B162" s="53"/>
      <c r="C162" s="54">
        <v>30</v>
      </c>
      <c r="D162" s="84">
        <f>B162*C162</f>
        <v>0</v>
      </c>
      <c r="E162" s="85"/>
      <c r="F162" s="13"/>
    </row>
    <row r="163" spans="1:6" ht="13.5" thickBot="1" x14ac:dyDescent="0.25">
      <c r="A163" s="52" t="s">
        <v>87</v>
      </c>
      <c r="B163" s="55"/>
      <c r="C163" s="56">
        <v>30</v>
      </c>
      <c r="D163" s="88">
        <f>B163*C163</f>
        <v>0</v>
      </c>
      <c r="E163" s="89"/>
      <c r="F163" s="13"/>
    </row>
    <row r="164" spans="1:6" ht="13.5" thickBot="1" x14ac:dyDescent="0.25">
      <c r="A164" s="15"/>
      <c r="B164" s="38"/>
      <c r="C164" s="38"/>
      <c r="D164" s="38"/>
      <c r="F164" s="13"/>
    </row>
    <row r="165" spans="1:6" ht="13.5" thickBot="1" x14ac:dyDescent="0.25">
      <c r="A165" s="15"/>
      <c r="B165" s="2" t="s">
        <v>89</v>
      </c>
      <c r="D165" s="41"/>
      <c r="E165" s="59">
        <f>SUM(E137:E142,E145:E149,E154:E159,E162:E163)</f>
        <v>0</v>
      </c>
      <c r="F165" s="13"/>
    </row>
    <row r="166" spans="1:6" x14ac:dyDescent="0.2">
      <c r="A166" s="15"/>
      <c r="B166" s="38"/>
      <c r="C166" s="38"/>
      <c r="D166" s="38"/>
      <c r="F166" s="13"/>
    </row>
    <row r="167" spans="1:6" ht="13.5" thickBot="1" x14ac:dyDescent="0.25">
      <c r="A167" s="60"/>
      <c r="B167" s="61"/>
      <c r="C167" s="61"/>
      <c r="D167" s="61"/>
      <c r="E167" s="61"/>
      <c r="F167" s="62"/>
    </row>
    <row r="168" spans="1:6" ht="13.5" thickBot="1" x14ac:dyDescent="0.25"/>
    <row r="169" spans="1:6" x14ac:dyDescent="0.2">
      <c r="A169" s="6" t="s">
        <v>0</v>
      </c>
      <c r="B169" s="63" t="s">
        <v>70</v>
      </c>
      <c r="C169" s="63"/>
      <c r="D169" s="63"/>
      <c r="E169" s="63"/>
      <c r="F169" s="8"/>
    </row>
    <row r="170" spans="1:6" ht="13.5" thickBot="1" x14ac:dyDescent="0.25">
      <c r="A170" s="64" t="s">
        <v>90</v>
      </c>
      <c r="B170" s="46" t="s">
        <v>71</v>
      </c>
      <c r="C170" s="46"/>
      <c r="D170" s="48"/>
      <c r="E170" s="48"/>
      <c r="F170" s="13"/>
    </row>
    <row r="171" spans="1:6" x14ac:dyDescent="0.2">
      <c r="A171" s="47" t="s">
        <v>6</v>
      </c>
      <c r="B171" s="50" t="s">
        <v>91</v>
      </c>
      <c r="C171" s="58" t="s">
        <v>92</v>
      </c>
      <c r="D171" s="86" t="s">
        <v>75</v>
      </c>
      <c r="E171" s="87"/>
      <c r="F171" s="13"/>
    </row>
    <row r="172" spans="1:6" x14ac:dyDescent="0.2">
      <c r="A172" s="52" t="s">
        <v>93</v>
      </c>
      <c r="B172" s="53"/>
      <c r="C172" s="65">
        <v>120000</v>
      </c>
      <c r="D172" s="84">
        <f>B172*C172</f>
        <v>0</v>
      </c>
      <c r="E172" s="85"/>
      <c r="F172" s="13"/>
    </row>
    <row r="173" spans="1:6" ht="13.5" thickBot="1" x14ac:dyDescent="0.25">
      <c r="A173" s="52" t="s">
        <v>94</v>
      </c>
      <c r="B173" s="55"/>
      <c r="C173" s="66">
        <v>45000</v>
      </c>
      <c r="D173" s="88">
        <f t="shared" ref="D173" si="19">B173*C173</f>
        <v>0</v>
      </c>
      <c r="E173" s="89"/>
      <c r="F173" s="13"/>
    </row>
    <row r="174" spans="1:6" x14ac:dyDescent="0.2">
      <c r="A174" s="52"/>
      <c r="B174" s="2"/>
      <c r="C174" s="2"/>
      <c r="D174" s="2"/>
      <c r="E174" s="2"/>
      <c r="F174" s="13"/>
    </row>
    <row r="175" spans="1:6" ht="13.5" thickBot="1" x14ac:dyDescent="0.25">
      <c r="A175" s="67"/>
      <c r="B175" s="2"/>
      <c r="C175" s="2"/>
      <c r="D175" s="2"/>
      <c r="E175" s="2"/>
      <c r="F175" s="13"/>
    </row>
    <row r="176" spans="1:6" ht="13.5" thickBot="1" x14ac:dyDescent="0.25">
      <c r="A176" s="67"/>
      <c r="B176" s="2" t="s">
        <v>95</v>
      </c>
      <c r="D176" s="41"/>
      <c r="E176" s="68">
        <f>SUM(D172:E173)</f>
        <v>0</v>
      </c>
      <c r="F176" s="13"/>
    </row>
    <row r="177" spans="1:6" x14ac:dyDescent="0.2">
      <c r="A177" s="15"/>
      <c r="F177" s="13"/>
    </row>
    <row r="178" spans="1:6" ht="13.5" thickBot="1" x14ac:dyDescent="0.25">
      <c r="A178" s="60"/>
      <c r="B178" s="61"/>
      <c r="C178" s="61"/>
      <c r="D178" s="61"/>
      <c r="E178" s="61"/>
      <c r="F178" s="62"/>
    </row>
    <row r="181" spans="1:6" ht="13.5" thickBot="1" x14ac:dyDescent="0.25"/>
    <row r="182" spans="1:6" ht="18.75" thickBot="1" x14ac:dyDescent="0.3">
      <c r="A182" s="69" t="s">
        <v>96</v>
      </c>
      <c r="B182" s="70"/>
      <c r="C182" s="71">
        <f>E129+E165+E176+L102</f>
        <v>0</v>
      </c>
    </row>
    <row r="184" spans="1:6" ht="15" x14ac:dyDescent="0.2">
      <c r="A184" s="90" t="s">
        <v>97</v>
      </c>
      <c r="B184" s="90"/>
      <c r="C184" s="90"/>
    </row>
    <row r="190" spans="1:6" ht="100.5" customHeight="1" x14ac:dyDescent="0.2"/>
  </sheetData>
  <sheetProtection algorithmName="SHA-512" hashValue="/230SyQsEnleYAAyRMpL8+0y0Pfe3HsEHPp0BqbgLt7OZanvpCk2c5uX8oTjWae8lB4GzEc2mi951AckesvoKQ==" saltValue="0apO7sCRx59MRKCUPin/oQ==" spinCount="100000" sheet="1" objects="1" scenarios="1"/>
  <protectedRanges>
    <protectedRange sqref="B172:B173" name="Bereik4"/>
    <protectedRange sqref="J7:J99" name="Bereik2"/>
    <protectedRange algorithmName="SHA-512" hashValue="HTnRzeCwrEmRVI+4Y1Nt061qq3N7ehX3Rkq9ezY4YUOAqwYt3H5tZLsYX7CPTDUbDnH0KNKmlahA41OC9ibHJg==" saltValue="8zhhFewomiyW+aE1hJcxAA==" spinCount="100000" sqref="C6:C126" name="Bereik1"/>
    <protectedRange sqref="B137:B163" name="Bereik3"/>
  </protectedRanges>
  <mergeCells count="27">
    <mergeCell ref="D172:E172"/>
    <mergeCell ref="D173:E173"/>
    <mergeCell ref="A184:C184"/>
    <mergeCell ref="D158:E158"/>
    <mergeCell ref="D159:E159"/>
    <mergeCell ref="D161:E161"/>
    <mergeCell ref="D162:E162"/>
    <mergeCell ref="D163:E163"/>
    <mergeCell ref="D171:E171"/>
    <mergeCell ref="D157:E157"/>
    <mergeCell ref="D142:E142"/>
    <mergeCell ref="D144:E144"/>
    <mergeCell ref="D145:E145"/>
    <mergeCell ref="D146:E146"/>
    <mergeCell ref="D147:E147"/>
    <mergeCell ref="D148:E148"/>
    <mergeCell ref="D149:E149"/>
    <mergeCell ref="D153:E153"/>
    <mergeCell ref="D154:E154"/>
    <mergeCell ref="D155:E155"/>
    <mergeCell ref="D156:E156"/>
    <mergeCell ref="D141:E141"/>
    <mergeCell ref="D136:E136"/>
    <mergeCell ref="D137:E137"/>
    <mergeCell ref="D138:E138"/>
    <mergeCell ref="D139:E139"/>
    <mergeCell ref="D140:E14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Tahamata</dc:creator>
  <cp:lastModifiedBy>Tahamata</cp:lastModifiedBy>
  <dcterms:created xsi:type="dcterms:W3CDTF">2021-10-06T09:54:54Z</dcterms:created>
  <dcterms:modified xsi:type="dcterms:W3CDTF">2021-10-11T05:22:14Z</dcterms:modified>
</cp:coreProperties>
</file>