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ites.amersfoort.nl/sites/stio/STIO site/Aanbestedingen/2021 ICT Hardware/04 NvI/"/>
    </mc:Choice>
  </mc:AlternateContent>
  <xr:revisionPtr revIDLastSave="0" documentId="8_{AF3929D7-4004-47E9-BE05-F17F2ACB2D03}" xr6:coauthVersionLast="45" xr6:coauthVersionMax="45" xr10:uidLastSave="{00000000-0000-0000-0000-000000000000}"/>
  <bookViews>
    <workbookView xWindow="-110" yWindow="-110" windowWidth="19420" windowHeight="12420" xr2:uid="{5F5CF432-BEF5-43E9-938F-A0F2304FA20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0" i="1" l="1"/>
  <c r="M39" i="1"/>
  <c r="M30" i="1"/>
  <c r="M29" i="1"/>
  <c r="K30" i="1"/>
  <c r="K29" i="1"/>
  <c r="J30" i="1"/>
  <c r="J29" i="1"/>
  <c r="J40" i="1" l="1"/>
  <c r="K40" i="1" s="1"/>
  <c r="J39" i="1"/>
  <c r="J37" i="1"/>
  <c r="K37" i="1" s="1"/>
  <c r="J36" i="1"/>
  <c r="K36" i="1" s="1"/>
  <c r="J34" i="1"/>
  <c r="K34" i="1" s="1"/>
  <c r="J33" i="1"/>
  <c r="J26" i="1"/>
  <c r="J27" i="1"/>
  <c r="J25" i="1"/>
  <c r="J19" i="1"/>
  <c r="J20" i="1"/>
  <c r="K20" i="1" s="1"/>
  <c r="J21" i="1"/>
  <c r="K21" i="1" s="1"/>
  <c r="J22" i="1"/>
  <c r="K22" i="1" s="1"/>
  <c r="J23" i="1"/>
  <c r="K23" i="1" s="1"/>
  <c r="J18" i="1"/>
  <c r="M18" i="1" s="1"/>
  <c r="J12" i="1"/>
  <c r="K12" i="1" s="1"/>
  <c r="J13" i="1"/>
  <c r="K13" i="1" s="1"/>
  <c r="J14" i="1"/>
  <c r="K14" i="1" s="1"/>
  <c r="J15" i="1"/>
  <c r="K15" i="1" s="1"/>
  <c r="J16" i="1"/>
  <c r="K16" i="1" s="1"/>
  <c r="J11" i="1"/>
  <c r="M11" i="1" s="1"/>
  <c r="K19" i="1"/>
  <c r="K27" i="1" l="1"/>
  <c r="M27" i="1"/>
  <c r="K33" i="1"/>
  <c r="M33" i="1"/>
  <c r="K39" i="1"/>
  <c r="K26" i="1"/>
  <c r="M26" i="1"/>
  <c r="K25" i="1"/>
  <c r="M25" i="1"/>
  <c r="K18" i="1"/>
  <c r="K11" i="1"/>
  <c r="J72" i="1"/>
  <c r="J71" i="1"/>
  <c r="K71" i="1" s="1"/>
  <c r="J69" i="1"/>
  <c r="J68" i="1"/>
  <c r="K68" i="1" s="1"/>
  <c r="J66" i="1"/>
  <c r="J65" i="1"/>
  <c r="J63" i="1"/>
  <c r="J62" i="1"/>
  <c r="J60" i="1"/>
  <c r="J59" i="1"/>
  <c r="J57" i="1"/>
  <c r="J56" i="1"/>
  <c r="J53" i="1"/>
  <c r="K53" i="1" s="1"/>
  <c r="J52" i="1"/>
  <c r="K52" i="1" s="1"/>
  <c r="J51" i="1"/>
  <c r="J49" i="1"/>
  <c r="J48" i="1"/>
  <c r="J46" i="1"/>
  <c r="J45" i="1"/>
  <c r="J43" i="1"/>
  <c r="J42" i="1"/>
  <c r="M37" i="1"/>
  <c r="M36" i="1"/>
  <c r="M34" i="1"/>
  <c r="M20" i="1"/>
  <c r="M13" i="1"/>
  <c r="M14" i="1"/>
  <c r="M15" i="1"/>
  <c r="L32" i="1"/>
  <c r="L70" i="1"/>
  <c r="L67" i="1"/>
  <c r="L64" i="1"/>
  <c r="L61" i="1"/>
  <c r="L58" i="1"/>
  <c r="L55" i="1"/>
  <c r="L50" i="1"/>
  <c r="L47" i="1"/>
  <c r="L44" i="1"/>
  <c r="L41" i="1"/>
  <c r="L38" i="1"/>
  <c r="L35" i="1"/>
  <c r="L24" i="1"/>
  <c r="M19" i="1"/>
  <c r="M21" i="1"/>
  <c r="M22" i="1"/>
  <c r="M23" i="1"/>
  <c r="L17" i="1"/>
  <c r="L10" i="1"/>
  <c r="L31" i="1" l="1"/>
  <c r="M71" i="1"/>
  <c r="M68" i="1"/>
  <c r="M66" i="1"/>
  <c r="K66" i="1"/>
  <c r="M43" i="1"/>
  <c r="K43" i="1"/>
  <c r="M45" i="1"/>
  <c r="K45" i="1"/>
  <c r="M57" i="1"/>
  <c r="K57" i="1"/>
  <c r="M42" i="1"/>
  <c r="K42" i="1"/>
  <c r="M56" i="1"/>
  <c r="K56" i="1"/>
  <c r="M46" i="1"/>
  <c r="K46" i="1"/>
  <c r="M59" i="1"/>
  <c r="K59" i="1"/>
  <c r="M69" i="1"/>
  <c r="K69" i="1"/>
  <c r="M52" i="1"/>
  <c r="M48" i="1"/>
  <c r="K48" i="1"/>
  <c r="M60" i="1"/>
  <c r="K60" i="1"/>
  <c r="M49" i="1"/>
  <c r="K49" i="1"/>
  <c r="M62" i="1"/>
  <c r="K62" i="1"/>
  <c r="M72" i="1"/>
  <c r="K72" i="1"/>
  <c r="M65" i="1"/>
  <c r="K65" i="1"/>
  <c r="M53" i="1"/>
  <c r="M51" i="1"/>
  <c r="K51" i="1"/>
  <c r="M63" i="1"/>
  <c r="K63" i="1"/>
  <c r="M16" i="1"/>
  <c r="M12" i="1"/>
  <c r="L54" i="1"/>
  <c r="M73" i="1" l="1"/>
</calcChain>
</file>

<file path=xl/sharedStrings.xml><?xml version="1.0" encoding="utf-8"?>
<sst xmlns="http://schemas.openxmlformats.org/spreadsheetml/2006/main" count="89" uniqueCount="51">
  <si>
    <t>Naam</t>
  </si>
  <si>
    <t>Datum</t>
  </si>
  <si>
    <t>Plaats</t>
  </si>
  <si>
    <t>Vergelijkingsprijs</t>
  </si>
  <si>
    <t>Totale inschrijfprijs</t>
  </si>
  <si>
    <t>Deel B.</t>
  </si>
  <si>
    <t>Voorwaarden</t>
  </si>
  <si>
    <t>Netto prijs inclusief optionele garantie per stuk</t>
  </si>
  <si>
    <t>Factor (weging)</t>
  </si>
  <si>
    <t xml:space="preserve">1. Mini-PC </t>
  </si>
  <si>
    <t>2. Laptop</t>
  </si>
  <si>
    <t>3. Monitor</t>
  </si>
  <si>
    <t>4. Randapparatuur</t>
  </si>
  <si>
    <t>Merk 2 model 1</t>
  </si>
  <si>
    <t>Merk 2 model 2</t>
  </si>
  <si>
    <t>Merk 3 model 1</t>
  </si>
  <si>
    <t>Merk 3 model 2</t>
  </si>
  <si>
    <t>Merk 1 model 1</t>
  </si>
  <si>
    <t>Merk 1 model 2</t>
  </si>
  <si>
    <t>4.1 Dockingstation</t>
  </si>
  <si>
    <t>4.2 Headset bedraad</t>
  </si>
  <si>
    <t>4.3 Headset draadloos</t>
  </si>
  <si>
    <t>4.7 Muis draadloos</t>
  </si>
  <si>
    <t>5. Smartphone</t>
  </si>
  <si>
    <t>5.1 Smartphone laag segment IOS</t>
  </si>
  <si>
    <t>5.3 Smartphone midden segment IOS</t>
  </si>
  <si>
    <t>5.5 Smartphone hoog segment IOS</t>
  </si>
  <si>
    <t>5.4 Smartphone midden segment Android</t>
  </si>
  <si>
    <t>5.6 Smartphone hoog segment Android</t>
  </si>
  <si>
    <t>5.2 Smartphone laag segment Android</t>
  </si>
  <si>
    <t>Merk</t>
  </si>
  <si>
    <t>Model</t>
  </si>
  <si>
    <t>4.4 A/V-middel Public Display 55"</t>
  </si>
  <si>
    <t>4.5 A/V-middel Public Display 65"</t>
  </si>
  <si>
    <t>4.6 A/V-midddel draadloos presentatie systeem</t>
  </si>
  <si>
    <t>Naam onderneming</t>
  </si>
  <si>
    <t>Prijzen die niet genoemd zijn in het prijzenblad kunnen niet in rekening gebracht worden.</t>
  </si>
  <si>
    <t>Netto prijs per stuk (inkoop + opslag inschrijver)</t>
  </si>
  <si>
    <t>Dienstverlening* 
(prijs per stuk)</t>
  </si>
  <si>
    <t xml:space="preserve">* Zie voor de beschrijving van de dienstverlening het tablad Aanvullende eisen in Bijlage J Programma van eisen. </t>
  </si>
  <si>
    <r>
      <t>Opslagpercentage (</t>
    </r>
    <r>
      <rPr>
        <sz val="11"/>
        <color theme="1"/>
        <rFont val="Calibri"/>
        <family val="2"/>
        <scheme val="minor"/>
      </rPr>
      <t>in %, max 2 cijfers achter de komma</t>
    </r>
    <r>
      <rPr>
        <b/>
        <sz val="11"/>
        <color theme="1"/>
        <rFont val="Calibri"/>
        <family val="2"/>
        <scheme val="minor"/>
      </rPr>
      <t>)</t>
    </r>
  </si>
  <si>
    <t>Inkoopprijs** inschrijver per stuk</t>
  </si>
  <si>
    <r>
      <t xml:space="preserve">Negatieve prijzen en 0 prijzen zijn niet toegestaan. Het is niet toegstaan formules aan te passen. Inschrijver wordt gevraagd de </t>
    </r>
    <r>
      <rPr>
        <sz val="8"/>
        <color theme="9"/>
        <rFont val="Calibri"/>
        <family val="2"/>
        <scheme val="minor"/>
      </rPr>
      <t>groen</t>
    </r>
    <r>
      <rPr>
        <sz val="8"/>
        <color theme="1"/>
        <rFont val="Calibri"/>
        <family val="2"/>
        <scheme val="minor"/>
      </rPr>
      <t xml:space="preserve"> gearceerde velden in te vullen. </t>
    </r>
    <r>
      <rPr>
        <b/>
        <sz val="8"/>
        <color rgb="FFFF0000"/>
        <rFont val="Calibri"/>
        <family val="2"/>
        <scheme val="minor"/>
      </rPr>
      <t>Het is niet toegestaan andere velden in te vullen of te verwijderen/toevoegen</t>
    </r>
    <r>
      <rPr>
        <sz val="8"/>
        <color theme="1"/>
        <rFont val="Calibri"/>
        <family val="2"/>
        <scheme val="minor"/>
      </rPr>
      <t>. Genoemde aantal zijn fictief. Hieraan kunnen geen rechten worden ontleend.</t>
    </r>
  </si>
  <si>
    <r>
      <t xml:space="preserve">Productcategorie
</t>
    </r>
    <r>
      <rPr>
        <sz val="11"/>
        <color theme="1"/>
        <rFont val="Calibri"/>
        <family val="2"/>
        <scheme val="minor"/>
      </rPr>
      <t>Specificaties van de producten zijn terug te vinden in Bijlage J Programma van Eisen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tabblad 5 t/m 9</t>
    </r>
  </si>
  <si>
    <t>** Inkoopprijs is gehanteerde prijs vanuit de fabrikant inclusief korting.</t>
  </si>
  <si>
    <t>Bijlage C  Prijzenblad</t>
  </si>
  <si>
    <t>3.1 Monitor met ingebouwd dockingstation</t>
  </si>
  <si>
    <r>
      <t>Kosten 2 jaar optionele garantie per stuk*** (</t>
    </r>
    <r>
      <rPr>
        <sz val="9"/>
        <color theme="1"/>
        <rFont val="Calibri"/>
        <family val="2"/>
        <scheme val="minor"/>
      </rPr>
      <t>weegt niet mee in vergelijkingsprijs</t>
    </r>
    <r>
      <rPr>
        <b/>
        <sz val="11"/>
        <color theme="1"/>
        <rFont val="Calibri"/>
        <family val="2"/>
        <scheme val="minor"/>
      </rPr>
      <t>)</t>
    </r>
  </si>
  <si>
    <r>
      <t xml:space="preserve">Next business day onsite support (ondersteuning)***
</t>
    </r>
    <r>
      <rPr>
        <sz val="10"/>
        <color theme="1"/>
        <rFont val="Calibri"/>
        <family val="2"/>
        <scheme val="minor"/>
      </rPr>
      <t>prijzen voor Mini-PC en Laptop wegen mee in de beoordeling.</t>
    </r>
  </si>
  <si>
    <r>
      <t xml:space="preserve">***  Een </t>
    </r>
    <r>
      <rPr>
        <b/>
        <sz val="11"/>
        <color theme="1"/>
        <rFont val="Calibri"/>
        <family val="2"/>
        <scheme val="minor"/>
      </rPr>
      <t>EUR 0</t>
    </r>
    <r>
      <rPr>
        <sz val="11"/>
        <color theme="1"/>
        <rFont val="Calibri"/>
        <family val="2"/>
        <scheme val="minor"/>
      </rPr>
      <t xml:space="preserve"> prijs is toegestaan in Kolom G als optionele garantie voor het betreffende product niet beschikbaar. </t>
    </r>
  </si>
  <si>
    <r>
      <t xml:space="preserve">*** Een </t>
    </r>
    <r>
      <rPr>
        <b/>
        <sz val="11"/>
        <color theme="1"/>
        <rFont val="Calibri"/>
        <family val="2"/>
        <scheme val="minor"/>
      </rPr>
      <t>EUR 0</t>
    </r>
    <r>
      <rPr>
        <sz val="11"/>
        <color theme="1"/>
        <rFont val="Calibri"/>
        <family val="2"/>
        <scheme val="minor"/>
      </rPr>
      <t xml:space="preserve"> prijs toegestaan in Kolom H wanneer de Next Business Day Onsite Support niet beschikbaar is vanaf productgroep 3 (voor productgroep 1 en 2 is een </t>
    </r>
    <r>
      <rPr>
        <b/>
        <sz val="11"/>
        <color theme="1"/>
        <rFont val="Calibri"/>
        <family val="2"/>
        <scheme val="minor"/>
      </rPr>
      <t>EUR 0</t>
    </r>
    <r>
      <rPr>
        <sz val="11"/>
        <color theme="1"/>
        <rFont val="Calibri"/>
        <family val="2"/>
        <scheme val="minor"/>
      </rPr>
      <t xml:space="preserve"> prijs niet toegestaan)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</si>
</sst>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0" applyNumberFormat="1" applyFont="1"/>
    <xf numFmtId="0" fontId="5" fillId="0" borderId="0" xfId="0" applyFont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0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0" fontId="3" fillId="0" borderId="10" xfId="0" applyFont="1" applyBorder="1" applyAlignment="1">
      <alignment horizontal="left" indent="1"/>
    </xf>
    <xf numFmtId="0" fontId="0" fillId="0" borderId="10" xfId="0" applyFont="1" applyBorder="1" applyAlignment="1">
      <alignment horizontal="left" indent="1"/>
    </xf>
    <xf numFmtId="0" fontId="3" fillId="0" borderId="0" xfId="0" applyFont="1" applyBorder="1"/>
    <xf numFmtId="0" fontId="0" fillId="0" borderId="12" xfId="0" applyFont="1" applyBorder="1" applyAlignment="1">
      <alignment horizontal="left" indent="1"/>
    </xf>
    <xf numFmtId="0" fontId="0" fillId="0" borderId="17" xfId="0" applyBorder="1"/>
    <xf numFmtId="0" fontId="0" fillId="0" borderId="17" xfId="0" applyBorder="1" applyAlignment="1">
      <alignment horizontal="center"/>
    </xf>
    <xf numFmtId="0" fontId="3" fillId="4" borderId="16" xfId="0" applyFont="1" applyFill="1" applyBorder="1" applyAlignment="1">
      <alignment horizontal="left" indent="1"/>
    </xf>
    <xf numFmtId="0" fontId="0" fillId="4" borderId="17" xfId="0" applyFill="1" applyBorder="1"/>
    <xf numFmtId="44" fontId="0" fillId="4" borderId="18" xfId="0" applyNumberFormat="1" applyFill="1" applyBorder="1" applyAlignment="1">
      <alignment horizontal="center"/>
    </xf>
    <xf numFmtId="0" fontId="3" fillId="4" borderId="16" xfId="0" applyFont="1" applyFill="1" applyBorder="1"/>
    <xf numFmtId="0" fontId="2" fillId="3" borderId="19" xfId="0" applyFont="1" applyFill="1" applyBorder="1" applyAlignment="1">
      <alignment horizontal="center" vertical="top" wrapText="1"/>
    </xf>
    <xf numFmtId="44" fontId="0" fillId="4" borderId="8" xfId="1" applyFont="1" applyFill="1" applyBorder="1" applyAlignment="1" applyProtection="1">
      <alignment horizontal="center"/>
      <protection locked="0"/>
    </xf>
    <xf numFmtId="44" fontId="0" fillId="2" borderId="20" xfId="1" applyFont="1" applyFill="1" applyBorder="1" applyAlignment="1" applyProtection="1">
      <alignment horizontal="center"/>
      <protection locked="0"/>
    </xf>
    <xf numFmtId="44" fontId="0" fillId="2" borderId="21" xfId="1" applyFont="1" applyFill="1" applyBorder="1" applyAlignment="1" applyProtection="1">
      <alignment horizontal="center"/>
      <protection locked="0"/>
    </xf>
    <xf numFmtId="44" fontId="3" fillId="2" borderId="20" xfId="1" applyFont="1" applyFill="1" applyBorder="1" applyAlignment="1" applyProtection="1">
      <alignment horizontal="center"/>
      <protection locked="0"/>
    </xf>
    <xf numFmtId="44" fontId="0" fillId="4" borderId="8" xfId="0" applyNumberFormat="1" applyFill="1" applyBorder="1" applyAlignment="1">
      <alignment horizontal="center"/>
    </xf>
    <xf numFmtId="44" fontId="0" fillId="2" borderId="20" xfId="0" applyNumberFormat="1" applyFill="1" applyBorder="1" applyAlignment="1">
      <alignment horizontal="center"/>
    </xf>
    <xf numFmtId="44" fontId="0" fillId="2" borderId="21" xfId="0" applyNumberFormat="1" applyFill="1" applyBorder="1" applyAlignment="1">
      <alignment horizontal="center"/>
    </xf>
    <xf numFmtId="0" fontId="0" fillId="4" borderId="0" xfId="0" applyFill="1" applyBorder="1"/>
    <xf numFmtId="44" fontId="0" fillId="4" borderId="20" xfId="1" applyFont="1" applyFill="1" applyBorder="1" applyAlignment="1" applyProtection="1">
      <alignment horizontal="center"/>
      <protection locked="0"/>
    </xf>
    <xf numFmtId="44" fontId="0" fillId="4" borderId="20" xfId="0" applyNumberFormat="1" applyFill="1" applyBorder="1" applyAlignment="1">
      <alignment horizontal="center"/>
    </xf>
    <xf numFmtId="0" fontId="3" fillId="4" borderId="16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 indent="1"/>
    </xf>
    <xf numFmtId="0" fontId="0" fillId="4" borderId="8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2" fillId="0" borderId="1" xfId="0" applyFont="1" applyFill="1" applyBorder="1"/>
    <xf numFmtId="0" fontId="0" fillId="0" borderId="16" xfId="0" applyBorder="1"/>
    <xf numFmtId="44" fontId="2" fillId="0" borderId="18" xfId="0" applyNumberFormat="1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3" borderId="25" xfId="0" applyFont="1" applyFill="1" applyBorder="1" applyAlignment="1">
      <alignment vertical="top"/>
    </xf>
    <xf numFmtId="0" fontId="2" fillId="3" borderId="7" xfId="0" applyFont="1" applyFill="1" applyBorder="1" applyAlignment="1">
      <alignment vertical="top"/>
    </xf>
    <xf numFmtId="0" fontId="2" fillId="3" borderId="20" xfId="0" applyFont="1" applyFill="1" applyBorder="1" applyAlignment="1">
      <alignment horizontal="center" vertical="top" wrapText="1"/>
    </xf>
    <xf numFmtId="0" fontId="2" fillId="0" borderId="28" xfId="0" applyFont="1" applyBorder="1"/>
    <xf numFmtId="0" fontId="2" fillId="0" borderId="29" xfId="0" applyFont="1" applyBorder="1"/>
    <xf numFmtId="0" fontId="2" fillId="3" borderId="8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/>
    </xf>
    <xf numFmtId="44" fontId="2" fillId="0" borderId="0" xfId="0" applyNumberFormat="1" applyFont="1" applyBorder="1" applyAlignment="1">
      <alignment horizontal="center"/>
    </xf>
    <xf numFmtId="44" fontId="0" fillId="4" borderId="21" xfId="0" applyNumberFormat="1" applyFill="1" applyBorder="1" applyAlignment="1">
      <alignment horizontal="center"/>
    </xf>
    <xf numFmtId="0" fontId="3" fillId="4" borderId="9" xfId="0" applyFont="1" applyFill="1" applyBorder="1" applyAlignment="1">
      <alignment horizontal="left" indent="1"/>
    </xf>
    <xf numFmtId="0" fontId="0" fillId="4" borderId="30" xfId="0" applyFill="1" applyBorder="1"/>
    <xf numFmtId="44" fontId="0" fillId="4" borderId="19" xfId="1" applyFont="1" applyFill="1" applyBorder="1" applyAlignment="1" applyProtection="1">
      <alignment horizontal="center"/>
      <protection locked="0"/>
    </xf>
    <xf numFmtId="44" fontId="0" fillId="4" borderId="19" xfId="0" applyNumberFormat="1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44" fontId="0" fillId="4" borderId="31" xfId="0" applyNumberFormat="1" applyFill="1" applyBorder="1" applyAlignment="1">
      <alignment horizontal="center"/>
    </xf>
    <xf numFmtId="44" fontId="3" fillId="4" borderId="20" xfId="0" applyNumberFormat="1" applyFont="1" applyFill="1" applyBorder="1" applyAlignment="1">
      <alignment horizontal="center"/>
    </xf>
    <xf numFmtId="0" fontId="0" fillId="4" borderId="2" xfId="0" applyFill="1" applyBorder="1"/>
    <xf numFmtId="44" fontId="0" fillId="4" borderId="32" xfId="1" applyFont="1" applyFill="1" applyBorder="1" applyAlignment="1" applyProtection="1">
      <alignment horizontal="center"/>
      <protection locked="0"/>
    </xf>
    <xf numFmtId="44" fontId="0" fillId="4" borderId="32" xfId="0" applyNumberFormat="1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0" borderId="33" xfId="0" applyBorder="1"/>
    <xf numFmtId="44" fontId="0" fillId="2" borderId="34" xfId="1" applyFont="1" applyFill="1" applyBorder="1" applyAlignment="1" applyProtection="1">
      <alignment horizontal="center"/>
      <protection locked="0"/>
    </xf>
    <xf numFmtId="44" fontId="0" fillId="4" borderId="34" xfId="0" applyNumberFormat="1" applyFill="1" applyBorder="1" applyAlignment="1">
      <alignment horizontal="center"/>
    </xf>
    <xf numFmtId="0" fontId="3" fillId="0" borderId="33" xfId="0" applyFont="1" applyBorder="1"/>
    <xf numFmtId="44" fontId="3" fillId="2" borderId="34" xfId="1" applyFont="1" applyFill="1" applyBorder="1" applyAlignment="1" applyProtection="1">
      <alignment horizontal="center"/>
      <protection locked="0"/>
    </xf>
    <xf numFmtId="44" fontId="3" fillId="4" borderId="34" xfId="0" applyNumberFormat="1" applyFont="1" applyFill="1" applyBorder="1" applyAlignment="1">
      <alignment horizontal="center"/>
    </xf>
    <xf numFmtId="0" fontId="3" fillId="4" borderId="35" xfId="0" applyFont="1" applyFill="1" applyBorder="1" applyAlignment="1">
      <alignment horizontal="left" indent="1"/>
    </xf>
    <xf numFmtId="44" fontId="0" fillId="4" borderId="36" xfId="0" applyNumberFormat="1" applyFill="1" applyBorder="1" applyAlignment="1">
      <alignment horizontal="center"/>
    </xf>
    <xf numFmtId="0" fontId="0" fillId="0" borderId="37" xfId="0" applyBorder="1" applyAlignment="1">
      <alignment horizontal="left" indent="1"/>
    </xf>
    <xf numFmtId="0" fontId="0" fillId="0" borderId="37" xfId="0" applyFont="1" applyBorder="1" applyAlignment="1">
      <alignment horizontal="left" indent="1"/>
    </xf>
    <xf numFmtId="0" fontId="0" fillId="0" borderId="0" xfId="0" applyFont="1"/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0" fontId="0" fillId="2" borderId="20" xfId="2" applyNumberFormat="1" applyFont="1" applyFill="1" applyBorder="1" applyAlignment="1" applyProtection="1">
      <alignment horizontal="center"/>
      <protection locked="0"/>
    </xf>
    <xf numFmtId="10" fontId="0" fillId="2" borderId="21" xfId="2" applyNumberFormat="1" applyFont="1" applyFill="1" applyBorder="1" applyAlignment="1" applyProtection="1">
      <alignment horizontal="center"/>
      <protection locked="0"/>
    </xf>
    <xf numFmtId="10" fontId="0" fillId="2" borderId="34" xfId="2" applyNumberFormat="1" applyFont="1" applyFill="1" applyBorder="1" applyAlignment="1" applyProtection="1">
      <alignment horizontal="center"/>
      <protection locked="0"/>
    </xf>
    <xf numFmtId="10" fontId="3" fillId="2" borderId="20" xfId="2" applyNumberFormat="1" applyFont="1" applyFill="1" applyBorder="1" applyAlignment="1" applyProtection="1">
      <alignment horizontal="center"/>
      <protection locked="0"/>
    </xf>
    <xf numFmtId="10" fontId="3" fillId="2" borderId="34" xfId="2" applyNumberFormat="1" applyFont="1" applyFill="1" applyBorder="1" applyAlignment="1" applyProtection="1">
      <alignment horizontal="center"/>
      <protection locked="0"/>
    </xf>
    <xf numFmtId="0" fontId="6" fillId="0" borderId="3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center"/>
    </xf>
    <xf numFmtId="44" fontId="0" fillId="4" borderId="11" xfId="0" applyNumberFormat="1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4" borderId="20" xfId="0" applyFont="1" applyFill="1" applyBorder="1" applyAlignment="1">
      <alignment horizontal="center"/>
    </xf>
    <xf numFmtId="44" fontId="0" fillId="4" borderId="11" xfId="0" applyNumberFormat="1" applyFont="1" applyFill="1" applyBorder="1" applyAlignment="1">
      <alignment horizontal="center"/>
    </xf>
    <xf numFmtId="0" fontId="0" fillId="4" borderId="3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0" fillId="4" borderId="13" xfId="0" applyFill="1" applyBorder="1"/>
    <xf numFmtId="0" fontId="0" fillId="4" borderId="0" xfId="0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30" xfId="0" applyBorder="1"/>
    <xf numFmtId="0" fontId="0" fillId="0" borderId="31" xfId="0" applyBorder="1"/>
    <xf numFmtId="0" fontId="0" fillId="0" borderId="14" xfId="0" applyBorder="1"/>
    <xf numFmtId="44" fontId="0" fillId="2" borderId="19" xfId="1" applyFont="1" applyFill="1" applyBorder="1" applyAlignment="1" applyProtection="1">
      <alignment horizontal="center"/>
      <protection locked="0"/>
    </xf>
    <xf numFmtId="10" fontId="0" fillId="2" borderId="19" xfId="2" applyNumberFormat="1" applyFont="1" applyFill="1" applyBorder="1" applyAlignment="1" applyProtection="1">
      <alignment horizontal="center"/>
      <protection locked="0"/>
    </xf>
    <xf numFmtId="44" fontId="0" fillId="2" borderId="19" xfId="0" applyNumberFormat="1" applyFill="1" applyBorder="1" applyAlignment="1">
      <alignment horizontal="center"/>
    </xf>
    <xf numFmtId="44" fontId="0" fillId="4" borderId="14" xfId="0" applyNumberForma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7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2" borderId="22" xfId="0" applyFont="1" applyFill="1" applyBorder="1" applyAlignment="1">
      <alignment horizontal="left"/>
    </xf>
    <xf numFmtId="0" fontId="6" fillId="2" borderId="23" xfId="0" applyFont="1" applyFill="1" applyBorder="1" applyAlignment="1">
      <alignment horizontal="left"/>
    </xf>
    <xf numFmtId="0" fontId="6" fillId="2" borderId="27" xfId="0" applyFont="1" applyFill="1" applyBorder="1" applyAlignment="1">
      <alignment horizontal="left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2815E-B96C-4411-A7EB-EE3D75C9D277}">
  <dimension ref="A1:Q91"/>
  <sheetViews>
    <sheetView tabSelected="1" topLeftCell="B1" zoomScale="110" zoomScaleNormal="110" workbookViewId="0">
      <selection activeCell="B76" sqref="B76"/>
    </sheetView>
  </sheetViews>
  <sheetFormatPr defaultColWidth="8.81640625" defaultRowHeight="14.5" x14ac:dyDescent="0.35"/>
  <cols>
    <col min="1" max="1" width="1.7265625" customWidth="1"/>
    <col min="2" max="2" width="42.81640625" customWidth="1"/>
    <col min="4" max="4" width="27.1796875" customWidth="1"/>
    <col min="5" max="5" width="17.453125" style="1" bestFit="1" customWidth="1"/>
    <col min="6" max="6" width="17.453125" style="1" customWidth="1"/>
    <col min="7" max="7" width="21.453125" style="1" customWidth="1"/>
    <col min="8" max="8" width="24.1796875" style="1" customWidth="1"/>
    <col min="9" max="10" width="22.26953125" style="1" customWidth="1"/>
    <col min="11" max="11" width="27.26953125" style="1" customWidth="1"/>
    <col min="12" max="13" width="19" style="1" bestFit="1" customWidth="1"/>
    <col min="14" max="14" width="10.26953125" bestFit="1" customWidth="1"/>
    <col min="15" max="15" width="23.453125" bestFit="1" customWidth="1"/>
    <col min="16" max="16" width="11.26953125" bestFit="1" customWidth="1"/>
    <col min="17" max="17" width="12.26953125" bestFit="1" customWidth="1"/>
  </cols>
  <sheetData>
    <row r="1" spans="1:17" ht="6.75" customHeight="1" thickBot="1" x14ac:dyDescent="0.4"/>
    <row r="2" spans="1:17" ht="26.5" thickBot="1" x14ac:dyDescent="0.65">
      <c r="B2" s="116" t="s">
        <v>45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8"/>
    </row>
    <row r="3" spans="1:17" ht="15" thickBot="1" x14ac:dyDescent="0.4">
      <c r="B3" s="119" t="s">
        <v>42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1"/>
    </row>
    <row r="4" spans="1:17" x14ac:dyDescent="0.35">
      <c r="B4" s="52" t="s">
        <v>35</v>
      </c>
      <c r="C4" s="125"/>
      <c r="D4" s="126"/>
      <c r="E4" s="127"/>
      <c r="F4" s="90"/>
      <c r="G4" s="81"/>
      <c r="H4" s="81"/>
      <c r="I4" s="81"/>
      <c r="J4" s="81"/>
      <c r="K4" s="81"/>
      <c r="L4" s="81"/>
      <c r="M4" s="82"/>
    </row>
    <row r="5" spans="1:17" x14ac:dyDescent="0.35">
      <c r="B5" s="53" t="s">
        <v>0</v>
      </c>
      <c r="C5" s="122"/>
      <c r="D5" s="123"/>
      <c r="E5" s="124"/>
      <c r="F5" s="91"/>
      <c r="G5" s="47"/>
      <c r="H5" s="47"/>
      <c r="I5" s="47"/>
      <c r="J5" s="47"/>
      <c r="K5" s="47"/>
      <c r="L5" s="47"/>
      <c r="M5" s="48"/>
    </row>
    <row r="6" spans="1:17" x14ac:dyDescent="0.35">
      <c r="B6" s="53" t="s">
        <v>1</v>
      </c>
      <c r="C6" s="122"/>
      <c r="D6" s="123"/>
      <c r="E6" s="124"/>
      <c r="F6" s="91"/>
      <c r="G6" s="47"/>
      <c r="H6" s="47"/>
      <c r="I6" s="47"/>
      <c r="J6" s="47"/>
      <c r="K6" s="47"/>
      <c r="L6" s="47"/>
      <c r="M6" s="48"/>
    </row>
    <row r="7" spans="1:17" x14ac:dyDescent="0.35">
      <c r="B7" s="53" t="s">
        <v>2</v>
      </c>
      <c r="C7" s="113"/>
      <c r="D7" s="114"/>
      <c r="E7" s="115"/>
      <c r="F7" s="91"/>
      <c r="G7" s="47"/>
      <c r="H7" s="47"/>
      <c r="I7" s="47"/>
      <c r="J7" s="47"/>
      <c r="K7" s="47"/>
      <c r="L7" s="47"/>
      <c r="M7" s="48"/>
    </row>
    <row r="8" spans="1:17" ht="15" thickBot="1" x14ac:dyDescent="0.4">
      <c r="B8" s="12"/>
      <c r="C8" s="110"/>
      <c r="D8" s="111"/>
      <c r="E8" s="112"/>
      <c r="F8" s="92"/>
      <c r="G8" s="83"/>
      <c r="H8" s="83"/>
      <c r="I8" s="83"/>
      <c r="J8" s="83"/>
      <c r="K8" s="83"/>
      <c r="L8" s="83"/>
      <c r="M8" s="84"/>
    </row>
    <row r="9" spans="1:17" ht="63.5" customHeight="1" thickBot="1" x14ac:dyDescent="0.4">
      <c r="A9" s="41"/>
      <c r="B9" s="55" t="s">
        <v>43</v>
      </c>
      <c r="C9" s="49" t="s">
        <v>30</v>
      </c>
      <c r="D9" s="50" t="s">
        <v>31</v>
      </c>
      <c r="E9" s="51" t="s">
        <v>41</v>
      </c>
      <c r="F9" s="51" t="s">
        <v>40</v>
      </c>
      <c r="G9" s="26" t="s">
        <v>47</v>
      </c>
      <c r="H9" s="26" t="s">
        <v>48</v>
      </c>
      <c r="I9" s="26" t="s">
        <v>38</v>
      </c>
      <c r="J9" s="26" t="s">
        <v>37</v>
      </c>
      <c r="K9" s="26" t="s">
        <v>7</v>
      </c>
      <c r="L9" s="26" t="s">
        <v>8</v>
      </c>
      <c r="M9" s="54" t="s">
        <v>3</v>
      </c>
    </row>
    <row r="10" spans="1:17" ht="15" thickBot="1" x14ac:dyDescent="0.4">
      <c r="A10" s="8"/>
      <c r="B10" s="25" t="s">
        <v>9</v>
      </c>
      <c r="C10" s="23"/>
      <c r="D10" s="23"/>
      <c r="E10" s="27"/>
      <c r="F10" s="27"/>
      <c r="G10" s="27"/>
      <c r="H10" s="31"/>
      <c r="I10" s="31"/>
      <c r="J10" s="31"/>
      <c r="K10" s="31"/>
      <c r="L10" s="39">
        <f>SUM(L11:L16)</f>
        <v>24</v>
      </c>
      <c r="M10" s="24"/>
      <c r="N10" s="3"/>
      <c r="O10" s="2"/>
      <c r="P10" s="3"/>
      <c r="Q10" s="3"/>
    </row>
    <row r="11" spans="1:17" x14ac:dyDescent="0.35">
      <c r="A11" s="9"/>
      <c r="B11" s="14" t="s">
        <v>17</v>
      </c>
      <c r="C11" s="10"/>
      <c r="D11" s="10"/>
      <c r="E11" s="28"/>
      <c r="F11" s="85"/>
      <c r="G11" s="28"/>
      <c r="H11" s="32"/>
      <c r="I11" s="36"/>
      <c r="J11" s="36">
        <f>SUM(E11+(E11*F11))</f>
        <v>0</v>
      </c>
      <c r="K11" s="36">
        <f>SUM(J11+G11+H11)</f>
        <v>0</v>
      </c>
      <c r="L11" s="40">
        <v>4</v>
      </c>
      <c r="M11" s="93">
        <f>SUM(J11+H11)*L11</f>
        <v>0</v>
      </c>
      <c r="N11" s="3"/>
      <c r="O11" s="2"/>
      <c r="P11" s="3"/>
      <c r="Q11" s="3"/>
    </row>
    <row r="12" spans="1:17" x14ac:dyDescent="0.35">
      <c r="A12" s="9"/>
      <c r="B12" s="14" t="s">
        <v>18</v>
      </c>
      <c r="C12" s="10"/>
      <c r="D12" s="10"/>
      <c r="E12" s="28"/>
      <c r="F12" s="85"/>
      <c r="G12" s="28"/>
      <c r="H12" s="32"/>
      <c r="I12" s="36"/>
      <c r="J12" s="36">
        <f t="shared" ref="J12:J16" si="0">SUM(E12+(E12*F12))</f>
        <v>0</v>
      </c>
      <c r="K12" s="36">
        <f t="shared" ref="K12:K15" si="1">SUM(J12+G12+H12)</f>
        <v>0</v>
      </c>
      <c r="L12" s="40">
        <v>4</v>
      </c>
      <c r="M12" s="93">
        <f t="shared" ref="M12:M16" si="2">SUM(J12+H12)*L12</f>
        <v>0</v>
      </c>
      <c r="N12" s="3"/>
      <c r="O12" s="2"/>
      <c r="P12" s="3"/>
      <c r="Q12" s="3"/>
    </row>
    <row r="13" spans="1:17" x14ac:dyDescent="0.35">
      <c r="A13" s="9"/>
      <c r="B13" s="14" t="s">
        <v>13</v>
      </c>
      <c r="C13" s="10"/>
      <c r="D13" s="10"/>
      <c r="E13" s="28"/>
      <c r="F13" s="85"/>
      <c r="G13" s="28"/>
      <c r="H13" s="32"/>
      <c r="I13" s="36"/>
      <c r="J13" s="36">
        <f t="shared" si="0"/>
        <v>0</v>
      </c>
      <c r="K13" s="36">
        <f t="shared" si="1"/>
        <v>0</v>
      </c>
      <c r="L13" s="40">
        <v>4</v>
      </c>
      <c r="M13" s="93">
        <f t="shared" si="2"/>
        <v>0</v>
      </c>
      <c r="N13" s="3"/>
      <c r="O13" s="2"/>
      <c r="P13" s="3"/>
      <c r="Q13" s="3"/>
    </row>
    <row r="14" spans="1:17" x14ac:dyDescent="0.35">
      <c r="A14" s="9"/>
      <c r="B14" s="14" t="s">
        <v>14</v>
      </c>
      <c r="C14" s="10"/>
      <c r="D14" s="10"/>
      <c r="E14" s="28"/>
      <c r="F14" s="85"/>
      <c r="G14" s="28"/>
      <c r="H14" s="32"/>
      <c r="I14" s="36"/>
      <c r="J14" s="36">
        <f t="shared" si="0"/>
        <v>0</v>
      </c>
      <c r="K14" s="36">
        <f t="shared" si="1"/>
        <v>0</v>
      </c>
      <c r="L14" s="40">
        <v>4</v>
      </c>
      <c r="M14" s="93">
        <f t="shared" si="2"/>
        <v>0</v>
      </c>
      <c r="N14" s="3"/>
      <c r="O14" s="2"/>
      <c r="P14" s="3"/>
      <c r="Q14" s="3"/>
    </row>
    <row r="15" spans="1:17" x14ac:dyDescent="0.35">
      <c r="A15" s="9"/>
      <c r="B15" s="14" t="s">
        <v>15</v>
      </c>
      <c r="C15" s="10"/>
      <c r="D15" s="10"/>
      <c r="E15" s="28"/>
      <c r="F15" s="85"/>
      <c r="G15" s="28"/>
      <c r="H15" s="32"/>
      <c r="I15" s="36"/>
      <c r="J15" s="36">
        <f t="shared" si="0"/>
        <v>0</v>
      </c>
      <c r="K15" s="36">
        <f t="shared" si="1"/>
        <v>0</v>
      </c>
      <c r="L15" s="40">
        <v>4</v>
      </c>
      <c r="M15" s="93">
        <f t="shared" si="2"/>
        <v>0</v>
      </c>
      <c r="N15" s="3"/>
      <c r="O15" s="2"/>
      <c r="P15" s="3"/>
      <c r="Q15" s="3"/>
    </row>
    <row r="16" spans="1:17" ht="15" thickBot="1" x14ac:dyDescent="0.4">
      <c r="A16" s="9"/>
      <c r="B16" s="15" t="s">
        <v>16</v>
      </c>
      <c r="C16" s="13"/>
      <c r="D16" s="13"/>
      <c r="E16" s="29"/>
      <c r="F16" s="85"/>
      <c r="G16" s="29"/>
      <c r="H16" s="33"/>
      <c r="I16" s="58"/>
      <c r="J16" s="36">
        <f t="shared" si="0"/>
        <v>0</v>
      </c>
      <c r="K16" s="36">
        <f>SUM(J16+G16+H16)</f>
        <v>0</v>
      </c>
      <c r="L16" s="94">
        <v>4</v>
      </c>
      <c r="M16" s="93">
        <f t="shared" si="2"/>
        <v>0</v>
      </c>
      <c r="N16" s="3"/>
      <c r="O16" s="2"/>
      <c r="P16" s="3"/>
      <c r="Q16" s="3"/>
    </row>
    <row r="17" spans="1:17" ht="15" thickBot="1" x14ac:dyDescent="0.4">
      <c r="A17" s="10"/>
      <c r="B17" s="25" t="s">
        <v>10</v>
      </c>
      <c r="C17" s="23"/>
      <c r="D17" s="23"/>
      <c r="E17" s="27"/>
      <c r="F17" s="27"/>
      <c r="G17" s="27"/>
      <c r="H17" s="31"/>
      <c r="I17" s="31"/>
      <c r="J17" s="31"/>
      <c r="K17" s="31"/>
      <c r="L17" s="39">
        <f>SUM(L18:L23)</f>
        <v>750</v>
      </c>
      <c r="M17" s="24"/>
      <c r="N17" s="3"/>
      <c r="O17" s="2"/>
      <c r="P17" s="3"/>
      <c r="Q17" s="3"/>
    </row>
    <row r="18" spans="1:17" x14ac:dyDescent="0.35">
      <c r="A18" s="9"/>
      <c r="B18" s="14" t="s">
        <v>17</v>
      </c>
      <c r="C18" s="10"/>
      <c r="D18" s="10"/>
      <c r="E18" s="28"/>
      <c r="F18" s="85"/>
      <c r="G18" s="28"/>
      <c r="H18" s="32"/>
      <c r="I18" s="32"/>
      <c r="J18" s="36">
        <f>SUM(E18+(E18*F18))</f>
        <v>0</v>
      </c>
      <c r="K18" s="36">
        <f>SUM(J18+G18+H18)</f>
        <v>0</v>
      </c>
      <c r="L18" s="40">
        <v>125</v>
      </c>
      <c r="M18" s="93">
        <f>SUM(J18+H18+I18)*L18</f>
        <v>0</v>
      </c>
      <c r="N18" s="3"/>
      <c r="O18" s="2"/>
      <c r="P18" s="3"/>
      <c r="Q18" s="3"/>
    </row>
    <row r="19" spans="1:17" x14ac:dyDescent="0.35">
      <c r="A19" s="9"/>
      <c r="B19" s="14" t="s">
        <v>18</v>
      </c>
      <c r="C19" s="10"/>
      <c r="D19" s="10"/>
      <c r="E19" s="28"/>
      <c r="F19" s="85"/>
      <c r="G19" s="28"/>
      <c r="H19" s="32"/>
      <c r="I19" s="32"/>
      <c r="J19" s="36">
        <f t="shared" ref="J19:J23" si="3">SUM(E19+(E19*F19))</f>
        <v>0</v>
      </c>
      <c r="K19" s="36">
        <f t="shared" ref="K19:K23" si="4">SUM(J19+G19+H19)</f>
        <v>0</v>
      </c>
      <c r="L19" s="40">
        <v>125</v>
      </c>
      <c r="M19" s="93">
        <f t="shared" ref="M19:M23" si="5">SUM(J19+H19+I19)*L19</f>
        <v>0</v>
      </c>
      <c r="N19" s="3"/>
      <c r="O19" s="2"/>
      <c r="P19" s="3"/>
      <c r="Q19" s="3"/>
    </row>
    <row r="20" spans="1:17" x14ac:dyDescent="0.35">
      <c r="A20" s="9"/>
      <c r="B20" s="14" t="s">
        <v>13</v>
      </c>
      <c r="C20" s="10"/>
      <c r="D20" s="10"/>
      <c r="E20" s="28"/>
      <c r="F20" s="85"/>
      <c r="G20" s="28"/>
      <c r="H20" s="32"/>
      <c r="I20" s="32"/>
      <c r="J20" s="36">
        <f t="shared" si="3"/>
        <v>0</v>
      </c>
      <c r="K20" s="36">
        <f t="shared" si="4"/>
        <v>0</v>
      </c>
      <c r="L20" s="40">
        <v>125</v>
      </c>
      <c r="M20" s="93">
        <f t="shared" si="5"/>
        <v>0</v>
      </c>
      <c r="N20" s="3"/>
      <c r="O20" s="2"/>
      <c r="P20" s="3"/>
      <c r="Q20" s="3"/>
    </row>
    <row r="21" spans="1:17" x14ac:dyDescent="0.35">
      <c r="A21" s="9"/>
      <c r="B21" s="14" t="s">
        <v>14</v>
      </c>
      <c r="C21" s="10"/>
      <c r="D21" s="10"/>
      <c r="E21" s="28"/>
      <c r="F21" s="85"/>
      <c r="G21" s="28"/>
      <c r="H21" s="32"/>
      <c r="I21" s="32"/>
      <c r="J21" s="36">
        <f t="shared" si="3"/>
        <v>0</v>
      </c>
      <c r="K21" s="36">
        <f t="shared" si="4"/>
        <v>0</v>
      </c>
      <c r="L21" s="40">
        <v>125</v>
      </c>
      <c r="M21" s="93">
        <f t="shared" si="5"/>
        <v>0</v>
      </c>
      <c r="N21" s="3"/>
      <c r="O21" s="2"/>
      <c r="P21" s="3"/>
      <c r="Q21" s="3"/>
    </row>
    <row r="22" spans="1:17" x14ac:dyDescent="0.35">
      <c r="A22" s="9"/>
      <c r="B22" s="14" t="s">
        <v>15</v>
      </c>
      <c r="C22" s="10"/>
      <c r="D22" s="10"/>
      <c r="E22" s="28"/>
      <c r="F22" s="85"/>
      <c r="G22" s="28"/>
      <c r="H22" s="32"/>
      <c r="I22" s="32"/>
      <c r="J22" s="36">
        <f t="shared" si="3"/>
        <v>0</v>
      </c>
      <c r="K22" s="36">
        <f t="shared" si="4"/>
        <v>0</v>
      </c>
      <c r="L22" s="40">
        <v>125</v>
      </c>
      <c r="M22" s="93">
        <f t="shared" si="5"/>
        <v>0</v>
      </c>
      <c r="N22" s="3"/>
      <c r="O22" s="2"/>
      <c r="P22" s="3"/>
      <c r="Q22" s="3"/>
    </row>
    <row r="23" spans="1:17" ht="15" thickBot="1" x14ac:dyDescent="0.4">
      <c r="A23" s="9"/>
      <c r="B23" s="15" t="s">
        <v>16</v>
      </c>
      <c r="C23" s="13"/>
      <c r="D23" s="13"/>
      <c r="E23" s="29"/>
      <c r="F23" s="86"/>
      <c r="G23" s="29"/>
      <c r="H23" s="33"/>
      <c r="I23" s="33"/>
      <c r="J23" s="36">
        <f t="shared" si="3"/>
        <v>0</v>
      </c>
      <c r="K23" s="36">
        <f t="shared" si="4"/>
        <v>0</v>
      </c>
      <c r="L23" s="94">
        <v>125</v>
      </c>
      <c r="M23" s="93">
        <f t="shared" si="5"/>
        <v>0</v>
      </c>
      <c r="N23" s="3"/>
      <c r="O23" s="2"/>
      <c r="P23" s="3"/>
      <c r="Q23" s="3"/>
    </row>
    <row r="24" spans="1:17" ht="15" thickBot="1" x14ac:dyDescent="0.4">
      <c r="A24" s="10"/>
      <c r="B24" s="22" t="s">
        <v>11</v>
      </c>
      <c r="C24" s="23"/>
      <c r="D24" s="23"/>
      <c r="E24" s="27"/>
      <c r="F24" s="27"/>
      <c r="G24" s="27"/>
      <c r="H24" s="31"/>
      <c r="I24" s="31"/>
      <c r="J24" s="31"/>
      <c r="K24" s="31"/>
      <c r="L24" s="39">
        <f>SUM(L25:L27)</f>
        <v>300</v>
      </c>
      <c r="M24" s="24"/>
      <c r="N24" s="3"/>
      <c r="O24" s="2"/>
      <c r="P24" s="3"/>
      <c r="Q24" s="3"/>
    </row>
    <row r="25" spans="1:17" x14ac:dyDescent="0.35">
      <c r="A25" s="9"/>
      <c r="B25" s="14" t="s">
        <v>17</v>
      </c>
      <c r="C25" s="10"/>
      <c r="D25" s="10"/>
      <c r="E25" s="28"/>
      <c r="F25" s="85"/>
      <c r="G25" s="28"/>
      <c r="H25" s="32"/>
      <c r="I25" s="32"/>
      <c r="J25" s="36">
        <f>SUM(E25+(E25*F25))</f>
        <v>0</v>
      </c>
      <c r="K25" s="36">
        <f>SUM(J25+G25+I25)</f>
        <v>0</v>
      </c>
      <c r="L25" s="40">
        <v>100</v>
      </c>
      <c r="M25" s="93">
        <f>SUM(J25+I25)*L25</f>
        <v>0</v>
      </c>
      <c r="N25" s="3"/>
      <c r="O25" s="2"/>
      <c r="P25" s="3"/>
      <c r="Q25" s="3"/>
    </row>
    <row r="26" spans="1:17" x14ac:dyDescent="0.35">
      <c r="A26" s="9"/>
      <c r="B26" s="14" t="s">
        <v>13</v>
      </c>
      <c r="C26" s="10"/>
      <c r="D26" s="10"/>
      <c r="E26" s="28"/>
      <c r="F26" s="85"/>
      <c r="G26" s="28"/>
      <c r="H26" s="32"/>
      <c r="I26" s="32"/>
      <c r="J26" s="36">
        <f t="shared" ref="J26:J30" si="6">SUM(E26+(E26*F26))</f>
        <v>0</v>
      </c>
      <c r="K26" s="36">
        <f t="shared" ref="K26:K27" si="7">SUM(J26+G26+I26)</f>
        <v>0</v>
      </c>
      <c r="L26" s="40">
        <v>100</v>
      </c>
      <c r="M26" s="93">
        <f t="shared" ref="M26:M27" si="8">SUM(J26+I26)*L26</f>
        <v>0</v>
      </c>
      <c r="N26" s="3"/>
      <c r="O26" s="2"/>
      <c r="P26" s="3"/>
      <c r="Q26" s="3"/>
    </row>
    <row r="27" spans="1:17" ht="15" thickBot="1" x14ac:dyDescent="0.4">
      <c r="A27" s="9"/>
      <c r="B27" s="14" t="s">
        <v>15</v>
      </c>
      <c r="C27" s="10"/>
      <c r="D27" s="10"/>
      <c r="E27" s="28"/>
      <c r="F27" s="85"/>
      <c r="G27" s="28"/>
      <c r="H27" s="32"/>
      <c r="I27" s="32"/>
      <c r="J27" s="36">
        <f t="shared" si="6"/>
        <v>0</v>
      </c>
      <c r="K27" s="36">
        <f t="shared" si="7"/>
        <v>0</v>
      </c>
      <c r="L27" s="40">
        <v>100</v>
      </c>
      <c r="M27" s="93">
        <f t="shared" si="8"/>
        <v>0</v>
      </c>
      <c r="N27" s="3"/>
      <c r="O27" s="2"/>
      <c r="P27" s="3"/>
      <c r="Q27" s="3"/>
    </row>
    <row r="28" spans="1:17" ht="15" thickBot="1" x14ac:dyDescent="0.4">
      <c r="A28" s="10"/>
      <c r="B28" s="22" t="s">
        <v>46</v>
      </c>
      <c r="C28" s="23"/>
      <c r="D28" s="23"/>
      <c r="E28" s="27"/>
      <c r="F28" s="27"/>
      <c r="G28" s="27"/>
      <c r="H28" s="31"/>
      <c r="I28" s="31"/>
      <c r="J28" s="31"/>
      <c r="K28" s="31"/>
      <c r="L28" s="39">
        <v>600</v>
      </c>
      <c r="M28" s="24"/>
      <c r="N28" s="3"/>
      <c r="O28" s="2"/>
      <c r="P28" s="3"/>
      <c r="Q28" s="3"/>
    </row>
    <row r="29" spans="1:17" x14ac:dyDescent="0.35">
      <c r="A29" s="10"/>
      <c r="B29" s="102" t="s">
        <v>17</v>
      </c>
      <c r="C29" s="103"/>
      <c r="D29" s="104"/>
      <c r="E29" s="106"/>
      <c r="F29" s="107"/>
      <c r="G29" s="106"/>
      <c r="H29" s="108"/>
      <c r="I29" s="36"/>
      <c r="J29" s="36">
        <f t="shared" si="6"/>
        <v>0</v>
      </c>
      <c r="K29" s="36">
        <f>SUM(J29+G29+I29)</f>
        <v>0</v>
      </c>
      <c r="L29" s="101">
        <v>300</v>
      </c>
      <c r="M29" s="62">
        <f>SUM(J29*L29)</f>
        <v>0</v>
      </c>
      <c r="N29" s="3"/>
      <c r="O29" s="2"/>
      <c r="P29" s="3"/>
      <c r="Q29" s="3"/>
    </row>
    <row r="30" spans="1:17" ht="15" thickBot="1" x14ac:dyDescent="0.4">
      <c r="A30" s="10"/>
      <c r="B30" s="15" t="s">
        <v>13</v>
      </c>
      <c r="C30" s="13"/>
      <c r="D30" s="105"/>
      <c r="E30" s="29"/>
      <c r="F30" s="86"/>
      <c r="G30" s="29"/>
      <c r="H30" s="33"/>
      <c r="I30" s="36"/>
      <c r="J30" s="36">
        <f t="shared" si="6"/>
        <v>0</v>
      </c>
      <c r="K30" s="36">
        <f>SUM(J30+G30+I30)</f>
        <v>0</v>
      </c>
      <c r="L30" s="101">
        <v>300</v>
      </c>
      <c r="M30" s="58">
        <f>SUM(J30*L30)</f>
        <v>0</v>
      </c>
      <c r="N30" s="3"/>
      <c r="O30" s="2"/>
      <c r="P30" s="3"/>
      <c r="Q30" s="3"/>
    </row>
    <row r="31" spans="1:17" ht="15" thickBot="1" x14ac:dyDescent="0.4">
      <c r="A31" s="10"/>
      <c r="B31" s="99" t="s">
        <v>12</v>
      </c>
      <c r="C31" s="100"/>
      <c r="D31" s="100"/>
      <c r="E31" s="27"/>
      <c r="F31" s="27"/>
      <c r="G31" s="27"/>
      <c r="H31" s="31"/>
      <c r="I31" s="31"/>
      <c r="J31" s="31"/>
      <c r="K31" s="31"/>
      <c r="L31" s="39">
        <f>SUM(L32+L35+L38+L41+L44+L47+L50)</f>
        <v>460</v>
      </c>
      <c r="M31" s="109"/>
      <c r="N31" s="3"/>
      <c r="O31" s="2"/>
      <c r="P31" s="3"/>
      <c r="Q31" s="3"/>
    </row>
    <row r="32" spans="1:17" x14ac:dyDescent="0.35">
      <c r="B32" s="59" t="s">
        <v>19</v>
      </c>
      <c r="C32" s="60"/>
      <c r="D32" s="60"/>
      <c r="E32" s="61"/>
      <c r="F32" s="61"/>
      <c r="G32" s="61"/>
      <c r="H32" s="62"/>
      <c r="I32" s="62"/>
      <c r="J32" s="62"/>
      <c r="K32" s="62"/>
      <c r="L32" s="63">
        <f>SUM(L33:L34)</f>
        <v>150</v>
      </c>
      <c r="M32" s="64"/>
      <c r="N32" s="3"/>
      <c r="O32" s="2"/>
      <c r="P32" s="3"/>
      <c r="Q32" s="3"/>
    </row>
    <row r="33" spans="2:17" x14ac:dyDescent="0.35">
      <c r="B33" s="17" t="s">
        <v>17</v>
      </c>
      <c r="C33" s="10"/>
      <c r="D33" s="10"/>
      <c r="E33" s="28"/>
      <c r="F33" s="85"/>
      <c r="G33" s="28"/>
      <c r="H33" s="32"/>
      <c r="I33" s="32"/>
      <c r="J33" s="36">
        <f>SUM(E33+(E33*F33))</f>
        <v>0</v>
      </c>
      <c r="K33" s="36">
        <f t="shared" ref="K33:K53" si="9">SUM(J33+G33+I33)</f>
        <v>0</v>
      </c>
      <c r="L33" s="40">
        <v>75</v>
      </c>
      <c r="M33" s="93">
        <f>SUM(J33+I33)*L33</f>
        <v>0</v>
      </c>
      <c r="N33" s="3"/>
      <c r="O33" s="2"/>
      <c r="P33" s="3"/>
      <c r="Q33" s="3"/>
    </row>
    <row r="34" spans="2:17" x14ac:dyDescent="0.35">
      <c r="B34" s="17" t="s">
        <v>13</v>
      </c>
      <c r="C34" s="10"/>
      <c r="D34" s="10"/>
      <c r="E34" s="28"/>
      <c r="F34" s="85"/>
      <c r="G34" s="28"/>
      <c r="H34" s="32"/>
      <c r="I34" s="32"/>
      <c r="J34" s="36">
        <f>SUM(E34+(E34*F34))</f>
        <v>0</v>
      </c>
      <c r="K34" s="36">
        <f t="shared" si="9"/>
        <v>0</v>
      </c>
      <c r="L34" s="40">
        <v>75</v>
      </c>
      <c r="M34" s="93">
        <f>SUM(J34+I34)*L34</f>
        <v>0</v>
      </c>
      <c r="N34" s="3"/>
      <c r="O34" s="2"/>
      <c r="P34" s="3"/>
      <c r="Q34" s="3"/>
    </row>
    <row r="35" spans="2:17" x14ac:dyDescent="0.35">
      <c r="B35" s="76" t="s">
        <v>20</v>
      </c>
      <c r="C35" s="66"/>
      <c r="D35" s="66"/>
      <c r="E35" s="67"/>
      <c r="F35" s="67"/>
      <c r="G35" s="67"/>
      <c r="H35" s="68"/>
      <c r="I35" s="68"/>
      <c r="J35" s="68"/>
      <c r="K35" s="68"/>
      <c r="L35" s="69">
        <f>SUM(L36:L37)</f>
        <v>50</v>
      </c>
      <c r="M35" s="77"/>
      <c r="N35" s="3"/>
      <c r="O35" s="2"/>
      <c r="P35" s="3"/>
      <c r="Q35" s="3"/>
    </row>
    <row r="36" spans="2:17" x14ac:dyDescent="0.35">
      <c r="B36" s="17" t="s">
        <v>17</v>
      </c>
      <c r="C36" s="10"/>
      <c r="D36" s="10"/>
      <c r="E36" s="28"/>
      <c r="F36" s="85"/>
      <c r="G36" s="28"/>
      <c r="H36" s="32"/>
      <c r="I36" s="32"/>
      <c r="J36" s="36">
        <f>SUM(E36+(E36*F36))</f>
        <v>0</v>
      </c>
      <c r="K36" s="36">
        <f t="shared" si="9"/>
        <v>0</v>
      </c>
      <c r="L36" s="40">
        <v>25</v>
      </c>
      <c r="M36" s="93">
        <f>SUM(J36+I36)*L36</f>
        <v>0</v>
      </c>
      <c r="N36" s="3"/>
      <c r="O36" s="2"/>
      <c r="P36" s="3"/>
      <c r="Q36" s="3"/>
    </row>
    <row r="37" spans="2:17" x14ac:dyDescent="0.35">
      <c r="B37" s="17" t="s">
        <v>13</v>
      </c>
      <c r="C37" s="10"/>
      <c r="D37" s="10"/>
      <c r="E37" s="28"/>
      <c r="F37" s="85"/>
      <c r="G37" s="28"/>
      <c r="H37" s="32"/>
      <c r="I37" s="32"/>
      <c r="J37" s="36">
        <f>SUM(E37+(E37*F37))</f>
        <v>0</v>
      </c>
      <c r="K37" s="36">
        <f t="shared" si="9"/>
        <v>0</v>
      </c>
      <c r="L37" s="40">
        <v>25</v>
      </c>
      <c r="M37" s="93">
        <f>SUM(J37+I37)*L37</f>
        <v>0</v>
      </c>
      <c r="N37" s="3"/>
      <c r="O37" s="2"/>
      <c r="P37" s="3"/>
      <c r="Q37" s="3"/>
    </row>
    <row r="38" spans="2:17" x14ac:dyDescent="0.35">
      <c r="B38" s="76" t="s">
        <v>21</v>
      </c>
      <c r="C38" s="66"/>
      <c r="D38" s="66"/>
      <c r="E38" s="67"/>
      <c r="F38" s="67"/>
      <c r="G38" s="67"/>
      <c r="H38" s="68"/>
      <c r="I38" s="68"/>
      <c r="J38" s="68"/>
      <c r="K38" s="68"/>
      <c r="L38" s="69">
        <f>SUM(L39:L40)</f>
        <v>50</v>
      </c>
      <c r="M38" s="77"/>
      <c r="N38" s="3"/>
      <c r="O38" s="2"/>
      <c r="P38" s="3"/>
      <c r="Q38" s="3"/>
    </row>
    <row r="39" spans="2:17" x14ac:dyDescent="0.35">
      <c r="B39" s="17" t="s">
        <v>17</v>
      </c>
      <c r="C39" s="10"/>
      <c r="D39" s="10"/>
      <c r="E39" s="28"/>
      <c r="F39" s="85"/>
      <c r="G39" s="28"/>
      <c r="H39" s="32"/>
      <c r="I39" s="32"/>
      <c r="J39" s="36">
        <f>SUM(E39+(E39*F39))</f>
        <v>0</v>
      </c>
      <c r="K39" s="36">
        <f t="shared" si="9"/>
        <v>0</v>
      </c>
      <c r="L39" s="40">
        <v>25</v>
      </c>
      <c r="M39" s="93">
        <f>SUM(J39+I39)*L39</f>
        <v>0</v>
      </c>
      <c r="N39" s="3"/>
      <c r="O39" s="2"/>
      <c r="P39" s="3"/>
      <c r="Q39" s="3"/>
    </row>
    <row r="40" spans="2:17" x14ac:dyDescent="0.35">
      <c r="B40" s="17" t="s">
        <v>13</v>
      </c>
      <c r="C40" s="10"/>
      <c r="D40" s="10"/>
      <c r="E40" s="28"/>
      <c r="F40" s="85"/>
      <c r="G40" s="28"/>
      <c r="H40" s="32"/>
      <c r="I40" s="32"/>
      <c r="J40" s="36">
        <f>SUM(E40+(E40*F40))</f>
        <v>0</v>
      </c>
      <c r="K40" s="36">
        <f t="shared" si="9"/>
        <v>0</v>
      </c>
      <c r="L40" s="40">
        <v>25</v>
      </c>
      <c r="M40" s="93">
        <f>SUM(J40+I40)*L40</f>
        <v>0</v>
      </c>
      <c r="N40" s="3"/>
      <c r="O40" s="2"/>
      <c r="P40" s="3"/>
      <c r="Q40" s="3"/>
    </row>
    <row r="41" spans="2:17" x14ac:dyDescent="0.35">
      <c r="B41" s="76" t="s">
        <v>32</v>
      </c>
      <c r="C41" s="66"/>
      <c r="D41" s="66"/>
      <c r="E41" s="67"/>
      <c r="F41" s="67"/>
      <c r="G41" s="67"/>
      <c r="H41" s="68"/>
      <c r="I41" s="68"/>
      <c r="J41" s="68"/>
      <c r="K41" s="68"/>
      <c r="L41" s="69">
        <f>SUM(L42:L43)</f>
        <v>10</v>
      </c>
      <c r="M41" s="77"/>
      <c r="N41" s="3"/>
      <c r="O41" s="2"/>
      <c r="P41" s="3"/>
      <c r="Q41" s="3"/>
    </row>
    <row r="42" spans="2:17" x14ac:dyDescent="0.35">
      <c r="B42" s="17" t="s">
        <v>17</v>
      </c>
      <c r="C42" s="10"/>
      <c r="D42" s="10"/>
      <c r="E42" s="28"/>
      <c r="F42" s="85"/>
      <c r="G42" s="28"/>
      <c r="H42" s="32"/>
      <c r="I42" s="36"/>
      <c r="J42" s="36">
        <f t="shared" ref="J42:J43" si="10">SUM(E42+(E42*F42))</f>
        <v>0</v>
      </c>
      <c r="K42" s="36">
        <f t="shared" si="9"/>
        <v>0</v>
      </c>
      <c r="L42" s="40">
        <v>5</v>
      </c>
      <c r="M42" s="93">
        <f>SUM(J42*L42)</f>
        <v>0</v>
      </c>
      <c r="N42" s="3"/>
      <c r="O42" s="2"/>
      <c r="P42" s="3"/>
      <c r="Q42" s="3"/>
    </row>
    <row r="43" spans="2:17" x14ac:dyDescent="0.35">
      <c r="B43" s="17" t="s">
        <v>13</v>
      </c>
      <c r="C43" s="10"/>
      <c r="D43" s="10"/>
      <c r="E43" s="28"/>
      <c r="F43" s="85"/>
      <c r="G43" s="28"/>
      <c r="H43" s="32"/>
      <c r="I43" s="36"/>
      <c r="J43" s="36">
        <f t="shared" si="10"/>
        <v>0</v>
      </c>
      <c r="K43" s="36">
        <f t="shared" si="9"/>
        <v>0</v>
      </c>
      <c r="L43" s="40">
        <v>5</v>
      </c>
      <c r="M43" s="93">
        <f>SUM(J43*L43)</f>
        <v>0</v>
      </c>
      <c r="N43" s="3"/>
      <c r="O43" s="2"/>
      <c r="P43" s="3"/>
      <c r="Q43" s="3"/>
    </row>
    <row r="44" spans="2:17" x14ac:dyDescent="0.35">
      <c r="B44" s="76" t="s">
        <v>33</v>
      </c>
      <c r="C44" s="66"/>
      <c r="D44" s="66"/>
      <c r="E44" s="67"/>
      <c r="F44" s="67"/>
      <c r="G44" s="67"/>
      <c r="H44" s="68"/>
      <c r="I44" s="68"/>
      <c r="J44" s="68"/>
      <c r="K44" s="68"/>
      <c r="L44" s="69">
        <f>SUM(L45:L46)</f>
        <v>10</v>
      </c>
      <c r="M44" s="77"/>
      <c r="N44" s="3"/>
      <c r="O44" s="2"/>
      <c r="P44" s="3"/>
      <c r="Q44" s="3"/>
    </row>
    <row r="45" spans="2:17" x14ac:dyDescent="0.35">
      <c r="B45" s="17" t="s">
        <v>17</v>
      </c>
      <c r="C45" s="10"/>
      <c r="D45" s="10"/>
      <c r="E45" s="28"/>
      <c r="F45" s="85"/>
      <c r="G45" s="28"/>
      <c r="H45" s="32"/>
      <c r="I45" s="36"/>
      <c r="J45" s="36">
        <f t="shared" ref="J45:J46" si="11">SUM(E45+(E45*F45))</f>
        <v>0</v>
      </c>
      <c r="K45" s="36">
        <f t="shared" si="9"/>
        <v>0</v>
      </c>
      <c r="L45" s="40">
        <v>5</v>
      </c>
      <c r="M45" s="93">
        <f>SUM(J45*L45)</f>
        <v>0</v>
      </c>
      <c r="N45" s="3"/>
      <c r="O45" s="2"/>
      <c r="P45" s="3"/>
      <c r="Q45" s="3"/>
    </row>
    <row r="46" spans="2:17" x14ac:dyDescent="0.35">
      <c r="B46" s="17" t="s">
        <v>13</v>
      </c>
      <c r="C46" s="10"/>
      <c r="D46" s="10"/>
      <c r="E46" s="28"/>
      <c r="F46" s="85"/>
      <c r="G46" s="28"/>
      <c r="H46" s="32"/>
      <c r="I46" s="36"/>
      <c r="J46" s="36">
        <f t="shared" si="11"/>
        <v>0</v>
      </c>
      <c r="K46" s="36">
        <f t="shared" si="9"/>
        <v>0</v>
      </c>
      <c r="L46" s="40">
        <v>5</v>
      </c>
      <c r="M46" s="93">
        <f>SUM(J46*L46)</f>
        <v>0</v>
      </c>
      <c r="N46" s="3"/>
      <c r="O46" s="2"/>
      <c r="P46" s="3"/>
      <c r="Q46" s="3"/>
    </row>
    <row r="47" spans="2:17" x14ac:dyDescent="0.35">
      <c r="B47" s="76" t="s">
        <v>34</v>
      </c>
      <c r="C47" s="66"/>
      <c r="D47" s="66"/>
      <c r="E47" s="67"/>
      <c r="F47" s="67"/>
      <c r="G47" s="67"/>
      <c r="H47" s="68"/>
      <c r="I47" s="68"/>
      <c r="J47" s="68"/>
      <c r="K47" s="68"/>
      <c r="L47" s="69">
        <f>SUM(L48:L49)</f>
        <v>10</v>
      </c>
      <c r="M47" s="77"/>
      <c r="N47" s="3"/>
      <c r="O47" s="2"/>
      <c r="P47" s="3"/>
      <c r="Q47" s="3"/>
    </row>
    <row r="48" spans="2:17" x14ac:dyDescent="0.35">
      <c r="B48" s="17" t="s">
        <v>17</v>
      </c>
      <c r="C48" s="10"/>
      <c r="D48" s="10"/>
      <c r="E48" s="28"/>
      <c r="F48" s="85"/>
      <c r="G48" s="28"/>
      <c r="H48" s="32"/>
      <c r="I48" s="36"/>
      <c r="J48" s="36">
        <f t="shared" ref="J48:J49" si="12">SUM(E48+(E48*F48))</f>
        <v>0</v>
      </c>
      <c r="K48" s="36">
        <f t="shared" si="9"/>
        <v>0</v>
      </c>
      <c r="L48" s="40">
        <v>5</v>
      </c>
      <c r="M48" s="93">
        <f>SUM(J48*L48)</f>
        <v>0</v>
      </c>
      <c r="N48" s="3"/>
      <c r="O48" s="2"/>
      <c r="P48" s="3"/>
      <c r="Q48" s="3"/>
    </row>
    <row r="49" spans="2:17" x14ac:dyDescent="0.35">
      <c r="B49" s="17" t="s">
        <v>13</v>
      </c>
      <c r="C49" s="10"/>
      <c r="D49" s="10"/>
      <c r="E49" s="28"/>
      <c r="F49" s="85"/>
      <c r="G49" s="28"/>
      <c r="H49" s="32"/>
      <c r="I49" s="36"/>
      <c r="J49" s="36">
        <f t="shared" si="12"/>
        <v>0</v>
      </c>
      <c r="K49" s="36">
        <f t="shared" si="9"/>
        <v>0</v>
      </c>
      <c r="L49" s="40">
        <v>5</v>
      </c>
      <c r="M49" s="93">
        <f>SUM(J49*L49)</f>
        <v>0</v>
      </c>
      <c r="N49" s="3"/>
      <c r="O49" s="2"/>
      <c r="P49" s="3"/>
      <c r="Q49" s="3"/>
    </row>
    <row r="50" spans="2:17" x14ac:dyDescent="0.35">
      <c r="B50" s="76" t="s">
        <v>22</v>
      </c>
      <c r="C50" s="66"/>
      <c r="D50" s="66"/>
      <c r="E50" s="67"/>
      <c r="F50" s="67"/>
      <c r="G50" s="67"/>
      <c r="H50" s="68"/>
      <c r="I50" s="68"/>
      <c r="J50" s="68"/>
      <c r="K50" s="68"/>
      <c r="L50" s="69">
        <f>SUM(L51:L53)</f>
        <v>180</v>
      </c>
      <c r="M50" s="77"/>
      <c r="N50" s="3"/>
      <c r="O50" s="2"/>
      <c r="P50" s="3"/>
      <c r="Q50" s="3"/>
    </row>
    <row r="51" spans="2:17" x14ac:dyDescent="0.35">
      <c r="B51" s="17" t="s">
        <v>17</v>
      </c>
      <c r="C51" s="10"/>
      <c r="D51" s="10"/>
      <c r="E51" s="28"/>
      <c r="F51" s="85"/>
      <c r="G51" s="28"/>
      <c r="H51" s="32"/>
      <c r="I51" s="36"/>
      <c r="J51" s="36">
        <f t="shared" ref="J51:J53" si="13">SUM(E51+(E51*F51))</f>
        <v>0</v>
      </c>
      <c r="K51" s="36">
        <f t="shared" si="9"/>
        <v>0</v>
      </c>
      <c r="L51" s="40">
        <v>60</v>
      </c>
      <c r="M51" s="93">
        <f>SUM(J51*L51)</f>
        <v>0</v>
      </c>
      <c r="N51" s="3"/>
      <c r="O51" s="2"/>
      <c r="P51" s="3"/>
      <c r="Q51" s="3"/>
    </row>
    <row r="52" spans="2:17" x14ac:dyDescent="0.35">
      <c r="B52" s="17" t="s">
        <v>13</v>
      </c>
      <c r="C52" s="10"/>
      <c r="D52" s="10"/>
      <c r="E52" s="28"/>
      <c r="F52" s="85"/>
      <c r="G52" s="28"/>
      <c r="H52" s="32"/>
      <c r="I52" s="36"/>
      <c r="J52" s="36">
        <f t="shared" si="13"/>
        <v>0</v>
      </c>
      <c r="K52" s="36">
        <f t="shared" si="9"/>
        <v>0</v>
      </c>
      <c r="L52" s="40">
        <v>60</v>
      </c>
      <c r="M52" s="93">
        <f t="shared" ref="M52:M53" si="14">SUM(J52*L52)</f>
        <v>0</v>
      </c>
      <c r="N52" s="3"/>
      <c r="O52" s="2"/>
      <c r="P52" s="3"/>
      <c r="Q52" s="3"/>
    </row>
    <row r="53" spans="2:17" ht="15" thickBot="1" x14ac:dyDescent="0.4">
      <c r="B53" s="19" t="s">
        <v>15</v>
      </c>
      <c r="C53" s="13"/>
      <c r="D53" s="13"/>
      <c r="E53" s="29"/>
      <c r="F53" s="86"/>
      <c r="G53" s="29"/>
      <c r="H53" s="32"/>
      <c r="I53" s="58"/>
      <c r="J53" s="36">
        <f t="shared" si="13"/>
        <v>0</v>
      </c>
      <c r="K53" s="36">
        <f t="shared" si="9"/>
        <v>0</v>
      </c>
      <c r="L53" s="94">
        <v>60</v>
      </c>
      <c r="M53" s="93">
        <f t="shared" si="14"/>
        <v>0</v>
      </c>
      <c r="N53" s="3"/>
      <c r="O53" s="2"/>
      <c r="P53" s="3"/>
      <c r="Q53" s="3"/>
    </row>
    <row r="54" spans="2:17" ht="15" thickBot="1" x14ac:dyDescent="0.4">
      <c r="B54" s="37" t="s">
        <v>23</v>
      </c>
      <c r="C54" s="23"/>
      <c r="D54" s="23"/>
      <c r="E54" s="27"/>
      <c r="F54" s="27"/>
      <c r="G54" s="27"/>
      <c r="H54" s="31"/>
      <c r="I54" s="31"/>
      <c r="J54" s="31"/>
      <c r="K54" s="31"/>
      <c r="L54" s="39">
        <f>SUM(L55+L58+L61+L64+L67+L70)</f>
        <v>680</v>
      </c>
      <c r="M54" s="24"/>
      <c r="N54" s="3"/>
      <c r="O54" s="2"/>
      <c r="P54" s="3"/>
      <c r="Q54" s="3"/>
    </row>
    <row r="55" spans="2:17" x14ac:dyDescent="0.35">
      <c r="B55" s="59" t="s">
        <v>24</v>
      </c>
      <c r="C55" s="60"/>
      <c r="D55" s="60"/>
      <c r="E55" s="61"/>
      <c r="F55" s="61"/>
      <c r="G55" s="61"/>
      <c r="H55" s="62"/>
      <c r="I55" s="62"/>
      <c r="J55" s="62"/>
      <c r="K55" s="62"/>
      <c r="L55" s="63">
        <f>SUM(L56:L57)</f>
        <v>100</v>
      </c>
      <c r="M55" s="64"/>
      <c r="N55" s="3"/>
      <c r="O55" s="2"/>
      <c r="P55" s="3"/>
      <c r="Q55" s="3"/>
    </row>
    <row r="56" spans="2:17" x14ac:dyDescent="0.35">
      <c r="B56" s="16" t="s">
        <v>17</v>
      </c>
      <c r="C56" s="10"/>
      <c r="D56" s="10"/>
      <c r="E56" s="28"/>
      <c r="F56" s="85"/>
      <c r="G56" s="28"/>
      <c r="H56" s="32"/>
      <c r="I56" s="36"/>
      <c r="J56" s="36">
        <f t="shared" ref="J56:J57" si="15">SUM(E56+(E56*F56))</f>
        <v>0</v>
      </c>
      <c r="K56" s="36">
        <f t="shared" ref="K56:K72" si="16">SUM(J56+G56+I56)</f>
        <v>0</v>
      </c>
      <c r="L56" s="40">
        <v>50</v>
      </c>
      <c r="M56" s="93">
        <f>SUM(J56*L56)</f>
        <v>0</v>
      </c>
      <c r="N56" s="3"/>
      <c r="O56" s="2"/>
      <c r="P56" s="3"/>
      <c r="Q56" s="3"/>
    </row>
    <row r="57" spans="2:17" x14ac:dyDescent="0.35">
      <c r="B57" s="16" t="s">
        <v>18</v>
      </c>
      <c r="C57" s="10"/>
      <c r="D57" s="10"/>
      <c r="E57" s="28"/>
      <c r="F57" s="85"/>
      <c r="G57" s="28"/>
      <c r="H57" s="32"/>
      <c r="I57" s="36"/>
      <c r="J57" s="36">
        <f t="shared" si="15"/>
        <v>0</v>
      </c>
      <c r="K57" s="36">
        <f t="shared" si="16"/>
        <v>0</v>
      </c>
      <c r="L57" s="40">
        <v>50</v>
      </c>
      <c r="M57" s="93">
        <f>SUM(J57*L57)</f>
        <v>0</v>
      </c>
      <c r="N57" s="3"/>
      <c r="O57" s="2"/>
      <c r="P57" s="3"/>
      <c r="Q57" s="3"/>
    </row>
    <row r="58" spans="2:17" x14ac:dyDescent="0.35">
      <c r="B58" s="76" t="s">
        <v>29</v>
      </c>
      <c r="C58" s="66"/>
      <c r="D58" s="66"/>
      <c r="E58" s="67"/>
      <c r="F58" s="67"/>
      <c r="G58" s="67"/>
      <c r="H58" s="68"/>
      <c r="I58" s="68"/>
      <c r="J58" s="68"/>
      <c r="K58" s="68"/>
      <c r="L58" s="69">
        <f>SUM(L59:L60)</f>
        <v>300</v>
      </c>
      <c r="M58" s="77"/>
      <c r="N58" s="3"/>
      <c r="O58" s="2"/>
      <c r="P58" s="3"/>
      <c r="Q58" s="3"/>
    </row>
    <row r="59" spans="2:17" x14ac:dyDescent="0.35">
      <c r="B59" s="14" t="s">
        <v>17</v>
      </c>
      <c r="C59" s="10"/>
      <c r="D59" s="10"/>
      <c r="E59" s="28"/>
      <c r="F59" s="85"/>
      <c r="G59" s="28"/>
      <c r="H59" s="32"/>
      <c r="I59" s="36"/>
      <c r="J59" s="36">
        <f t="shared" ref="J59:J60" si="17">SUM(E59+(E59*F59))</f>
        <v>0</v>
      </c>
      <c r="K59" s="36">
        <f t="shared" si="16"/>
        <v>0</v>
      </c>
      <c r="L59" s="40">
        <v>150</v>
      </c>
      <c r="M59" s="93">
        <f>SUM(J59*L59)</f>
        <v>0</v>
      </c>
      <c r="N59" s="3"/>
      <c r="O59" s="2"/>
      <c r="P59" s="3"/>
      <c r="Q59" s="3"/>
    </row>
    <row r="60" spans="2:17" x14ac:dyDescent="0.35">
      <c r="B60" s="78" t="s">
        <v>18</v>
      </c>
      <c r="C60" s="70"/>
      <c r="D60" s="70"/>
      <c r="E60" s="71"/>
      <c r="F60" s="87"/>
      <c r="G60" s="71"/>
      <c r="H60" s="32"/>
      <c r="I60" s="72"/>
      <c r="J60" s="36">
        <f t="shared" si="17"/>
        <v>0</v>
      </c>
      <c r="K60" s="36">
        <f t="shared" si="16"/>
        <v>0</v>
      </c>
      <c r="L60" s="95">
        <v>150</v>
      </c>
      <c r="M60" s="93">
        <f>SUM(J60*L60)</f>
        <v>0</v>
      </c>
      <c r="N60" s="3"/>
      <c r="O60" s="2"/>
      <c r="P60" s="3"/>
      <c r="Q60" s="3"/>
    </row>
    <row r="61" spans="2:17" x14ac:dyDescent="0.35">
      <c r="B61" s="76" t="s">
        <v>25</v>
      </c>
      <c r="C61" s="66"/>
      <c r="D61" s="66"/>
      <c r="E61" s="67"/>
      <c r="F61" s="67"/>
      <c r="G61" s="67"/>
      <c r="H61" s="68"/>
      <c r="I61" s="68"/>
      <c r="J61" s="68"/>
      <c r="K61" s="68"/>
      <c r="L61" s="69">
        <f>SUM(L62:L63)</f>
        <v>50</v>
      </c>
      <c r="M61" s="77"/>
      <c r="N61" s="3"/>
      <c r="O61" s="2"/>
      <c r="P61" s="3"/>
    </row>
    <row r="62" spans="2:17" x14ac:dyDescent="0.35">
      <c r="B62" s="17" t="s">
        <v>17</v>
      </c>
      <c r="C62" s="10"/>
      <c r="D62" s="10"/>
      <c r="E62" s="28"/>
      <c r="F62" s="85"/>
      <c r="G62" s="28"/>
      <c r="H62" s="32"/>
      <c r="I62" s="36"/>
      <c r="J62" s="36">
        <f t="shared" ref="J62:J63" si="18">SUM(E62+(E62*F62))</f>
        <v>0</v>
      </c>
      <c r="K62" s="36">
        <f t="shared" si="16"/>
        <v>0</v>
      </c>
      <c r="L62" s="40">
        <v>25</v>
      </c>
      <c r="M62" s="93">
        <f>SUM(J62*L62)</f>
        <v>0</v>
      </c>
      <c r="N62" s="3"/>
      <c r="O62" s="2"/>
      <c r="P62" s="3"/>
    </row>
    <row r="63" spans="2:17" x14ac:dyDescent="0.35">
      <c r="B63" s="79" t="s">
        <v>18</v>
      </c>
      <c r="C63" s="70"/>
      <c r="D63" s="70"/>
      <c r="E63" s="71"/>
      <c r="F63" s="87"/>
      <c r="G63" s="71"/>
      <c r="H63" s="32"/>
      <c r="I63" s="72"/>
      <c r="J63" s="36">
        <f t="shared" si="18"/>
        <v>0</v>
      </c>
      <c r="K63" s="36">
        <f t="shared" si="16"/>
        <v>0</v>
      </c>
      <c r="L63" s="95">
        <v>25</v>
      </c>
      <c r="M63" s="93">
        <f>SUM(J63*L63)</f>
        <v>0</v>
      </c>
      <c r="N63" s="3"/>
      <c r="O63" s="2"/>
      <c r="P63" s="3"/>
    </row>
    <row r="64" spans="2:17" x14ac:dyDescent="0.35">
      <c r="B64" s="76" t="s">
        <v>27</v>
      </c>
      <c r="C64" s="66"/>
      <c r="D64" s="66"/>
      <c r="E64" s="67"/>
      <c r="F64" s="67"/>
      <c r="G64" s="67"/>
      <c r="H64" s="68"/>
      <c r="I64" s="68"/>
      <c r="J64" s="68"/>
      <c r="K64" s="68"/>
      <c r="L64" s="69">
        <f>SUM(L65:L66)</f>
        <v>100</v>
      </c>
      <c r="M64" s="77"/>
      <c r="N64" s="3"/>
      <c r="O64" s="2"/>
      <c r="P64" s="3"/>
    </row>
    <row r="65" spans="1:16" x14ac:dyDescent="0.35">
      <c r="B65" s="17" t="s">
        <v>17</v>
      </c>
      <c r="C65" s="10"/>
      <c r="D65" s="10"/>
      <c r="E65" s="28"/>
      <c r="F65" s="85"/>
      <c r="G65" s="28"/>
      <c r="H65" s="32"/>
      <c r="I65" s="36"/>
      <c r="J65" s="36">
        <f t="shared" ref="J65:J66" si="19">SUM(E65+(E65*F65))</f>
        <v>0</v>
      </c>
      <c r="K65" s="36">
        <f t="shared" si="16"/>
        <v>0</v>
      </c>
      <c r="L65" s="40">
        <v>50</v>
      </c>
      <c r="M65" s="93">
        <f>SUM(J65*L65)</f>
        <v>0</v>
      </c>
      <c r="N65" s="3"/>
      <c r="O65" s="2"/>
      <c r="P65" s="3"/>
    </row>
    <row r="66" spans="1:16" x14ac:dyDescent="0.35">
      <c r="B66" s="79" t="s">
        <v>18</v>
      </c>
      <c r="C66" s="70"/>
      <c r="D66" s="70"/>
      <c r="E66" s="71"/>
      <c r="F66" s="87"/>
      <c r="G66" s="71"/>
      <c r="H66" s="32"/>
      <c r="I66" s="72"/>
      <c r="J66" s="36">
        <f t="shared" si="19"/>
        <v>0</v>
      </c>
      <c r="K66" s="36">
        <f t="shared" si="16"/>
        <v>0</v>
      </c>
      <c r="L66" s="95">
        <v>50</v>
      </c>
      <c r="M66" s="93">
        <f>SUM(J66*L66)</f>
        <v>0</v>
      </c>
      <c r="N66" s="3"/>
      <c r="O66" s="2"/>
      <c r="P66" s="3"/>
    </row>
    <row r="67" spans="1:16" x14ac:dyDescent="0.35">
      <c r="B67" s="76" t="s">
        <v>26</v>
      </c>
      <c r="C67" s="66"/>
      <c r="D67" s="66"/>
      <c r="E67" s="67"/>
      <c r="F67" s="67"/>
      <c r="G67" s="67"/>
      <c r="H67" s="68"/>
      <c r="I67" s="68"/>
      <c r="J67" s="68"/>
      <c r="K67" s="68"/>
      <c r="L67" s="69">
        <f>SUM(L68:L69)</f>
        <v>50</v>
      </c>
      <c r="M67" s="77"/>
      <c r="N67" s="3"/>
      <c r="O67" s="2"/>
      <c r="P67" s="3"/>
    </row>
    <row r="68" spans="1:16" s="4" customFormat="1" x14ac:dyDescent="0.35">
      <c r="B68" s="17" t="s">
        <v>17</v>
      </c>
      <c r="C68" s="18"/>
      <c r="D68" s="18"/>
      <c r="E68" s="30"/>
      <c r="F68" s="88"/>
      <c r="G68" s="30"/>
      <c r="H68" s="32"/>
      <c r="I68" s="65"/>
      <c r="J68" s="36">
        <f t="shared" ref="J68:J69" si="20">SUM(E68+(E68*F68))</f>
        <v>0</v>
      </c>
      <c r="K68" s="36">
        <f t="shared" si="16"/>
        <v>0</v>
      </c>
      <c r="L68" s="96">
        <v>25</v>
      </c>
      <c r="M68" s="97">
        <f>SUM(J68*L68)</f>
        <v>0</v>
      </c>
      <c r="N68" s="6"/>
      <c r="O68" s="7"/>
      <c r="P68" s="6"/>
    </row>
    <row r="69" spans="1:16" s="4" customFormat="1" x14ac:dyDescent="0.35">
      <c r="B69" s="79" t="s">
        <v>18</v>
      </c>
      <c r="C69" s="73"/>
      <c r="D69" s="73"/>
      <c r="E69" s="74"/>
      <c r="F69" s="89"/>
      <c r="G69" s="74"/>
      <c r="H69" s="32"/>
      <c r="I69" s="75"/>
      <c r="J69" s="36">
        <f t="shared" si="20"/>
        <v>0</v>
      </c>
      <c r="K69" s="36">
        <f t="shared" si="16"/>
        <v>0</v>
      </c>
      <c r="L69" s="98">
        <v>25</v>
      </c>
      <c r="M69" s="97">
        <f>SUM(J69*L69)</f>
        <v>0</v>
      </c>
      <c r="N69" s="6"/>
      <c r="O69" s="7"/>
      <c r="P69" s="6"/>
    </row>
    <row r="70" spans="1:16" x14ac:dyDescent="0.35">
      <c r="B70" s="38" t="s">
        <v>28</v>
      </c>
      <c r="C70" s="34"/>
      <c r="D70" s="34"/>
      <c r="E70" s="35"/>
      <c r="F70" s="35"/>
      <c r="G70" s="35"/>
      <c r="H70" s="68"/>
      <c r="I70" s="36"/>
      <c r="J70" s="68"/>
      <c r="K70" s="36"/>
      <c r="L70" s="40">
        <f>SUM(L71:L72)</f>
        <v>80</v>
      </c>
      <c r="M70" s="68"/>
      <c r="N70" s="3"/>
      <c r="O70" s="2"/>
      <c r="P70" s="3"/>
    </row>
    <row r="71" spans="1:16" x14ac:dyDescent="0.35">
      <c r="B71" s="17" t="s">
        <v>17</v>
      </c>
      <c r="C71" s="10"/>
      <c r="D71" s="10"/>
      <c r="E71" s="28"/>
      <c r="F71" s="85"/>
      <c r="G71" s="28"/>
      <c r="H71" s="32"/>
      <c r="I71" s="36"/>
      <c r="J71" s="36">
        <f t="shared" ref="J71:J72" si="21">SUM(E71+(E71*F71))</f>
        <v>0</v>
      </c>
      <c r="K71" s="36">
        <f t="shared" si="16"/>
        <v>0</v>
      </c>
      <c r="L71" s="40">
        <v>40</v>
      </c>
      <c r="M71" s="93">
        <f>SUM(J71*L71)</f>
        <v>0</v>
      </c>
      <c r="N71" s="3"/>
      <c r="O71" s="2"/>
      <c r="P71" s="3"/>
    </row>
    <row r="72" spans="1:16" ht="15" thickBot="1" x14ac:dyDescent="0.4">
      <c r="B72" s="19" t="s">
        <v>18</v>
      </c>
      <c r="C72" s="13"/>
      <c r="D72" s="13"/>
      <c r="E72" s="29"/>
      <c r="F72" s="86"/>
      <c r="G72" s="29"/>
      <c r="H72" s="32"/>
      <c r="I72" s="58"/>
      <c r="J72" s="36">
        <f t="shared" si="21"/>
        <v>0</v>
      </c>
      <c r="K72" s="36">
        <f t="shared" si="16"/>
        <v>0</v>
      </c>
      <c r="L72" s="94">
        <v>40</v>
      </c>
      <c r="M72" s="93">
        <f>SUM(J72*L72)</f>
        <v>0</v>
      </c>
      <c r="N72" s="3"/>
      <c r="O72" s="2"/>
      <c r="P72" s="3"/>
    </row>
    <row r="73" spans="1:16" ht="15" thickBot="1" x14ac:dyDescent="0.4">
      <c r="B73" s="42"/>
      <c r="C73" s="20"/>
      <c r="D73" s="20"/>
      <c r="E73" s="21"/>
      <c r="F73" s="21"/>
      <c r="G73" s="21"/>
      <c r="H73" s="21"/>
      <c r="I73" s="21"/>
      <c r="J73" s="21"/>
      <c r="K73" s="21"/>
      <c r="L73" s="44" t="s">
        <v>4</v>
      </c>
      <c r="M73" s="43">
        <f>SUM(M11:M72)</f>
        <v>0</v>
      </c>
    </row>
    <row r="74" spans="1:16" x14ac:dyDescent="0.35">
      <c r="B74" t="s">
        <v>39</v>
      </c>
      <c r="C74" s="10"/>
      <c r="D74" s="10"/>
      <c r="E74" s="11"/>
      <c r="F74" s="11"/>
      <c r="G74" s="11"/>
      <c r="H74" s="11"/>
      <c r="I74" s="11"/>
      <c r="J74" s="11"/>
      <c r="K74" s="11"/>
      <c r="L74" s="56"/>
      <c r="M74" s="57"/>
    </row>
    <row r="75" spans="1:16" x14ac:dyDescent="0.35">
      <c r="B75" t="s">
        <v>44</v>
      </c>
      <c r="C75" s="45"/>
      <c r="D75" s="45"/>
      <c r="E75" s="46"/>
      <c r="F75" s="46"/>
    </row>
    <row r="76" spans="1:16" x14ac:dyDescent="0.35">
      <c r="B76" t="s">
        <v>49</v>
      </c>
      <c r="C76" s="45"/>
      <c r="D76" s="45"/>
      <c r="E76" s="46"/>
      <c r="F76" s="46"/>
    </row>
    <row r="77" spans="1:16" x14ac:dyDescent="0.35">
      <c r="B77" t="s">
        <v>50</v>
      </c>
      <c r="C77" s="45"/>
      <c r="D77" s="45"/>
      <c r="E77" s="46"/>
      <c r="F77" s="46"/>
    </row>
    <row r="78" spans="1:16" x14ac:dyDescent="0.35">
      <c r="A78" s="2" t="s">
        <v>5</v>
      </c>
      <c r="B78" s="2" t="s">
        <v>6</v>
      </c>
    </row>
    <row r="79" spans="1:16" x14ac:dyDescent="0.35">
      <c r="B79" s="80" t="s">
        <v>36</v>
      </c>
    </row>
    <row r="81" spans="5:13" s="4" customFormat="1" x14ac:dyDescent="0.35">
      <c r="E81" s="5"/>
      <c r="F81" s="5"/>
      <c r="G81" s="5"/>
      <c r="H81" s="5"/>
      <c r="I81" s="5"/>
      <c r="J81" s="5"/>
      <c r="K81" s="5"/>
      <c r="L81" s="5"/>
      <c r="M81" s="5"/>
    </row>
    <row r="89" spans="5:13" x14ac:dyDescent="0.35">
      <c r="E89"/>
      <c r="F89"/>
      <c r="G89"/>
      <c r="H89"/>
      <c r="I89"/>
      <c r="J89"/>
      <c r="K89"/>
      <c r="L89"/>
      <c r="M89"/>
    </row>
    <row r="91" spans="5:13" x14ac:dyDescent="0.35">
      <c r="E91"/>
      <c r="F91"/>
      <c r="G91"/>
      <c r="H91"/>
      <c r="I91"/>
      <c r="J91"/>
      <c r="K91"/>
      <c r="L91"/>
      <c r="M91"/>
    </row>
  </sheetData>
  <mergeCells count="7">
    <mergeCell ref="C8:E8"/>
    <mergeCell ref="C7:E7"/>
    <mergeCell ref="B2:M2"/>
    <mergeCell ref="B3:M3"/>
    <mergeCell ref="C6:E6"/>
    <mergeCell ref="C5:E5"/>
    <mergeCell ref="C4:E4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E0F28D46F1D74986FB2FDE53D60D68" ma:contentTypeVersion="1" ma:contentTypeDescription="Een nieuw document maken." ma:contentTypeScope="" ma:versionID="b32765518edf8c73d87e0d051e42c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82e79324d2b134cd951afd4df5c4e5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E7D260-E47E-44DF-8015-401D1AC9F00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BA5D57-5376-4E8A-BCD2-1595AEDF7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D712352-1F55-4FE6-8093-77D93FD368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C Concept prijzenblad v.093.xlsx</dc:title>
  <dc:creator>Matthijs den Boef</dc:creator>
  <cp:lastModifiedBy>Doppenberg, Irene</cp:lastModifiedBy>
  <dcterms:created xsi:type="dcterms:W3CDTF">2021-09-09T11:11:40Z</dcterms:created>
  <dcterms:modified xsi:type="dcterms:W3CDTF">2021-11-18T16:16:09Z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0x0101004CE0F28D46F1D74986FB2FDE53D60D68</vt:lpwstr>
  </property>
  <property fmtid="{D5CDD505-2E9C-101B-9397-08002B2CF9AE}" pid="3" name="Thema">
    <vt:lpwstr/>
  </property>
  <property fmtid="{D5CDD505-2E9C-101B-9397-08002B2CF9AE}" pid="4" name="qnh_Documenttype">
    <vt:lpwstr>11;#Kennisgeving|61a30ce1-0472-4d38-aeee-0412fe5c2cc1</vt:lpwstr>
  </property>
  <property fmtid="{D5CDD505-2E9C-101B-9397-08002B2CF9AE}" pid="5" name="qnh_Project fase">
    <vt:lpwstr/>
  </property>
  <property fmtid="{D5CDD505-2E9C-101B-9397-08002B2CF9AE}" pid="6" name="MSIP_Label_36385424-4abe-4cf8-8898-c76487689253_Enabled">
    <vt:lpwstr>true</vt:lpwstr>
  </property>
  <property fmtid="{D5CDD505-2E9C-101B-9397-08002B2CF9AE}" pid="7" name="MSIP_Label_36385424-4abe-4cf8-8898-c76487689253_SetDate">
    <vt:lpwstr>2021-09-14T06:37:56Z</vt:lpwstr>
  </property>
  <property fmtid="{D5CDD505-2E9C-101B-9397-08002B2CF9AE}" pid="8" name="MSIP_Label_36385424-4abe-4cf8-8898-c76487689253_Method">
    <vt:lpwstr>Privileged</vt:lpwstr>
  </property>
  <property fmtid="{D5CDD505-2E9C-101B-9397-08002B2CF9AE}" pid="9" name="MSIP_Label_36385424-4abe-4cf8-8898-c76487689253_Name">
    <vt:lpwstr>Bedrijfsvertrouwelijk</vt:lpwstr>
  </property>
  <property fmtid="{D5CDD505-2E9C-101B-9397-08002B2CF9AE}" pid="10" name="MSIP_Label_36385424-4abe-4cf8-8898-c76487689253_SiteId">
    <vt:lpwstr>d9cef3d2-0eb3-4504-b431-80c617bfc930</vt:lpwstr>
  </property>
  <property fmtid="{D5CDD505-2E9C-101B-9397-08002B2CF9AE}" pid="11" name="MSIP_Label_36385424-4abe-4cf8-8898-c76487689253_ActionId">
    <vt:lpwstr>79c05ee6-9592-4adc-bccf-649c10d0edc5</vt:lpwstr>
  </property>
  <property fmtid="{D5CDD505-2E9C-101B-9397-08002B2CF9AE}" pid="12" name="MSIP_Label_36385424-4abe-4cf8-8898-c76487689253_ContentBits">
    <vt:lpwstr>0</vt:lpwstr>
  </property>
</Properties>
</file>