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/>
  <mc:AlternateContent xmlns:mc="http://schemas.openxmlformats.org/markup-compatibility/2006">
    <mc:Choice Requires="x15">
      <x15ac:absPath xmlns:x15ac="http://schemas.microsoft.com/office/spreadsheetml/2010/11/ac" url="https://hrnl.sharepoint.com/sites/FIT-Inkooptrajecten/Shared Documents/Aanbestedingstrajecten 2021/Brandverzekering/03 Aanbestedingdocumenten/"/>
    </mc:Choice>
  </mc:AlternateContent>
  <xr:revisionPtr revIDLastSave="1" documentId="13_ncr:1_{4FAB595B-C623-43CC-BC06-5AFBBC8D8603}" xr6:coauthVersionLast="46" xr6:coauthVersionMax="47" xr10:uidLastSave="{9A5FA736-D0A6-46F3-A5A2-56A61E907176}"/>
  <bookViews>
    <workbookView xWindow="-110" yWindow="-110" windowWidth="19420" windowHeight="10420" xr2:uid="{00000000-000D-0000-FFFF-FFFF00000000}"/>
  </bookViews>
  <sheets>
    <sheet name="specificatie verzekerde locatie" sheetId="4" r:id="rId1"/>
  </sheets>
  <definedNames>
    <definedName name="_xlnm.Print_Area" localSheetId="0">'specificatie verzekerde locatie'!$A$1:$K$52</definedName>
    <definedName name="_xlnm.Print_Titles" localSheetId="0">'specificatie verzekerde locatie'!$1:$20</definedName>
    <definedName name="renewaldate" localSheetId="0">'specificatie verzekerde locatie'!#REF!</definedName>
    <definedName name="renewaldat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41" i="4" l="1"/>
  <c r="J42" i="4"/>
  <c r="J40" i="4"/>
  <c r="J44" i="4"/>
  <c r="J45" i="4"/>
  <c r="J43" i="4"/>
  <c r="J39" i="4"/>
  <c r="J38" i="4"/>
  <c r="J37" i="4"/>
  <c r="J36" i="4" l="1"/>
  <c r="H26" i="4"/>
  <c r="J25" i="4" l="1"/>
  <c r="H50" i="4" l="1"/>
  <c r="B13" i="4" s="1"/>
  <c r="J26" i="4"/>
  <c r="J35" i="4"/>
  <c r="J34" i="4"/>
  <c r="J33" i="4"/>
  <c r="J32" i="4"/>
  <c r="J31" i="4"/>
  <c r="J30" i="4"/>
  <c r="J29" i="4"/>
  <c r="J28" i="4"/>
  <c r="J27" i="4"/>
  <c r="J24" i="4"/>
  <c r="J23" i="4"/>
  <c r="I50" i="4" l="1"/>
  <c r="B14" i="4" s="1"/>
  <c r="G50" i="4"/>
  <c r="B12" i="4" s="1"/>
  <c r="J50" i="4" l="1"/>
  <c r="B16" i="4"/>
</calcChain>
</file>

<file path=xl/sharedStrings.xml><?xml version="1.0" encoding="utf-8"?>
<sst xmlns="http://schemas.openxmlformats.org/spreadsheetml/2006/main" count="113" uniqueCount="84">
  <si>
    <t>Netherlands</t>
  </si>
  <si>
    <t>EUR</t>
  </si>
  <si>
    <t>Verzekeringnemer</t>
  </si>
  <si>
    <t>Valuta</t>
  </si>
  <si>
    <t>Land</t>
  </si>
  <si>
    <t>Adres</t>
  </si>
  <si>
    <t>Gebouwen</t>
  </si>
  <si>
    <t>Inventaris</t>
  </si>
  <si>
    <t>Totalen</t>
  </si>
  <si>
    <t>Verzekerde bedragen:</t>
  </si>
  <si>
    <t>- gebouwen</t>
  </si>
  <si>
    <t>- inventaris</t>
  </si>
  <si>
    <t>totaal verzekerd bedrag</t>
  </si>
  <si>
    <t>Bestemming</t>
  </si>
  <si>
    <t>nummer</t>
  </si>
  <si>
    <t>taxatie</t>
  </si>
  <si>
    <t>gebouwen</t>
  </si>
  <si>
    <t>inventaris</t>
  </si>
  <si>
    <t>Relatie-</t>
  </si>
  <si>
    <t xml:space="preserve">Totaal </t>
  </si>
  <si>
    <t>Plaats</t>
  </si>
  <si>
    <t>Postcode</t>
  </si>
  <si>
    <t>Algemene Gegevens</t>
  </si>
  <si>
    <t>Verzekerde bedragen</t>
  </si>
  <si>
    <t>Huurdersbelang</t>
  </si>
  <si>
    <t>- huurdersbelang</t>
  </si>
  <si>
    <t>Specificatie t.b.v. Brandverzekering Hogeschool Rotterdam</t>
  </si>
  <si>
    <t>Vnabnummer: 638.440.506</t>
  </si>
  <si>
    <t>Rotterdam</t>
  </si>
  <si>
    <t>G.J. de Jonghweg 4-6/Academieplein 9</t>
  </si>
  <si>
    <t>Museumpark40/Burg. 's Jacobsplein/Zimmermansweg 1/ Wylemaweg 15/Rochussenstraat 79</t>
  </si>
  <si>
    <t xml:space="preserve">Pieter de Hoochweg 129, </t>
  </si>
  <si>
    <t>Blaak 10/ Wijnhaven 61</t>
  </si>
  <si>
    <t>Wijnhaven 107</t>
  </si>
  <si>
    <t>Heijplaatstraat 21/RDM Kade 59</t>
  </si>
  <si>
    <t xml:space="preserve">Heijplaatstraat 17 </t>
  </si>
  <si>
    <t>Rochussenstraat 198</t>
  </si>
  <si>
    <t>Wijnhaven 99-101</t>
  </si>
  <si>
    <t>Wijnhaven 103-105</t>
  </si>
  <si>
    <t>alle adressen</t>
  </si>
  <si>
    <t>3015 CK</t>
  </si>
  <si>
    <t xml:space="preserve">3024 DG </t>
  </si>
  <si>
    <t>3011 TA</t>
  </si>
  <si>
    <t>3011 WN</t>
  </si>
  <si>
    <t>3089 JB</t>
  </si>
  <si>
    <t>3015 EK</t>
  </si>
  <si>
    <t>3072 AG</t>
  </si>
  <si>
    <t>Hogeschool Rotterdam</t>
  </si>
  <si>
    <t>3015GG</t>
  </si>
  <si>
    <t>Polisnummer: B0100129928</t>
  </si>
  <si>
    <t>Mauritsstraat 36</t>
  </si>
  <si>
    <t>3012 CJ</t>
  </si>
  <si>
    <t>Kralingse Zoom 91</t>
  </si>
  <si>
    <t>3063 ND</t>
  </si>
  <si>
    <t>schoolcomplex A, B, D</t>
  </si>
  <si>
    <t>incl. index</t>
  </si>
  <si>
    <t>1-1-2021</t>
  </si>
  <si>
    <t>Toegevoegd. Pand is tot zomer 2023 in gebruik</t>
  </si>
  <si>
    <t>Posthumalaan 100-120</t>
  </si>
  <si>
    <t>Max Euwelaan 71</t>
  </si>
  <si>
    <t>3062 MA</t>
  </si>
  <si>
    <t>Blaak 555</t>
  </si>
  <si>
    <t xml:space="preserve">Nieuwe huurlocatie miv augustus 2021 </t>
  </si>
  <si>
    <t>Marconistraat 31-33</t>
  </si>
  <si>
    <t>3029 AG</t>
  </si>
  <si>
    <t>3024 EA</t>
  </si>
  <si>
    <t>Lloydstraat 35</t>
  </si>
  <si>
    <t>Nieuwe locatie miv augustus 2021 - augustus 2022</t>
  </si>
  <si>
    <t>Nieuwe satellietlocatie miv augustius 2021 - 2 jaar</t>
  </si>
  <si>
    <t>Dordrecht</t>
  </si>
  <si>
    <t>Achterom 93</t>
  </si>
  <si>
    <t>3311 KB</t>
  </si>
  <si>
    <t>Maasboulevard 100</t>
  </si>
  <si>
    <t>3063 NS</t>
  </si>
  <si>
    <t>Nieuwe locatie miv augustus 2021  1-2 jaar</t>
  </si>
  <si>
    <t>3011 GB</t>
  </si>
  <si>
    <t>Hillevliet 90</t>
  </si>
  <si>
    <t>3074 KD</t>
  </si>
  <si>
    <t>Huisvesting EMI</t>
  </si>
  <si>
    <t>Wijnstraat 96</t>
  </si>
  <si>
    <t>Dokhaven</t>
  </si>
  <si>
    <t>Drijvend Paviljoen vanaf 1-2-2022</t>
  </si>
  <si>
    <t>Stand: 1-7-2021</t>
  </si>
  <si>
    <t>Zonnepanelen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</si>
</sst>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&quot;EUR&quot;\ * #,##0.00_-;_-&quot;EUR&quot;\ * #,##0.00\-;_-&quot;EUR&quot;\ * &quot;-&quot;??_-;_-@_-"/>
    <numFmt numFmtId="165" formatCode="_(* #,##0.00_);_(* \(#,##0.00\);_(* &quot;-&quot;??_);_(@_)"/>
    <numFmt numFmtId="166" formatCode="#,##0.00_-"/>
    <numFmt numFmtId="167" formatCode="#,##0.0000_-"/>
    <numFmt numFmtId="168" formatCode="#,##0.00_ ;\-#,##0.00\ "/>
    <numFmt numFmtId="169" formatCode="_ [$EUR]\ * #,##0.00_ ;_ [$EUR]\ * \-#,##0.00_ ;_ [$EUR]\ * &quot;-&quot;??_ ;_ @_ "/>
  </numFmts>
  <fonts count="15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2"/>
      <color indexed="58"/>
      <name val="Arial"/>
      <family val="2"/>
    </font>
    <font>
      <b/>
      <sz val="12"/>
      <color indexed="10"/>
      <name val="Arial"/>
      <family val="2"/>
    </font>
    <font>
      <b/>
      <i/>
      <sz val="12"/>
      <color indexed="8"/>
      <name val="Univers (W1)"/>
      <family val="2"/>
    </font>
    <font>
      <sz val="10"/>
      <color indexed="8"/>
      <name val="Times New Roman"/>
      <family val="1"/>
    </font>
    <font>
      <b/>
      <i/>
      <sz val="12"/>
      <color indexed="8"/>
      <name val="Univers (W1)"/>
    </font>
    <font>
      <b/>
      <i/>
      <sz val="10"/>
      <color indexed="8"/>
      <name val="Univers (W1)"/>
      <family val="2"/>
    </font>
    <font>
      <sz val="8"/>
      <color indexed="8"/>
      <name val="Univers (W1)"/>
      <family val="2"/>
    </font>
    <font>
      <b/>
      <sz val="14"/>
      <color indexed="8"/>
      <name val="Univers (W1)"/>
    </font>
  </fonts>
  <fills count="7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F00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109">
    <xf numFmtId="0" fontId="0" fillId="0" borderId="0" xfId="0"/>
    <xf numFmtId="166" fontId="0" fillId="0" borderId="0" xfId="0" applyNumberFormat="1"/>
    <xf numFmtId="0" fontId="0" fillId="0" borderId="0" xfId="0" applyAlignment="1">
      <alignment horizontal="center"/>
    </xf>
    <xf numFmtId="0" fontId="0" fillId="0" borderId="0" xfId="0" applyBorder="1"/>
    <xf numFmtId="166" fontId="0" fillId="0" borderId="0" xfId="0" applyNumberFormat="1" applyBorder="1"/>
    <xf numFmtId="0" fontId="0" fillId="0" borderId="0" xfId="0" applyBorder="1" applyAlignment="1">
      <alignment horizontal="center"/>
    </xf>
    <xf numFmtId="0" fontId="2" fillId="0" borderId="0" xfId="0" applyFont="1" applyBorder="1"/>
    <xf numFmtId="166" fontId="0" fillId="0" borderId="0" xfId="0" applyNumberFormat="1" applyAlignment="1">
      <alignment horizontal="left"/>
    </xf>
    <xf numFmtId="167" fontId="0" fillId="0" borderId="0" xfId="0" applyNumberFormat="1" applyAlignment="1">
      <alignment horizontal="center"/>
    </xf>
    <xf numFmtId="0" fontId="3" fillId="0" borderId="0" xfId="0" applyFont="1"/>
    <xf numFmtId="166" fontId="0" fillId="0" borderId="0" xfId="0" applyNumberForma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Fill="1" applyAlignment="1">
      <alignment horizontal="center"/>
    </xf>
    <xf numFmtId="164" fontId="0" fillId="0" borderId="0" xfId="0" applyNumberFormat="1" applyAlignment="1">
      <alignment horizontal="right"/>
    </xf>
    <xf numFmtId="164" fontId="0" fillId="0" borderId="0" xfId="0" applyNumberFormat="1" applyBorder="1" applyAlignment="1">
      <alignment horizontal="right"/>
    </xf>
    <xf numFmtId="164" fontId="0" fillId="0" borderId="0" xfId="0" applyNumberFormat="1" applyFill="1" applyAlignment="1"/>
    <xf numFmtId="0" fontId="6" fillId="0" borderId="2" xfId="0" applyFont="1" applyBorder="1"/>
    <xf numFmtId="166" fontId="6" fillId="0" borderId="2" xfId="0" applyNumberFormat="1" applyFont="1" applyBorder="1"/>
    <xf numFmtId="0" fontId="6" fillId="0" borderId="2" xfId="0" applyFont="1" applyBorder="1" applyAlignment="1">
      <alignment horizontal="center"/>
    </xf>
    <xf numFmtId="164" fontId="6" fillId="0" borderId="2" xfId="0" applyNumberFormat="1" applyFont="1" applyBorder="1" applyAlignment="1">
      <alignment horizontal="right"/>
    </xf>
    <xf numFmtId="0" fontId="6" fillId="0" borderId="0" xfId="0" applyFont="1"/>
    <xf numFmtId="0" fontId="6" fillId="0" borderId="0" xfId="0" applyFont="1" applyAlignment="1">
      <alignment horizontal="center"/>
    </xf>
    <xf numFmtId="164" fontId="6" fillId="0" borderId="0" xfId="0" applyNumberFormat="1" applyFont="1" applyAlignment="1">
      <alignment horizontal="right"/>
    </xf>
    <xf numFmtId="164" fontId="6" fillId="0" borderId="0" xfId="0" applyNumberFormat="1" applyFont="1" applyAlignment="1">
      <alignment horizontal="center"/>
    </xf>
    <xf numFmtId="0" fontId="6" fillId="0" borderId="3" xfId="0" applyFont="1" applyFill="1" applyBorder="1" applyAlignment="1">
      <alignment horizontal="left"/>
    </xf>
    <xf numFmtId="164" fontId="6" fillId="0" borderId="3" xfId="0" applyNumberFormat="1" applyFont="1" applyFill="1" applyBorder="1" applyAlignment="1">
      <alignment horizontal="right"/>
    </xf>
    <xf numFmtId="0" fontId="5" fillId="2" borderId="3" xfId="0" applyFont="1" applyFill="1" applyBorder="1" applyAlignment="1">
      <alignment horizontal="left"/>
    </xf>
    <xf numFmtId="164" fontId="5" fillId="2" borderId="3" xfId="0" applyNumberFormat="1" applyFont="1" applyFill="1" applyBorder="1" applyAlignment="1">
      <alignment horizontal="right"/>
    </xf>
    <xf numFmtId="164" fontId="6" fillId="0" borderId="0" xfId="0" applyNumberFormat="1" applyFont="1"/>
    <xf numFmtId="164" fontId="7" fillId="3" borderId="4" xfId="0" applyNumberFormat="1" applyFont="1" applyFill="1" applyBorder="1" applyAlignment="1">
      <alignment horizontal="center"/>
    </xf>
    <xf numFmtId="166" fontId="6" fillId="0" borderId="0" xfId="0" applyNumberFormat="1" applyFont="1"/>
    <xf numFmtId="0" fontId="5" fillId="0" borderId="0" xfId="0" applyFont="1" applyBorder="1"/>
    <xf numFmtId="168" fontId="6" fillId="0" borderId="0" xfId="0" applyNumberFormat="1" applyFont="1"/>
    <xf numFmtId="164" fontId="6" fillId="0" borderId="0" xfId="0" applyNumberFormat="1" applyFont="1" applyAlignment="1">
      <alignment horizontal="left"/>
    </xf>
    <xf numFmtId="49" fontId="5" fillId="0" borderId="0" xfId="0" applyNumberFormat="1" applyFont="1" applyBorder="1"/>
    <xf numFmtId="0" fontId="6" fillId="0" borderId="0" xfId="0" applyFont="1" applyAlignment="1">
      <alignment horizontal="left"/>
    </xf>
    <xf numFmtId="164" fontId="8" fillId="3" borderId="0" xfId="0" applyNumberFormat="1" applyFont="1" applyFill="1" applyBorder="1" applyAlignment="1">
      <alignment horizontal="center"/>
    </xf>
    <xf numFmtId="3" fontId="0" fillId="0" borderId="0" xfId="0" applyNumberFormat="1" applyFill="1" applyBorder="1" applyAlignment="1">
      <alignment horizontal="center"/>
    </xf>
    <xf numFmtId="164" fontId="5" fillId="0" borderId="5" xfId="0" applyNumberFormat="1" applyFont="1" applyBorder="1" applyAlignment="1">
      <alignment horizontal="right"/>
    </xf>
    <xf numFmtId="0" fontId="5" fillId="0" borderId="5" xfId="0" applyFont="1" applyBorder="1" applyAlignment="1">
      <alignment horizontal="center"/>
    </xf>
    <xf numFmtId="0" fontId="7" fillId="3" borderId="4" xfId="0" applyFont="1" applyFill="1" applyBorder="1" applyAlignment="1">
      <alignment horizontal="center"/>
    </xf>
    <xf numFmtId="0" fontId="5" fillId="0" borderId="5" xfId="0" applyFont="1" applyBorder="1"/>
    <xf numFmtId="0" fontId="7" fillId="3" borderId="4" xfId="0" applyFont="1" applyFill="1" applyBorder="1"/>
    <xf numFmtId="0" fontId="6" fillId="0" borderId="5" xfId="0" applyFont="1" applyBorder="1"/>
    <xf numFmtId="0" fontId="7" fillId="3" borderId="6" xfId="0" applyFont="1" applyFill="1" applyBorder="1"/>
    <xf numFmtId="0" fontId="7" fillId="3" borderId="6" xfId="0" applyFont="1" applyFill="1" applyBorder="1" applyAlignment="1">
      <alignment horizontal="center"/>
    </xf>
    <xf numFmtId="164" fontId="7" fillId="3" borderId="6" xfId="0" applyNumberFormat="1" applyFont="1" applyFill="1" applyBorder="1" applyAlignment="1">
      <alignment horizontal="center"/>
    </xf>
    <xf numFmtId="14" fontId="6" fillId="0" borderId="3" xfId="0" applyNumberFormat="1" applyFont="1" applyFill="1" applyBorder="1" applyAlignment="1">
      <alignment horizontal="center"/>
    </xf>
    <xf numFmtId="0" fontId="7" fillId="3" borderId="7" xfId="0" applyFont="1" applyFill="1" applyBorder="1"/>
    <xf numFmtId="0" fontId="7" fillId="3" borderId="7" xfId="0" applyFont="1" applyFill="1" applyBorder="1" applyAlignment="1">
      <alignment horizontal="center"/>
    </xf>
    <xf numFmtId="0" fontId="6" fillId="0" borderId="3" xfId="0" applyFont="1" applyBorder="1"/>
    <xf numFmtId="0" fontId="6" fillId="0" borderId="3" xfId="0" applyFont="1" applyBorder="1" applyAlignment="1">
      <alignment vertical="top" wrapText="1"/>
    </xf>
    <xf numFmtId="0" fontId="6" fillId="0" borderId="3" xfId="0" applyFont="1" applyBorder="1" applyAlignment="1">
      <alignment wrapText="1"/>
    </xf>
    <xf numFmtId="0" fontId="6" fillId="0" borderId="3" xfId="0" applyFont="1" applyFill="1" applyBorder="1" applyAlignment="1">
      <alignment horizontal="left" vertical="top" wrapText="1"/>
    </xf>
    <xf numFmtId="1" fontId="9" fillId="4" borderId="0" xfId="1" applyNumberFormat="1" applyFont="1" applyFill="1" applyBorder="1" applyAlignment="1" applyProtection="1">
      <alignment horizontal="left" vertical="top"/>
      <protection locked="0"/>
    </xf>
    <xf numFmtId="0" fontId="10" fillId="4" borderId="0" xfId="0" applyFont="1" applyFill="1" applyBorder="1" applyAlignment="1" applyProtection="1">
      <alignment horizontal="left" vertical="top"/>
      <protection locked="0"/>
    </xf>
    <xf numFmtId="0" fontId="10" fillId="4" borderId="0" xfId="0" applyFont="1" applyFill="1" applyBorder="1" applyAlignment="1" applyProtection="1">
      <alignment horizontal="center" vertical="top"/>
      <protection locked="0"/>
    </xf>
    <xf numFmtId="165" fontId="9" fillId="4" borderId="0" xfId="1" quotePrefix="1" applyFont="1" applyFill="1" applyBorder="1" applyAlignment="1" applyProtection="1">
      <alignment horizontal="left" vertical="top"/>
      <protection locked="0"/>
    </xf>
    <xf numFmtId="165" fontId="11" fillId="4" borderId="0" xfId="1" applyFont="1" applyFill="1" applyBorder="1" applyAlignment="1" applyProtection="1">
      <alignment horizontal="left" vertical="top" wrapText="1"/>
      <protection locked="0"/>
    </xf>
    <xf numFmtId="164" fontId="0" fillId="4" borderId="0" xfId="0" applyNumberFormat="1" applyFill="1" applyBorder="1" applyAlignment="1">
      <alignment horizontal="right"/>
    </xf>
    <xf numFmtId="1" fontId="9" fillId="4" borderId="8" xfId="1" quotePrefix="1" applyNumberFormat="1" applyFont="1" applyFill="1" applyBorder="1" applyAlignment="1" applyProtection="1">
      <alignment horizontal="left" vertical="top"/>
      <protection locked="0"/>
    </xf>
    <xf numFmtId="0" fontId="10" fillId="4" borderId="8" xfId="0" applyFont="1" applyFill="1" applyBorder="1" applyAlignment="1" applyProtection="1">
      <alignment horizontal="left" vertical="top"/>
      <protection locked="0"/>
    </xf>
    <xf numFmtId="0" fontId="10" fillId="4" borderId="8" xfId="0" applyFont="1" applyFill="1" applyBorder="1" applyAlignment="1" applyProtection="1">
      <alignment horizontal="center" vertical="top"/>
      <protection locked="0"/>
    </xf>
    <xf numFmtId="165" fontId="12" fillId="4" borderId="8" xfId="1" quotePrefix="1" applyFont="1" applyFill="1" applyBorder="1" applyAlignment="1" applyProtection="1">
      <alignment horizontal="left" vertical="top"/>
      <protection locked="0"/>
    </xf>
    <xf numFmtId="1" fontId="13" fillId="4" borderId="8" xfId="1" quotePrefix="1" applyNumberFormat="1" applyFont="1" applyFill="1" applyBorder="1" applyAlignment="1" applyProtection="1">
      <alignment horizontal="left" vertical="top" wrapText="1"/>
      <protection locked="0"/>
    </xf>
    <xf numFmtId="164" fontId="0" fillId="4" borderId="8" xfId="0" applyNumberFormat="1" applyFill="1" applyBorder="1" applyAlignment="1">
      <alignment horizontal="right"/>
    </xf>
    <xf numFmtId="1" fontId="14" fillId="4" borderId="0" xfId="1" applyNumberFormat="1" applyFont="1" applyFill="1" applyBorder="1" applyAlignment="1" applyProtection="1">
      <alignment horizontal="left" vertical="top"/>
      <protection locked="0"/>
    </xf>
    <xf numFmtId="0" fontId="6" fillId="0" borderId="3" xfId="0" applyFont="1" applyFill="1" applyBorder="1" applyAlignment="1">
      <alignment horizontal="left" vertical="top"/>
    </xf>
    <xf numFmtId="0" fontId="6" fillId="0" borderId="3" xfId="0" applyFont="1" applyFill="1" applyBorder="1" applyAlignment="1">
      <alignment horizontal="left" wrapText="1"/>
    </xf>
    <xf numFmtId="0" fontId="5" fillId="5" borderId="0" xfId="0" applyFont="1" applyFill="1"/>
    <xf numFmtId="49" fontId="5" fillId="5" borderId="0" xfId="0" applyNumberFormat="1" applyFont="1" applyFill="1" applyAlignment="1">
      <alignment horizontal="center"/>
    </xf>
    <xf numFmtId="0" fontId="5" fillId="5" borderId="0" xfId="0" applyFont="1" applyFill="1" applyAlignment="1">
      <alignment horizontal="center"/>
    </xf>
    <xf numFmtId="164" fontId="5" fillId="5" borderId="0" xfId="0" applyNumberFormat="1" applyFont="1" applyFill="1" applyAlignment="1">
      <alignment horizontal="right"/>
    </xf>
    <xf numFmtId="164" fontId="5" fillId="5" borderId="9" xfId="0" applyNumberFormat="1" applyFont="1" applyFill="1" applyBorder="1" applyAlignment="1">
      <alignment horizontal="right"/>
    </xf>
    <xf numFmtId="0" fontId="7" fillId="3" borderId="10" xfId="0" applyFont="1" applyFill="1" applyBorder="1" applyAlignment="1">
      <alignment horizontal="center"/>
    </xf>
    <xf numFmtId="0" fontId="7" fillId="3" borderId="11" xfId="0" applyFont="1" applyFill="1" applyBorder="1" applyAlignment="1">
      <alignment horizontal="center"/>
    </xf>
    <xf numFmtId="0" fontId="7" fillId="3" borderId="12" xfId="0" applyFont="1" applyFill="1" applyBorder="1" applyAlignment="1">
      <alignment horizontal="center"/>
    </xf>
    <xf numFmtId="0" fontId="5" fillId="0" borderId="13" xfId="0" applyFont="1" applyBorder="1" applyAlignment="1">
      <alignment horizontal="center"/>
    </xf>
    <xf numFmtId="14" fontId="6" fillId="0" borderId="1" xfId="0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left"/>
    </xf>
    <xf numFmtId="164" fontId="5" fillId="0" borderId="14" xfId="0" applyNumberFormat="1" applyFont="1" applyBorder="1" applyAlignment="1">
      <alignment horizontal="right"/>
    </xf>
    <xf numFmtId="169" fontId="6" fillId="0" borderId="14" xfId="0" applyNumberFormat="1" applyFont="1" applyBorder="1"/>
    <xf numFmtId="164" fontId="6" fillId="0" borderId="15" xfId="0" applyNumberFormat="1" applyFont="1" applyFill="1" applyBorder="1" applyAlignment="1">
      <alignment horizontal="right"/>
    </xf>
    <xf numFmtId="164" fontId="5" fillId="2" borderId="15" xfId="0" applyNumberFormat="1" applyFont="1" applyFill="1" applyBorder="1" applyAlignment="1">
      <alignment horizontal="right"/>
    </xf>
    <xf numFmtId="164" fontId="6" fillId="0" borderId="3" xfId="0" applyNumberFormat="1" applyFont="1" applyFill="1" applyBorder="1" applyAlignment="1">
      <alignment horizontal="center"/>
    </xf>
    <xf numFmtId="14" fontId="7" fillId="3" borderId="7" xfId="0" applyNumberFormat="1" applyFont="1" applyFill="1" applyBorder="1" applyAlignment="1">
      <alignment horizontal="center"/>
    </xf>
    <xf numFmtId="49" fontId="7" fillId="3" borderId="7" xfId="0" applyNumberFormat="1" applyFont="1" applyFill="1" applyBorder="1" applyAlignment="1">
      <alignment horizontal="center"/>
    </xf>
    <xf numFmtId="0" fontId="6" fillId="0" borderId="3" xfId="0" applyFont="1" applyBorder="1" applyAlignment="1">
      <alignment vertical="top"/>
    </xf>
    <xf numFmtId="14" fontId="6" fillId="0" borderId="3" xfId="0" applyNumberFormat="1" applyFont="1" applyFill="1" applyBorder="1" applyAlignment="1">
      <alignment horizontal="center" vertical="top"/>
    </xf>
    <xf numFmtId="14" fontId="6" fillId="0" borderId="1" xfId="0" applyNumberFormat="1" applyFont="1" applyFill="1" applyBorder="1" applyAlignment="1">
      <alignment horizontal="center" vertical="top"/>
    </xf>
    <xf numFmtId="169" fontId="6" fillId="0" borderId="14" xfId="0" applyNumberFormat="1" applyFont="1" applyBorder="1" applyAlignment="1">
      <alignment vertical="top"/>
    </xf>
    <xf numFmtId="164" fontId="6" fillId="0" borderId="3" xfId="0" applyNumberFormat="1" applyFont="1" applyFill="1" applyBorder="1" applyAlignment="1">
      <alignment horizontal="right" vertical="top"/>
    </xf>
    <xf numFmtId="164" fontId="5" fillId="5" borderId="0" xfId="0" applyNumberFormat="1" applyFont="1" applyFill="1" applyBorder="1" applyAlignment="1">
      <alignment horizontal="right"/>
    </xf>
    <xf numFmtId="164" fontId="5" fillId="0" borderId="16" xfId="0" applyNumberFormat="1" applyFont="1" applyBorder="1" applyAlignment="1">
      <alignment horizontal="right"/>
    </xf>
    <xf numFmtId="169" fontId="6" fillId="0" borderId="16" xfId="0" applyNumberFormat="1" applyFont="1" applyBorder="1"/>
    <xf numFmtId="169" fontId="6" fillId="0" borderId="16" xfId="0" applyNumberFormat="1" applyFont="1" applyBorder="1" applyAlignment="1">
      <alignment vertical="top"/>
    </xf>
    <xf numFmtId="164" fontId="6" fillId="0" borderId="17" xfId="0" applyNumberFormat="1" applyFont="1" applyFill="1" applyBorder="1" applyAlignment="1">
      <alignment horizontal="right"/>
    </xf>
    <xf numFmtId="0" fontId="1" fillId="0" borderId="0" xfId="0" applyFont="1"/>
    <xf numFmtId="1" fontId="14" fillId="6" borderId="8" xfId="1" quotePrefix="1" applyNumberFormat="1" applyFont="1" applyFill="1" applyBorder="1" applyAlignment="1" applyProtection="1">
      <alignment horizontal="left" vertical="top"/>
      <protection locked="0"/>
    </xf>
    <xf numFmtId="0" fontId="6" fillId="4" borderId="3" xfId="0" applyFont="1" applyFill="1" applyBorder="1" applyAlignment="1">
      <alignment horizontal="left"/>
    </xf>
    <xf numFmtId="0" fontId="6" fillId="4" borderId="3" xfId="0" applyFont="1" applyFill="1" applyBorder="1"/>
    <xf numFmtId="14" fontId="6" fillId="4" borderId="3" xfId="0" applyNumberFormat="1" applyFont="1" applyFill="1" applyBorder="1" applyAlignment="1">
      <alignment horizontal="center"/>
    </xf>
    <xf numFmtId="14" fontId="6" fillId="4" borderId="1" xfId="0" applyNumberFormat="1" applyFont="1" applyFill="1" applyBorder="1" applyAlignment="1">
      <alignment horizontal="center"/>
    </xf>
    <xf numFmtId="169" fontId="6" fillId="4" borderId="14" xfId="0" applyNumberFormat="1" applyFont="1" applyFill="1" applyBorder="1"/>
    <xf numFmtId="169" fontId="6" fillId="4" borderId="16" xfId="0" applyNumberFormat="1" applyFont="1" applyFill="1" applyBorder="1"/>
    <xf numFmtId="164" fontId="6" fillId="4" borderId="3" xfId="0" applyNumberFormat="1" applyFont="1" applyFill="1" applyBorder="1" applyAlignment="1">
      <alignment horizontal="right"/>
    </xf>
    <xf numFmtId="169" fontId="6" fillId="0" borderId="16" xfId="0" applyNumberFormat="1" applyFont="1" applyFill="1" applyBorder="1"/>
    <xf numFmtId="164" fontId="5" fillId="2" borderId="17" xfId="0" applyNumberFormat="1" applyFont="1" applyFill="1" applyBorder="1" applyAlignment="1">
      <alignment horizontal="right"/>
    </xf>
  </cellXfs>
  <cellStyles count="2">
    <cellStyle name="Komma" xfId="1" builtinId="3"/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51"/>
  <sheetViews>
    <sheetView tabSelected="1" zoomScale="75" zoomScaleNormal="75" workbookViewId="0">
      <selection activeCell="K20" sqref="K20"/>
    </sheetView>
  </sheetViews>
  <sheetFormatPr defaultRowHeight="12.5"/>
  <cols>
    <col min="1" max="1" width="27.81640625" customWidth="1"/>
    <col min="2" max="2" width="50.453125" customWidth="1"/>
    <col min="3" max="3" width="12.54296875" customWidth="1"/>
    <col min="4" max="4" width="24.81640625" customWidth="1"/>
    <col min="5" max="5" width="15.54296875" style="2" customWidth="1"/>
    <col min="6" max="6" width="14.453125" style="2" customWidth="1"/>
    <col min="7" max="8" width="24.81640625" style="13" customWidth="1"/>
    <col min="9" max="11" width="24.453125" style="13" customWidth="1"/>
    <col min="13" max="13" width="12" style="2" hidden="1" customWidth="1"/>
  </cols>
  <sheetData>
    <row r="1" spans="1:13" ht="18">
      <c r="A1" s="66" t="s">
        <v>26</v>
      </c>
      <c r="B1" s="54"/>
      <c r="C1" s="55"/>
      <c r="D1" s="56"/>
      <c r="E1" s="57"/>
      <c r="F1" s="58"/>
      <c r="G1" s="59"/>
      <c r="H1" s="59"/>
      <c r="I1" s="59"/>
      <c r="J1" s="59"/>
      <c r="K1" s="59"/>
    </row>
    <row r="2" spans="1:13" ht="18">
      <c r="A2" s="66" t="s">
        <v>49</v>
      </c>
      <c r="B2" s="54"/>
      <c r="C2" s="55"/>
      <c r="D2" s="56"/>
      <c r="E2" s="57"/>
      <c r="F2" s="58"/>
      <c r="G2" s="59"/>
      <c r="H2" s="59"/>
      <c r="I2" s="59"/>
      <c r="J2" s="59"/>
      <c r="K2" s="59"/>
    </row>
    <row r="3" spans="1:13" ht="18">
      <c r="A3" s="66" t="s">
        <v>27</v>
      </c>
      <c r="B3" s="54"/>
      <c r="C3" s="55"/>
      <c r="D3" s="56"/>
      <c r="E3" s="57"/>
      <c r="F3" s="58"/>
      <c r="G3" s="59"/>
      <c r="H3" s="59"/>
      <c r="I3" s="59"/>
      <c r="J3" s="59"/>
      <c r="K3" s="59"/>
    </row>
    <row r="4" spans="1:13" ht="18.5" thickBot="1">
      <c r="A4" s="99" t="s">
        <v>82</v>
      </c>
      <c r="B4" s="60"/>
      <c r="C4" s="61"/>
      <c r="D4" s="62"/>
      <c r="E4" s="63"/>
      <c r="F4" s="64"/>
      <c r="G4" s="65"/>
      <c r="H4" s="65"/>
      <c r="I4" s="65"/>
      <c r="J4" s="65"/>
      <c r="K4" s="65"/>
    </row>
    <row r="5" spans="1:13" s="3" customFormat="1" ht="13" thickTop="1">
      <c r="B5" s="4"/>
      <c r="C5" s="4"/>
      <c r="D5" s="4"/>
      <c r="E5" s="5"/>
      <c r="F5" s="5"/>
      <c r="G5" s="14"/>
      <c r="H5" s="14"/>
      <c r="I5" s="14"/>
      <c r="J5" s="14"/>
      <c r="K5" s="14"/>
      <c r="M5" s="5"/>
    </row>
    <row r="6" spans="1:13" ht="15.5">
      <c r="A6" s="31" t="s">
        <v>2</v>
      </c>
      <c r="B6" s="35" t="s">
        <v>47</v>
      </c>
      <c r="C6" s="35"/>
      <c r="D6" s="11"/>
    </row>
    <row r="7" spans="1:13" ht="15.5">
      <c r="A7" s="31"/>
      <c r="B7" s="30"/>
      <c r="C7" s="30"/>
      <c r="D7" s="1"/>
      <c r="E7" s="12"/>
      <c r="F7" s="12"/>
      <c r="G7" s="15"/>
      <c r="H7" s="15"/>
    </row>
    <row r="8" spans="1:13" ht="15.5">
      <c r="A8" s="31" t="s">
        <v>4</v>
      </c>
      <c r="B8" s="20" t="s">
        <v>0</v>
      </c>
      <c r="C8" s="20"/>
      <c r="D8" s="9"/>
    </row>
    <row r="9" spans="1:13" ht="15.5">
      <c r="A9" s="31" t="s">
        <v>3</v>
      </c>
      <c r="B9" s="30" t="s">
        <v>1</v>
      </c>
      <c r="C9" s="30"/>
      <c r="D9" s="1"/>
    </row>
    <row r="10" spans="1:13" ht="15.5">
      <c r="A10" s="20"/>
      <c r="B10" s="31"/>
      <c r="C10" s="31"/>
      <c r="D10" s="6"/>
    </row>
    <row r="11" spans="1:13" ht="15.5">
      <c r="A11" s="31" t="s">
        <v>9</v>
      </c>
      <c r="B11" s="23"/>
      <c r="C11" s="23"/>
      <c r="D11" s="10"/>
    </row>
    <row r="12" spans="1:13" ht="15.5">
      <c r="A12" s="34" t="s">
        <v>10</v>
      </c>
      <c r="B12" s="23">
        <f>G50</f>
        <v>331720000</v>
      </c>
      <c r="C12" s="23"/>
      <c r="D12" s="8"/>
    </row>
    <row r="13" spans="1:13" ht="15.5">
      <c r="A13" s="34" t="s">
        <v>25</v>
      </c>
      <c r="B13" s="28">
        <f>H50</f>
        <v>36326536.799999997</v>
      </c>
      <c r="C13" s="28"/>
      <c r="D13" s="7"/>
    </row>
    <row r="14" spans="1:13" ht="15.5">
      <c r="A14" s="34" t="s">
        <v>11</v>
      </c>
      <c r="B14" s="28">
        <f>I50</f>
        <v>72155000</v>
      </c>
      <c r="C14" s="28"/>
      <c r="D14" s="7"/>
    </row>
    <row r="15" spans="1:13" ht="15.5">
      <c r="A15" s="34"/>
      <c r="B15" s="32"/>
      <c r="C15" s="32"/>
      <c r="D15" s="7"/>
    </row>
    <row r="16" spans="1:13" ht="15.5">
      <c r="A16" s="34" t="s">
        <v>12</v>
      </c>
      <c r="B16" s="33">
        <f>SUM(B12:B14)</f>
        <v>440201536.80000001</v>
      </c>
      <c r="C16" s="33"/>
      <c r="D16" s="7"/>
    </row>
    <row r="17" spans="1:15" ht="13.5" customHeight="1" thickBot="1">
      <c r="A17" s="16"/>
      <c r="B17" s="17"/>
      <c r="C17" s="17"/>
      <c r="D17" s="17"/>
      <c r="E17" s="18"/>
      <c r="F17" s="18"/>
      <c r="G17" s="19"/>
      <c r="H17" s="19"/>
      <c r="I17" s="19"/>
      <c r="J17" s="19"/>
      <c r="K17" s="19"/>
    </row>
    <row r="18" spans="1:15" ht="16" thickBot="1">
      <c r="A18" s="69" t="s">
        <v>22</v>
      </c>
      <c r="B18" s="70"/>
      <c r="C18" s="70"/>
      <c r="D18" s="70"/>
      <c r="E18" s="71"/>
      <c r="F18" s="71"/>
      <c r="G18" s="73" t="s">
        <v>23</v>
      </c>
      <c r="H18" s="93"/>
      <c r="I18" s="72"/>
      <c r="J18" s="72"/>
      <c r="K18" s="72"/>
    </row>
    <row r="19" spans="1:15" ht="15.5">
      <c r="A19" s="42" t="s">
        <v>20</v>
      </c>
      <c r="B19" s="42" t="s">
        <v>5</v>
      </c>
      <c r="C19" s="42" t="s">
        <v>21</v>
      </c>
      <c r="D19" s="42" t="s">
        <v>13</v>
      </c>
      <c r="E19" s="40" t="s">
        <v>15</v>
      </c>
      <c r="F19" s="74" t="s">
        <v>15</v>
      </c>
      <c r="G19" s="29" t="s">
        <v>6</v>
      </c>
      <c r="H19" s="29" t="s">
        <v>24</v>
      </c>
      <c r="I19" s="29" t="s">
        <v>7</v>
      </c>
      <c r="J19" s="29" t="s">
        <v>19</v>
      </c>
      <c r="K19" s="29" t="s">
        <v>83</v>
      </c>
      <c r="M19" s="36" t="s">
        <v>18</v>
      </c>
    </row>
    <row r="20" spans="1:15" ht="15.5">
      <c r="A20" s="44"/>
      <c r="B20" s="44"/>
      <c r="C20" s="44"/>
      <c r="D20" s="44"/>
      <c r="E20" s="45" t="s">
        <v>16</v>
      </c>
      <c r="F20" s="75" t="s">
        <v>17</v>
      </c>
      <c r="G20" s="46" t="s">
        <v>55</v>
      </c>
      <c r="H20" s="46" t="s">
        <v>55</v>
      </c>
      <c r="I20" s="46" t="s">
        <v>55</v>
      </c>
      <c r="J20" s="46"/>
      <c r="K20" s="46"/>
      <c r="M20" s="36" t="s">
        <v>14</v>
      </c>
    </row>
    <row r="21" spans="1:15" ht="16" thickBot="1">
      <c r="A21" s="48"/>
      <c r="B21" s="48"/>
      <c r="C21" s="48"/>
      <c r="D21" s="48"/>
      <c r="E21" s="49"/>
      <c r="F21" s="76"/>
      <c r="G21" s="86">
        <v>44197</v>
      </c>
      <c r="H21" s="86">
        <v>44197</v>
      </c>
      <c r="I21" s="87" t="s">
        <v>56</v>
      </c>
      <c r="J21" s="87" t="s">
        <v>56</v>
      </c>
      <c r="K21" s="87"/>
      <c r="M21" s="36"/>
    </row>
    <row r="22" spans="1:15" ht="15.5">
      <c r="A22" s="43"/>
      <c r="B22" s="41"/>
      <c r="C22" s="41"/>
      <c r="D22" s="41"/>
      <c r="E22" s="39"/>
      <c r="F22" s="77"/>
      <c r="G22" s="81"/>
      <c r="H22" s="94"/>
      <c r="I22" s="38"/>
      <c r="J22" s="38"/>
      <c r="K22" s="38"/>
    </row>
    <row r="23" spans="1:15" ht="15.5">
      <c r="A23" s="24" t="s">
        <v>28</v>
      </c>
      <c r="B23" s="24" t="s">
        <v>29</v>
      </c>
      <c r="C23" s="24" t="s">
        <v>48</v>
      </c>
      <c r="D23" s="50"/>
      <c r="E23" s="47"/>
      <c r="F23" s="78"/>
      <c r="G23" s="82">
        <v>70481000</v>
      </c>
      <c r="H23" s="95"/>
      <c r="I23" s="25">
        <v>17983000</v>
      </c>
      <c r="J23" s="25">
        <f t="shared" ref="J23:J45" si="0">SUM(G23+H23+I23)</f>
        <v>88464000</v>
      </c>
      <c r="K23" s="25"/>
    </row>
    <row r="24" spans="1:15" ht="15.5">
      <c r="A24" s="24"/>
      <c r="B24" s="24"/>
      <c r="C24" s="24"/>
      <c r="D24" s="50"/>
      <c r="E24" s="47"/>
      <c r="F24" s="78"/>
      <c r="G24" s="82"/>
      <c r="H24" s="95"/>
      <c r="I24" s="25">
        <v>4108000</v>
      </c>
      <c r="J24" s="25">
        <f t="shared" si="0"/>
        <v>4108000</v>
      </c>
      <c r="K24" s="25"/>
    </row>
    <row r="25" spans="1:15" ht="15.5">
      <c r="A25" s="24" t="s">
        <v>28</v>
      </c>
      <c r="B25" s="24" t="s">
        <v>52</v>
      </c>
      <c r="C25" s="24" t="s">
        <v>53</v>
      </c>
      <c r="D25" s="50" t="s">
        <v>54</v>
      </c>
      <c r="E25" s="47">
        <v>43130</v>
      </c>
      <c r="F25" s="78"/>
      <c r="G25" s="82">
        <v>59179000</v>
      </c>
      <c r="H25" s="95"/>
      <c r="I25" s="25">
        <v>10170000</v>
      </c>
      <c r="J25" s="25">
        <f t="shared" si="0"/>
        <v>69349000</v>
      </c>
      <c r="K25" s="25"/>
      <c r="O25" s="98"/>
    </row>
    <row r="26" spans="1:15" ht="15.5">
      <c r="A26" s="67" t="s">
        <v>28</v>
      </c>
      <c r="B26" s="67" t="s">
        <v>58</v>
      </c>
      <c r="C26" s="67" t="s">
        <v>46</v>
      </c>
      <c r="D26" s="51"/>
      <c r="E26" s="89"/>
      <c r="F26" s="90"/>
      <c r="G26" s="91"/>
      <c r="H26" s="96">
        <f>2100000*1.02^3</f>
        <v>2228536.7999999998</v>
      </c>
      <c r="I26" s="92">
        <v>3178000</v>
      </c>
      <c r="J26" s="92">
        <f t="shared" si="0"/>
        <v>5406536.7999999998</v>
      </c>
      <c r="K26" s="92"/>
      <c r="O26" s="98"/>
    </row>
    <row r="27" spans="1:15" ht="46.5">
      <c r="A27" s="67" t="s">
        <v>28</v>
      </c>
      <c r="B27" s="53" t="s">
        <v>30</v>
      </c>
      <c r="C27" s="67" t="s">
        <v>40</v>
      </c>
      <c r="D27" s="88"/>
      <c r="E27" s="89"/>
      <c r="F27" s="90"/>
      <c r="G27" s="91">
        <v>99456000</v>
      </c>
      <c r="H27" s="96"/>
      <c r="I27" s="92">
        <v>18797000</v>
      </c>
      <c r="J27" s="25">
        <f t="shared" si="0"/>
        <v>118253000</v>
      </c>
      <c r="K27" s="92"/>
    </row>
    <row r="28" spans="1:15" ht="15.5">
      <c r="A28" s="24" t="s">
        <v>28</v>
      </c>
      <c r="B28" s="68" t="s">
        <v>31</v>
      </c>
      <c r="C28" s="24" t="s">
        <v>41</v>
      </c>
      <c r="D28" s="50"/>
      <c r="E28" s="47"/>
      <c r="F28" s="78"/>
      <c r="G28" s="82">
        <v>17361000</v>
      </c>
      <c r="H28" s="95"/>
      <c r="I28" s="85">
        <v>2196000</v>
      </c>
      <c r="J28" s="25">
        <f t="shared" si="0"/>
        <v>19557000</v>
      </c>
      <c r="K28" s="85"/>
    </row>
    <row r="29" spans="1:15" ht="15.5">
      <c r="A29" s="24" t="s">
        <v>28</v>
      </c>
      <c r="B29" s="24" t="s">
        <v>32</v>
      </c>
      <c r="C29" s="24" t="s">
        <v>42</v>
      </c>
      <c r="D29" s="50"/>
      <c r="E29" s="47"/>
      <c r="F29" s="78"/>
      <c r="G29" s="82">
        <v>66956000</v>
      </c>
      <c r="H29" s="95"/>
      <c r="I29" s="25">
        <v>5721000</v>
      </c>
      <c r="J29" s="25">
        <f t="shared" si="0"/>
        <v>72677000</v>
      </c>
      <c r="K29" s="25"/>
    </row>
    <row r="30" spans="1:15" ht="15.5">
      <c r="A30" s="24" t="s">
        <v>28</v>
      </c>
      <c r="B30" s="24" t="s">
        <v>33</v>
      </c>
      <c r="C30" s="24" t="s">
        <v>43</v>
      </c>
      <c r="D30" s="52"/>
      <c r="E30" s="47"/>
      <c r="F30" s="78"/>
      <c r="G30" s="82">
        <v>18287000</v>
      </c>
      <c r="H30" s="95"/>
      <c r="I30" s="25">
        <v>2208000</v>
      </c>
      <c r="J30" s="25">
        <f t="shared" si="0"/>
        <v>20495000</v>
      </c>
      <c r="K30" s="25"/>
    </row>
    <row r="31" spans="1:15" ht="15.5">
      <c r="A31" s="24" t="s">
        <v>28</v>
      </c>
      <c r="B31" s="24" t="s">
        <v>34</v>
      </c>
      <c r="C31" s="24" t="s">
        <v>44</v>
      </c>
      <c r="D31" s="52"/>
      <c r="E31" s="47"/>
      <c r="F31" s="78"/>
      <c r="G31" s="82"/>
      <c r="H31" s="95">
        <v>17490000</v>
      </c>
      <c r="I31" s="25">
        <v>2521000</v>
      </c>
      <c r="J31" s="25">
        <f t="shared" si="0"/>
        <v>20011000</v>
      </c>
      <c r="K31" s="25"/>
    </row>
    <row r="32" spans="1:15" ht="15.5">
      <c r="A32" s="24" t="s">
        <v>28</v>
      </c>
      <c r="B32" s="24" t="s">
        <v>35</v>
      </c>
      <c r="C32" s="24" t="s">
        <v>44</v>
      </c>
      <c r="D32" s="52"/>
      <c r="E32" s="47"/>
      <c r="F32" s="78"/>
      <c r="G32" s="82"/>
      <c r="H32" s="95">
        <v>2220000</v>
      </c>
      <c r="I32" s="25">
        <v>757000</v>
      </c>
      <c r="J32" s="25">
        <f t="shared" si="0"/>
        <v>2977000</v>
      </c>
      <c r="K32" s="25"/>
    </row>
    <row r="33" spans="1:15" ht="15.5">
      <c r="A33" s="24" t="s">
        <v>28</v>
      </c>
      <c r="B33" s="24" t="s">
        <v>36</v>
      </c>
      <c r="C33" s="24" t="s">
        <v>45</v>
      </c>
      <c r="D33" s="50"/>
      <c r="E33" s="47"/>
      <c r="F33" s="78"/>
      <c r="G33" s="82"/>
      <c r="H33" s="95">
        <v>6501000</v>
      </c>
      <c r="I33" s="25">
        <v>1209000</v>
      </c>
      <c r="J33" s="25">
        <f t="shared" si="0"/>
        <v>7710000</v>
      </c>
      <c r="K33" s="25"/>
    </row>
    <row r="34" spans="1:15" ht="15.5">
      <c r="A34" s="24" t="s">
        <v>28</v>
      </c>
      <c r="B34" s="24" t="s">
        <v>37</v>
      </c>
      <c r="C34" s="24" t="s">
        <v>43</v>
      </c>
      <c r="D34" s="50"/>
      <c r="E34" s="47"/>
      <c r="F34" s="78"/>
      <c r="G34" s="82"/>
      <c r="H34" s="95">
        <v>2914000</v>
      </c>
      <c r="I34" s="25">
        <v>1171000</v>
      </c>
      <c r="J34" s="25">
        <f t="shared" si="0"/>
        <v>4085000</v>
      </c>
      <c r="K34" s="25"/>
    </row>
    <row r="35" spans="1:15" ht="15.5">
      <c r="A35" s="24" t="s">
        <v>28</v>
      </c>
      <c r="B35" s="67" t="s">
        <v>38</v>
      </c>
      <c r="C35" s="24" t="s">
        <v>43</v>
      </c>
      <c r="D35" s="51"/>
      <c r="E35" s="47"/>
      <c r="F35" s="78"/>
      <c r="G35" s="82"/>
      <c r="H35" s="95">
        <v>293000</v>
      </c>
      <c r="I35" s="25">
        <v>36000</v>
      </c>
      <c r="J35" s="25">
        <f t="shared" si="0"/>
        <v>329000</v>
      </c>
      <c r="K35" s="25"/>
    </row>
    <row r="36" spans="1:15" ht="15.5">
      <c r="A36" s="24" t="s">
        <v>28</v>
      </c>
      <c r="B36" s="24" t="s">
        <v>50</v>
      </c>
      <c r="C36" s="24" t="s">
        <v>51</v>
      </c>
      <c r="D36" s="50"/>
      <c r="E36" s="47"/>
      <c r="F36" s="78"/>
      <c r="G36" s="82"/>
      <c r="H36" s="95">
        <v>1500000</v>
      </c>
      <c r="I36" s="25">
        <v>200000</v>
      </c>
      <c r="J36" s="25">
        <f t="shared" si="0"/>
        <v>1700000</v>
      </c>
      <c r="K36" s="25"/>
      <c r="O36" s="98"/>
    </row>
    <row r="37" spans="1:15" ht="15.5">
      <c r="A37" s="24" t="s">
        <v>28</v>
      </c>
      <c r="B37" s="24" t="s">
        <v>59</v>
      </c>
      <c r="C37" s="24" t="s">
        <v>60</v>
      </c>
      <c r="D37" s="50"/>
      <c r="E37" s="47"/>
      <c r="F37" s="78"/>
      <c r="G37" s="82"/>
      <c r="H37" s="95">
        <v>1500000</v>
      </c>
      <c r="I37" s="25">
        <v>500000</v>
      </c>
      <c r="J37" s="25">
        <f t="shared" si="0"/>
        <v>2000000</v>
      </c>
      <c r="K37" s="25"/>
      <c r="O37" s="98" t="s">
        <v>57</v>
      </c>
    </row>
    <row r="38" spans="1:15" ht="15.5">
      <c r="A38" s="24" t="s">
        <v>28</v>
      </c>
      <c r="B38" s="24" t="s">
        <v>61</v>
      </c>
      <c r="C38" s="24" t="s">
        <v>75</v>
      </c>
      <c r="D38" s="50"/>
      <c r="E38" s="47"/>
      <c r="F38" s="78"/>
      <c r="G38" s="82"/>
      <c r="H38" s="95">
        <v>1500000</v>
      </c>
      <c r="I38" s="25">
        <v>1000000</v>
      </c>
      <c r="J38" s="25">
        <f t="shared" si="0"/>
        <v>2500000</v>
      </c>
      <c r="K38" s="25"/>
      <c r="O38" s="98" t="s">
        <v>62</v>
      </c>
    </row>
    <row r="39" spans="1:15" ht="15.5">
      <c r="A39" s="24" t="s">
        <v>28</v>
      </c>
      <c r="B39" s="24" t="s">
        <v>63</v>
      </c>
      <c r="C39" s="24" t="s">
        <v>64</v>
      </c>
      <c r="D39" s="50"/>
      <c r="E39" s="47"/>
      <c r="F39" s="78"/>
      <c r="G39" s="82"/>
      <c r="H39" s="107">
        <v>30000</v>
      </c>
      <c r="I39" s="25">
        <v>25000</v>
      </c>
      <c r="J39" s="25">
        <f t="shared" si="0"/>
        <v>55000</v>
      </c>
      <c r="K39" s="25"/>
      <c r="O39" s="98" t="s">
        <v>68</v>
      </c>
    </row>
    <row r="40" spans="1:15" ht="15.5">
      <c r="A40" s="100" t="s">
        <v>28</v>
      </c>
      <c r="B40" s="100" t="s">
        <v>76</v>
      </c>
      <c r="C40" s="100" t="s">
        <v>77</v>
      </c>
      <c r="D40" s="101"/>
      <c r="E40" s="102"/>
      <c r="F40" s="103"/>
      <c r="G40" s="104"/>
      <c r="H40" s="105">
        <v>75000</v>
      </c>
      <c r="I40" s="106">
        <v>75000</v>
      </c>
      <c r="J40" s="106">
        <f t="shared" si="0"/>
        <v>150000</v>
      </c>
      <c r="K40" s="106"/>
      <c r="O40" s="98" t="s">
        <v>78</v>
      </c>
    </row>
    <row r="41" spans="1:15" ht="15.5">
      <c r="A41" s="100" t="s">
        <v>28</v>
      </c>
      <c r="B41" s="100" t="s">
        <v>79</v>
      </c>
      <c r="C41" s="100" t="s">
        <v>43</v>
      </c>
      <c r="D41" s="101"/>
      <c r="E41" s="102"/>
      <c r="F41" s="103"/>
      <c r="G41" s="104"/>
      <c r="H41" s="105">
        <v>25000</v>
      </c>
      <c r="I41" s="106">
        <v>25000</v>
      </c>
      <c r="J41" s="106">
        <f t="shared" si="0"/>
        <v>50000</v>
      </c>
      <c r="K41" s="106"/>
    </row>
    <row r="42" spans="1:15" ht="15.5">
      <c r="A42" s="100" t="s">
        <v>28</v>
      </c>
      <c r="B42" s="100" t="s">
        <v>80</v>
      </c>
      <c r="C42" s="100" t="s">
        <v>44</v>
      </c>
      <c r="D42" s="101"/>
      <c r="E42" s="102"/>
      <c r="F42" s="103"/>
      <c r="G42" s="104"/>
      <c r="H42" s="105">
        <v>25000</v>
      </c>
      <c r="I42" s="106">
        <v>100000</v>
      </c>
      <c r="J42" s="106">
        <f t="shared" si="0"/>
        <v>125000</v>
      </c>
      <c r="K42" s="106"/>
      <c r="O42" s="98" t="s">
        <v>81</v>
      </c>
    </row>
    <row r="43" spans="1:15" ht="15.5">
      <c r="A43" s="24" t="s">
        <v>28</v>
      </c>
      <c r="B43" s="24" t="s">
        <v>66</v>
      </c>
      <c r="C43" s="24" t="s">
        <v>65</v>
      </c>
      <c r="D43" s="50"/>
      <c r="E43" s="47"/>
      <c r="F43" s="78"/>
      <c r="G43" s="82"/>
      <c r="H43" s="95">
        <v>0</v>
      </c>
      <c r="I43" s="25">
        <v>100000</v>
      </c>
      <c r="J43" s="25">
        <f t="shared" si="0"/>
        <v>100000</v>
      </c>
      <c r="K43" s="25"/>
      <c r="O43" s="98" t="s">
        <v>67</v>
      </c>
    </row>
    <row r="44" spans="1:15" ht="15.5">
      <c r="A44" s="24" t="s">
        <v>28</v>
      </c>
      <c r="B44" s="24" t="s">
        <v>72</v>
      </c>
      <c r="C44" s="24" t="s">
        <v>73</v>
      </c>
      <c r="D44" s="50"/>
      <c r="E44" s="47"/>
      <c r="F44" s="78"/>
      <c r="G44" s="82"/>
      <c r="H44" s="95">
        <v>0</v>
      </c>
      <c r="I44" s="25">
        <v>25000</v>
      </c>
      <c r="J44" s="25">
        <f t="shared" si="0"/>
        <v>25000</v>
      </c>
      <c r="K44" s="25"/>
      <c r="O44" s="98"/>
    </row>
    <row r="45" spans="1:15" ht="15.5">
      <c r="A45" s="24" t="s">
        <v>69</v>
      </c>
      <c r="B45" s="24" t="s">
        <v>70</v>
      </c>
      <c r="C45" s="24" t="s">
        <v>71</v>
      </c>
      <c r="D45" s="50"/>
      <c r="E45" s="47"/>
      <c r="F45" s="78"/>
      <c r="G45" s="82"/>
      <c r="H45" s="95">
        <v>25000</v>
      </c>
      <c r="I45" s="25">
        <v>50000</v>
      </c>
      <c r="J45" s="25">
        <f t="shared" si="0"/>
        <v>75000</v>
      </c>
      <c r="K45" s="25"/>
      <c r="O45" s="98" t="s">
        <v>74</v>
      </c>
    </row>
    <row r="46" spans="1:15" ht="15.5">
      <c r="A46" s="24"/>
      <c r="B46" s="24" t="s">
        <v>39</v>
      </c>
      <c r="C46" s="24"/>
      <c r="D46" s="50"/>
      <c r="E46" s="47"/>
      <c r="F46" s="78"/>
      <c r="G46" s="82"/>
      <c r="H46" s="95"/>
      <c r="I46" s="25"/>
      <c r="J46" s="25"/>
      <c r="K46" s="25"/>
    </row>
    <row r="47" spans="1:15" ht="15.5">
      <c r="A47" s="24"/>
      <c r="B47" s="24"/>
      <c r="C47" s="24"/>
      <c r="D47" s="50"/>
      <c r="E47" s="47"/>
      <c r="F47" s="78"/>
      <c r="G47" s="82"/>
      <c r="H47" s="95"/>
      <c r="I47" s="25"/>
      <c r="J47" s="25"/>
      <c r="K47" s="25"/>
    </row>
    <row r="48" spans="1:15" ht="15.5">
      <c r="A48" s="53"/>
      <c r="B48" s="24"/>
      <c r="C48" s="24"/>
      <c r="D48" s="51"/>
      <c r="E48" s="47"/>
      <c r="F48" s="78"/>
      <c r="G48" s="82"/>
      <c r="H48" s="95"/>
      <c r="I48" s="25"/>
      <c r="J48" s="25"/>
      <c r="K48" s="25"/>
    </row>
    <row r="49" spans="1:13" ht="12" customHeight="1">
      <c r="A49" s="24"/>
      <c r="B49" s="24"/>
      <c r="C49" s="24"/>
      <c r="D49" s="24"/>
      <c r="E49" s="24"/>
      <c r="F49" s="79"/>
      <c r="G49" s="83"/>
      <c r="H49" s="97"/>
      <c r="I49" s="25"/>
      <c r="J49" s="25"/>
      <c r="K49" s="25"/>
    </row>
    <row r="50" spans="1:13" ht="15.5">
      <c r="A50" s="26" t="s">
        <v>8</v>
      </c>
      <c r="B50" s="26"/>
      <c r="C50" s="26"/>
      <c r="D50" s="26"/>
      <c r="E50" s="26"/>
      <c r="F50" s="80"/>
      <c r="G50" s="84">
        <f>SUM(G23:G49)</f>
        <v>331720000</v>
      </c>
      <c r="H50" s="84">
        <f>SUM(H23:H49)</f>
        <v>36326536.799999997</v>
      </c>
      <c r="I50" s="84">
        <f>SUM(I23:I49)</f>
        <v>72155000</v>
      </c>
      <c r="J50" s="27">
        <f>SUM(J23:J49)</f>
        <v>440201536.80000001</v>
      </c>
      <c r="K50" s="108"/>
      <c r="M50" s="37"/>
    </row>
    <row r="51" spans="1:13" ht="15.5">
      <c r="A51" s="20"/>
      <c r="B51" s="20"/>
      <c r="C51" s="20"/>
      <c r="D51" s="20"/>
      <c r="E51" s="21"/>
      <c r="F51" s="21"/>
      <c r="G51" s="22"/>
      <c r="H51" s="22"/>
      <c r="I51" s="22"/>
      <c r="J51" s="22"/>
      <c r="K51" s="22"/>
    </row>
  </sheetData>
  <sheetProtection algorithmName="SHA-512" hashValue="AxlSOMgWLudFEBoZgPpsereDwEVLrhAd2Y0V+3Tf7mo1uge90gRNbSYy49a5Z2H0NE9oUOjeVyNhivBEbcKUOw==" saltValue="WtL9RRzD7jI6nKoVbOzRtA==" spinCount="100000" sheet="1" objects="1" scenarios="1"/>
  <phoneticPr fontId="0" type="noConversion"/>
  <printOptions horizontalCentered="1"/>
  <pageMargins left="0.19685039370078741" right="0.19685039370078741" top="0.55118110236220474" bottom="0.98425196850393704" header="0.51181102362204722" footer="0.51181102362204722"/>
  <pageSetup paperSize="8" scale="85" fitToHeight="0" orientation="landscape" r:id="rId1"/>
  <headerFooter alignWithMargins="0">
    <oddFooter>&amp;L&amp;F&amp;RPage 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61749B94E199048BD43EEF0122A0A9C" ma:contentTypeVersion="11" ma:contentTypeDescription="Create a new document." ma:contentTypeScope="" ma:versionID="477f99c3e6c42daa4c825394670bbb7c">
  <xsd:schema xmlns:xsd="http://www.w3.org/2001/XMLSchema" xmlns:xs="http://www.w3.org/2001/XMLSchema" xmlns:p="http://schemas.microsoft.com/office/2006/metadata/properties" xmlns:ns2="a7618807-c949-4c2c-853f-9b7ec2c75337" targetNamespace="http://schemas.microsoft.com/office/2006/metadata/properties" ma:root="true" ma:fieldsID="c6ee076246fdb8290646a3e63de0247f" ns2:_="">
    <xsd:import namespace="a7618807-c949-4c2c-853f-9b7ec2c7533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618807-c949-4c2c-853f-9b7ec2c7533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53B1F8-B51B-4EC3-8F5B-094FB7FA5560}"/>
</file>

<file path=customXml/itemProps2.xml><?xml version="1.0" encoding="utf-8"?>
<ds:datastoreItem xmlns:ds="http://schemas.openxmlformats.org/officeDocument/2006/customXml" ds:itemID="{F695637E-90CF-4F7F-B339-0F39F2DB6A42}">
  <ds:schemaRefs>
    <ds:schemaRef ds:uri="2daaaef2-035a-490b-9273-cbf3e129dc3c"/>
    <ds:schemaRef ds:uri="http://purl.org/dc/terms/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5c9be7e8-a28b-4504-adb3-d6e5cec897db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7E480928-B4CD-414F-BDE7-3519940089C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2</vt:i4>
      </vt:variant>
    </vt:vector>
  </HeadingPairs>
  <TitlesOfParts>
    <vt:vector size="3" baseType="lpstr">
      <vt:lpstr>specificatie verzekerde locatie</vt:lpstr>
      <vt:lpstr>'specificatie verzekerde locatie'!Afdrukbereik</vt:lpstr>
      <vt:lpstr>'specificatie verzekerde locatie'!Afdruktitels</vt:lpstr>
    </vt:vector>
  </TitlesOfParts>
  <Company>Aon Nederland bv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 Sierveld</dc:creator>
  <cp:lastModifiedBy>Riëlle Hagemans - HIP</cp:lastModifiedBy>
  <cp:lastPrinted>2020-01-29T15:23:00Z</cp:lastPrinted>
  <dcterms:created xsi:type="dcterms:W3CDTF">2002-10-11T16:24:00Z</dcterms:created>
  <dcterms:modified xsi:type="dcterms:W3CDTF">2021-10-06T08:25:42Z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0x010100C61749B94E199048BD43EEF0122A0A9C</vt:lpwstr>
  </property>
</Properties>
</file>