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Aanbestedingen 2021/EA Drukwerk 2021/4. Nota van Inlichtingen/"/>
    </mc:Choice>
  </mc:AlternateContent>
  <xr:revisionPtr revIDLastSave="4" documentId="8_{BACF1610-48BB-4D0C-9352-D1EA0A00B783}" xr6:coauthVersionLast="46" xr6:coauthVersionMax="46" xr10:uidLastSave="{A76D01D8-D0DA-429C-92A0-C898B1B7BA8E}"/>
  <bookViews>
    <workbookView xWindow="-120" yWindow="-120" windowWidth="29040" windowHeight="15840" xr2:uid="{00000000-000D-0000-FFFF-FFFF00000000}"/>
  </bookViews>
  <sheets>
    <sheet name="PRIJZENBLAD PERCEEL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3" l="1"/>
  <c r="E75" i="3"/>
  <c r="E45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 l="1"/>
  <c r="E78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12" i="3"/>
  <c r="E46" i="3" l="1"/>
</calcChain>
</file>

<file path=xl/sharedStrings.xml><?xml version="1.0" encoding="utf-8"?>
<sst xmlns="http://schemas.openxmlformats.org/spreadsheetml/2006/main" count="81" uniqueCount="80">
  <si>
    <t>Rillen</t>
  </si>
  <si>
    <t>Schoonsnijden per set</t>
  </si>
  <si>
    <t>Wirebinding metaal 10mm -&lt; 20mm</t>
  </si>
  <si>
    <t>Boren per vel</t>
  </si>
  <si>
    <t xml:space="preserve">Nieten </t>
  </si>
  <si>
    <t>Bind o matic</t>
  </si>
  <si>
    <t>Bindrug</t>
  </si>
  <si>
    <t>Map</t>
  </si>
  <si>
    <t>Oce strip</t>
  </si>
  <si>
    <t>Vouwen</t>
  </si>
  <si>
    <t>Kaft voor en achter wit</t>
  </si>
  <si>
    <t>Kaft voor wit</t>
  </si>
  <si>
    <t>Kaft voor en achter kleur</t>
  </si>
  <si>
    <t>Kaft voor kleur</t>
  </si>
  <si>
    <t>Afdruk Zwart/Wit A3 (exclusief papier)</t>
  </si>
  <si>
    <t>Afdruk Zwart/Wit A4 (exclusief papier)</t>
  </si>
  <si>
    <t>Afdruk Kleur A3  (exclusief papier)</t>
  </si>
  <si>
    <t>Afdruk Kleur A4  (exclusief papier)</t>
  </si>
  <si>
    <t>Afdruk kleur A0 (exclusief papier)</t>
  </si>
  <si>
    <t>Afdruk kleur A1 (exclusief papier)</t>
  </si>
  <si>
    <t>Afdruk kleur A2 (exclusief papier)</t>
  </si>
  <si>
    <t>afdruk kleur A5 (exclusief papier)</t>
  </si>
  <si>
    <t>Afdruk kleur A6 (exclusief papier)</t>
  </si>
  <si>
    <t>Afdruk Zwart/Wit A5 (exclusief papier)</t>
  </si>
  <si>
    <t>Afdruk Zwart/Wit A6 (exclusief papier)</t>
  </si>
  <si>
    <t>Papier A4   75 grams</t>
  </si>
  <si>
    <t>Papier A3   80 grams</t>
  </si>
  <si>
    <t>Papier A0  80 grams</t>
  </si>
  <si>
    <t>Papier A1  80 grams</t>
  </si>
  <si>
    <t>Papier A2  80 grams</t>
  </si>
  <si>
    <t>Papier A6  75 grams</t>
  </si>
  <si>
    <t>Papier A5  75 grams</t>
  </si>
  <si>
    <t>Productomschrijving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</si>
  <si>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alle in deze bijlage vermelde hoeveelheden zijn </t>
    </r>
    <r>
      <rPr>
        <b/>
        <sz val="10"/>
        <color theme="1"/>
        <rFont val="Calibri"/>
        <family val="2"/>
        <scheme val="minor"/>
      </rPr>
      <t>indicatief</t>
    </r>
    <r>
      <rPr>
        <sz val="10"/>
        <color theme="1"/>
        <rFont val="Calibri"/>
        <family val="2"/>
        <scheme val="minor"/>
      </rPr>
      <t xml:space="preserve">; hieraan kunnen </t>
    </r>
    <r>
      <rPr>
        <b/>
        <sz val="10"/>
        <color theme="1"/>
        <rFont val="Calibri"/>
        <family val="2"/>
        <scheme val="minor"/>
      </rPr>
      <t>geen</t>
    </r>
    <r>
      <rPr>
        <sz val="10"/>
        <color theme="1"/>
        <rFont val="Calibri"/>
        <family val="2"/>
        <scheme val="minor"/>
      </rPr>
      <t xml:space="preserve"> rechten worden ontleend.</t>
    </r>
  </si>
  <si>
    <t>Invulinstructie</t>
  </si>
  <si>
    <t xml:space="preserve">U vermeldt de prijzen in vier decimalen achter de komma, exclusief btw. </t>
  </si>
  <si>
    <t xml:space="preserve">U vult alleen de groengekleurde cellen in. </t>
  </si>
  <si>
    <t>SUBTOTAAL 1 (REPROGRAFISCHE OPDRACHTEN)</t>
  </si>
  <si>
    <r>
      <t>oplage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per jaar</t>
    </r>
  </si>
  <si>
    <r>
      <t>prijs per stuk (excl. BTW) in € (in 4 decimalen)</t>
    </r>
    <r>
      <rPr>
        <b/>
        <vertAlign val="superscript"/>
        <sz val="9"/>
        <color theme="1"/>
        <rFont val="Calibri"/>
        <family val="2"/>
        <scheme val="minor"/>
      </rPr>
      <t>3</t>
    </r>
  </si>
  <si>
    <t>Product</t>
  </si>
  <si>
    <t>GE-101 Briefpapier Educatie</t>
  </si>
  <si>
    <t>GE-202 C5 'Gilde Educatie' envelop Z/V striplock</t>
  </si>
  <si>
    <t>GE-204 C5 'Gilde Educatie' envelop M/V</t>
  </si>
  <si>
    <t>GE-211 C4 A 'Gilde Educatie'envelop Z/V</t>
  </si>
  <si>
    <t>GE-301 Memobriefjes 'Gilde Educatie'(met</t>
  </si>
  <si>
    <t>GO-101 Briefpapier</t>
  </si>
  <si>
    <t>GO-111 Briefpapier Contract</t>
  </si>
  <si>
    <t>GO-201 C5 envelop zonder venster zonder strip</t>
  </si>
  <si>
    <t>GO-202 C5 envelop zonder venster met strip</t>
  </si>
  <si>
    <t>GO-203 C5 envelop met venster zonder strip</t>
  </si>
  <si>
    <t>GO-204 C5 envelop met venster en strip</t>
  </si>
  <si>
    <t>GO-211 C4 A envelop zonder venster met strip</t>
  </si>
  <si>
    <t>GO-212 C4 A envelop met venster met strip</t>
  </si>
  <si>
    <t>GO-221 EB4 A envelop zonder venster met strip</t>
  </si>
  <si>
    <t>GO-301 Memobriefjes (met vriendelijke groet</t>
  </si>
  <si>
    <t>GO-302 Wenskaarten</t>
  </si>
  <si>
    <t>GO-401 Voorkanten</t>
  </si>
  <si>
    <t>GO-402 Achterkanten</t>
  </si>
  <si>
    <t>GO-411 A4 mappen</t>
  </si>
  <si>
    <t>GO-412 A5 Mappen</t>
  </si>
  <si>
    <t>GO-501 Verlofbriefjes</t>
  </si>
  <si>
    <t>Visitekaartjes per 100 stuks (4 versies beschikbaar)</t>
  </si>
  <si>
    <t>Fictieve opdrachtwaarde spoedbestellingen</t>
  </si>
  <si>
    <t>Spoedbestellingen:</t>
  </si>
  <si>
    <t>Onderdeel Reprografische opdrachten</t>
  </si>
  <si>
    <r>
      <t>oplage</t>
    </r>
    <r>
      <rPr>
        <b/>
        <i/>
        <vertAlign val="superscript"/>
        <sz val="9"/>
        <color theme="1"/>
        <rFont val="Calibri"/>
        <family val="2"/>
        <scheme val="minor"/>
      </rPr>
      <t>2</t>
    </r>
    <r>
      <rPr>
        <b/>
        <i/>
        <sz val="9"/>
        <color theme="1"/>
        <rFont val="Calibri"/>
        <family val="2"/>
        <scheme val="minor"/>
      </rPr>
      <t xml:space="preserve"> per jaar</t>
    </r>
  </si>
  <si>
    <r>
      <t>prijs per stuk (excl. BTW) in € (in 4 decimalen)</t>
    </r>
    <r>
      <rPr>
        <b/>
        <i/>
        <vertAlign val="superscript"/>
        <sz val="9"/>
        <color theme="1"/>
        <rFont val="Calibri"/>
        <family val="2"/>
        <scheme val="minor"/>
      </rPr>
      <t>3</t>
    </r>
  </si>
  <si>
    <t>totaalprijs 
(excl. BTW) in €</t>
  </si>
  <si>
    <t>Onderdeel stationary</t>
  </si>
  <si>
    <t>SUBTOTAAL 2 (STATIONARY)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</si>
  <si>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prijzen zijn netto, op basis van</t>
    </r>
    <r>
      <rPr>
        <b/>
        <sz val="10"/>
        <color theme="1"/>
        <rFont val="Calibri"/>
        <family val="2"/>
        <scheme val="minor"/>
      </rPr>
      <t xml:space="preserve"> franco levering op de overeengekomen afleveradressen</t>
    </r>
    <r>
      <rPr>
        <sz val="10"/>
        <color theme="1"/>
        <rFont val="Calibri"/>
        <family val="2"/>
        <scheme val="minor"/>
      </rPr>
      <t>, maar exclusief btw.</t>
    </r>
  </si>
  <si>
    <t>uw opslagpercentage</t>
  </si>
  <si>
    <t>VERGELIJKINGSPRIJS PERCEEL 1</t>
  </si>
  <si>
    <t>BIJLAGE 3A - PRIJZENBLAD, PERCEEL 1</t>
  </si>
  <si>
    <t>Europese aanbesteding kenmerk EA_FAC2104_MH/CK</t>
  </si>
  <si>
    <t>Onderdeel voorraadkosten</t>
  </si>
  <si>
    <t>SUBTOTAAL 3 (VOORRAADKOSTEN)</t>
  </si>
  <si>
    <t>12 palletplaatsen</t>
  </si>
  <si>
    <t>Overname huidige voorraad (kosten per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</si>
</sst>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€&quot;\ #,##0.00"/>
    <numFmt numFmtId="165" formatCode="0.0000"/>
    <numFmt numFmtId="166" formatCode="#,##0.0000"/>
  </numFmts>
  <fonts count="26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theme="0"/>
      <name val="Arial"/>
      <family val="2"/>
    </font>
    <font>
      <b/>
      <i/>
      <vertAlign val="superscript"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164" fontId="4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4" fontId="6" fillId="0" borderId="0" xfId="0" applyNumberFormat="1" applyFont="1"/>
    <xf numFmtId="3" fontId="13" fillId="0" borderId="3" xfId="1" applyNumberFormat="1" applyFont="1" applyBorder="1" applyAlignment="1">
      <alignment horizontal="center" vertical="center"/>
    </xf>
    <xf numFmtId="3" fontId="13" fillId="0" borderId="3" xfId="1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center" vertical="center" wrapText="1"/>
    </xf>
    <xf numFmtId="3" fontId="13" fillId="0" borderId="5" xfId="1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3" fontId="13" fillId="0" borderId="11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20" fillId="3" borderId="12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3" fontId="13" fillId="0" borderId="14" xfId="1" applyNumberFormat="1" applyFont="1" applyBorder="1" applyAlignment="1">
      <alignment horizontal="center" vertical="center"/>
    </xf>
    <xf numFmtId="0" fontId="1" fillId="0" borderId="17" xfId="0" applyFont="1" applyBorder="1"/>
    <xf numFmtId="0" fontId="10" fillId="0" borderId="18" xfId="0" applyFont="1" applyFill="1" applyBorder="1" applyAlignment="1"/>
    <xf numFmtId="164" fontId="1" fillId="0" borderId="19" xfId="0" applyNumberFormat="1" applyFont="1" applyBorder="1"/>
    <xf numFmtId="0" fontId="1" fillId="0" borderId="20" xfId="0" applyFont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/>
    <xf numFmtId="164" fontId="1" fillId="0" borderId="21" xfId="0" applyNumberFormat="1" applyFont="1" applyBorder="1"/>
    <xf numFmtId="0" fontId="5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1" fillId="0" borderId="20" xfId="0" applyFont="1" applyBorder="1" applyAlignment="1">
      <alignment vertical="top"/>
    </xf>
    <xf numFmtId="164" fontId="1" fillId="0" borderId="21" xfId="0" applyNumberFormat="1" applyFont="1" applyBorder="1" applyAlignment="1">
      <alignment vertical="top"/>
    </xf>
    <xf numFmtId="0" fontId="1" fillId="0" borderId="20" xfId="0" applyFont="1" applyBorder="1" applyAlignment="1">
      <alignment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top" wrapText="1"/>
    </xf>
    <xf numFmtId="0" fontId="1" fillId="0" borderId="22" xfId="0" applyFont="1" applyBorder="1"/>
    <xf numFmtId="164" fontId="2" fillId="0" borderId="24" xfId="0" applyNumberFormat="1" applyFont="1" applyFill="1" applyBorder="1" applyAlignment="1">
      <alignment horizontal="center" vertical="top" wrapText="1"/>
    </xf>
    <xf numFmtId="0" fontId="24" fillId="6" borderId="0" xfId="0" applyFont="1" applyFill="1" applyBorder="1" applyAlignment="1">
      <alignment horizontal="center"/>
    </xf>
    <xf numFmtId="165" fontId="24" fillId="6" borderId="0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/>
    </xf>
    <xf numFmtId="0" fontId="17" fillId="6" borderId="0" xfId="0" applyFont="1" applyFill="1" applyBorder="1"/>
    <xf numFmtId="0" fontId="21" fillId="0" borderId="20" xfId="0" applyFont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165" fontId="22" fillId="5" borderId="6" xfId="0" applyNumberFormat="1" applyFont="1" applyFill="1" applyBorder="1" applyAlignment="1">
      <alignment horizontal="left" vertical="center"/>
    </xf>
    <xf numFmtId="164" fontId="22" fillId="5" borderId="7" xfId="0" applyNumberFormat="1" applyFont="1" applyFill="1" applyBorder="1" applyAlignment="1">
      <alignment horizontal="center" vertical="center"/>
    </xf>
    <xf numFmtId="164" fontId="23" fillId="0" borderId="2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6" fillId="0" borderId="0" xfId="0" applyFont="1" applyFill="1" applyBorder="1"/>
    <xf numFmtId="166" fontId="13" fillId="4" borderId="5" xfId="1" applyNumberFormat="1" applyFont="1" applyFill="1" applyBorder="1" applyAlignment="1">
      <alignment horizontal="center" vertical="center"/>
    </xf>
    <xf numFmtId="166" fontId="13" fillId="4" borderId="3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4" fontId="13" fillId="0" borderId="9" xfId="1" applyNumberFormat="1" applyFont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/>
    </xf>
    <xf numFmtId="0" fontId="1" fillId="0" borderId="20" xfId="0" applyFont="1" applyFill="1" applyBorder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/>
    <xf numFmtId="0" fontId="1" fillId="0" borderId="0" xfId="0" applyFont="1" applyFill="1"/>
    <xf numFmtId="10" fontId="13" fillId="4" borderId="14" xfId="2" applyNumberFormat="1" applyFont="1" applyFill="1" applyBorder="1" applyAlignment="1">
      <alignment horizontal="center" vertical="center"/>
    </xf>
    <xf numFmtId="4" fontId="13" fillId="0" borderId="15" xfId="1" applyNumberFormat="1" applyFont="1" applyBorder="1" applyAlignment="1">
      <alignment horizontal="center" vertical="center"/>
    </xf>
    <xf numFmtId="164" fontId="25" fillId="6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209550</xdr:rowOff>
    </xdr:from>
    <xdr:to>
      <xdr:col>5</xdr:col>
      <xdr:colOff>370840</xdr:colOff>
      <xdr:row>2</xdr:row>
      <xdr:rowOff>108585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8C0879-4EF4-4404-8FD0-6E7B0BC1D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52450"/>
          <a:ext cx="1637665" cy="24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showGridLines="0" tabSelected="1" topLeftCell="B37" zoomScale="110" zoomScaleNormal="110" workbookViewId="0">
      <selection activeCell="E78" sqref="E78"/>
    </sheetView>
  </sheetViews>
  <sheetFormatPr defaultColWidth="9.140625" defaultRowHeight="12.75" x14ac:dyDescent="0.2"/>
  <cols>
    <col min="1" max="1" width="9.140625" style="2"/>
    <col min="2" max="2" width="41.7109375" style="2" customWidth="1"/>
    <col min="3" max="3" width="25.85546875" style="7" customWidth="1"/>
    <col min="4" max="4" width="21.28515625" style="8" customWidth="1"/>
    <col min="5" max="5" width="22.140625" style="1" customWidth="1"/>
    <col min="6" max="6" width="12.5703125" style="1" customWidth="1"/>
    <col min="7" max="16384" width="9.140625" style="2"/>
  </cols>
  <sheetData>
    <row r="1" spans="1:6" ht="27" customHeight="1" thickBot="1" x14ac:dyDescent="0.25">
      <c r="B1" s="9"/>
      <c r="C1" s="10"/>
      <c r="D1" s="11"/>
      <c r="E1" s="12"/>
    </row>
    <row r="2" spans="1:6" ht="27" customHeight="1" x14ac:dyDescent="0.25">
      <c r="A2" s="30"/>
      <c r="B2" s="31" t="s">
        <v>75</v>
      </c>
      <c r="C2" s="31"/>
      <c r="D2" s="31"/>
      <c r="E2" s="31"/>
      <c r="F2" s="32"/>
    </row>
    <row r="3" spans="1:6" ht="27" customHeight="1" x14ac:dyDescent="0.3">
      <c r="A3" s="33"/>
      <c r="B3" s="34" t="s">
        <v>74</v>
      </c>
      <c r="C3" s="35"/>
      <c r="D3" s="36"/>
      <c r="E3" s="37"/>
      <c r="F3" s="38"/>
    </row>
    <row r="4" spans="1:6" x14ac:dyDescent="0.2">
      <c r="A4" s="33"/>
      <c r="B4" s="39"/>
      <c r="C4" s="35"/>
      <c r="D4" s="36"/>
      <c r="E4" s="37"/>
      <c r="F4" s="38"/>
    </row>
    <row r="5" spans="1:6" x14ac:dyDescent="0.2">
      <c r="A5" s="33"/>
      <c r="B5" s="40" t="s">
        <v>34</v>
      </c>
      <c r="C5" s="35"/>
      <c r="D5" s="36"/>
      <c r="E5" s="37"/>
      <c r="F5" s="38"/>
    </row>
    <row r="6" spans="1:6" x14ac:dyDescent="0.2">
      <c r="A6" s="33"/>
      <c r="B6" s="41" t="s">
        <v>36</v>
      </c>
      <c r="C6" s="35"/>
      <c r="D6" s="36"/>
      <c r="E6" s="37"/>
      <c r="F6" s="38"/>
    </row>
    <row r="7" spans="1:6" x14ac:dyDescent="0.2">
      <c r="A7" s="33"/>
      <c r="B7" s="41" t="s">
        <v>35</v>
      </c>
      <c r="C7" s="35"/>
      <c r="D7" s="36"/>
      <c r="E7" s="37"/>
      <c r="F7" s="38"/>
    </row>
    <row r="8" spans="1:6" x14ac:dyDescent="0.2">
      <c r="A8" s="33"/>
      <c r="B8" s="39"/>
      <c r="C8" s="35"/>
      <c r="D8" s="36"/>
      <c r="E8" s="37"/>
      <c r="F8" s="38"/>
    </row>
    <row r="9" spans="1:6" x14ac:dyDescent="0.2">
      <c r="A9" s="33"/>
      <c r="B9" s="42"/>
      <c r="C9" s="43"/>
      <c r="D9" s="27"/>
      <c r="E9" s="44"/>
      <c r="F9" s="38"/>
    </row>
    <row r="10" spans="1:6" ht="24.75" customHeight="1" x14ac:dyDescent="0.2">
      <c r="A10" s="33"/>
      <c r="B10" s="84" t="s">
        <v>65</v>
      </c>
      <c r="C10" s="85"/>
      <c r="D10" s="85"/>
      <c r="E10" s="86"/>
      <c r="F10" s="38"/>
    </row>
    <row r="11" spans="1:6" s="3" customFormat="1" ht="38.25" x14ac:dyDescent="0.2">
      <c r="A11" s="45"/>
      <c r="B11" s="54" t="s">
        <v>32</v>
      </c>
      <c r="C11" s="55" t="s">
        <v>38</v>
      </c>
      <c r="D11" s="55" t="s">
        <v>39</v>
      </c>
      <c r="E11" s="55" t="s">
        <v>68</v>
      </c>
      <c r="F11" s="46"/>
    </row>
    <row r="12" spans="1:6" x14ac:dyDescent="0.2">
      <c r="A12" s="33"/>
      <c r="B12" s="22" t="s">
        <v>16</v>
      </c>
      <c r="C12" s="20">
        <v>4713</v>
      </c>
      <c r="D12" s="68"/>
      <c r="E12" s="71">
        <f>C12*D12</f>
        <v>0</v>
      </c>
      <c r="F12" s="38"/>
    </row>
    <row r="13" spans="1:6" x14ac:dyDescent="0.2">
      <c r="A13" s="33"/>
      <c r="B13" s="23" t="s">
        <v>17</v>
      </c>
      <c r="C13" s="17">
        <v>1139655</v>
      </c>
      <c r="D13" s="68"/>
      <c r="E13" s="72">
        <f t="shared" ref="E13:E43" si="0">C13*D13</f>
        <v>0</v>
      </c>
      <c r="F13" s="38"/>
    </row>
    <row r="14" spans="1:6" x14ac:dyDescent="0.2">
      <c r="A14" s="33"/>
      <c r="B14" s="23" t="s">
        <v>18</v>
      </c>
      <c r="C14" s="17">
        <v>7</v>
      </c>
      <c r="D14" s="68"/>
      <c r="E14" s="72">
        <f t="shared" si="0"/>
        <v>0</v>
      </c>
      <c r="F14" s="38"/>
    </row>
    <row r="15" spans="1:6" x14ac:dyDescent="0.2">
      <c r="A15" s="33"/>
      <c r="B15" s="23" t="s">
        <v>19</v>
      </c>
      <c r="C15" s="17">
        <v>49</v>
      </c>
      <c r="D15" s="68"/>
      <c r="E15" s="72">
        <f t="shared" si="0"/>
        <v>0</v>
      </c>
      <c r="F15" s="38"/>
    </row>
    <row r="16" spans="1:6" x14ac:dyDescent="0.2">
      <c r="A16" s="33"/>
      <c r="B16" s="23" t="s">
        <v>20</v>
      </c>
      <c r="C16" s="17">
        <v>541</v>
      </c>
      <c r="D16" s="68"/>
      <c r="E16" s="72">
        <f t="shared" si="0"/>
        <v>0</v>
      </c>
      <c r="F16" s="38"/>
    </row>
    <row r="17" spans="1:6" x14ac:dyDescent="0.2">
      <c r="A17" s="33"/>
      <c r="B17" s="23" t="s">
        <v>21</v>
      </c>
      <c r="C17" s="17">
        <v>73130</v>
      </c>
      <c r="D17" s="68"/>
      <c r="E17" s="72">
        <f t="shared" si="0"/>
        <v>0</v>
      </c>
      <c r="F17" s="38"/>
    </row>
    <row r="18" spans="1:6" x14ac:dyDescent="0.2">
      <c r="A18" s="33"/>
      <c r="B18" s="23" t="s">
        <v>22</v>
      </c>
      <c r="C18" s="17">
        <v>1075</v>
      </c>
      <c r="D18" s="68"/>
      <c r="E18" s="72">
        <f t="shared" si="0"/>
        <v>0</v>
      </c>
      <c r="F18" s="38"/>
    </row>
    <row r="19" spans="1:6" x14ac:dyDescent="0.2">
      <c r="A19" s="33"/>
      <c r="B19" s="23" t="s">
        <v>14</v>
      </c>
      <c r="C19" s="17">
        <v>7481</v>
      </c>
      <c r="D19" s="68"/>
      <c r="E19" s="72">
        <f t="shared" si="0"/>
        <v>0</v>
      </c>
      <c r="F19" s="38"/>
    </row>
    <row r="20" spans="1:6" x14ac:dyDescent="0.2">
      <c r="A20" s="33"/>
      <c r="B20" s="23" t="s">
        <v>15</v>
      </c>
      <c r="C20" s="17">
        <v>2518540</v>
      </c>
      <c r="D20" s="68"/>
      <c r="E20" s="72">
        <f t="shared" si="0"/>
        <v>0</v>
      </c>
      <c r="F20" s="38"/>
    </row>
    <row r="21" spans="1:6" x14ac:dyDescent="0.2">
      <c r="A21" s="33"/>
      <c r="B21" s="23" t="s">
        <v>23</v>
      </c>
      <c r="C21" s="17">
        <v>6625</v>
      </c>
      <c r="D21" s="68"/>
      <c r="E21" s="72">
        <f t="shared" si="0"/>
        <v>0</v>
      </c>
      <c r="F21" s="38"/>
    </row>
    <row r="22" spans="1:6" x14ac:dyDescent="0.2">
      <c r="A22" s="33"/>
      <c r="B22" s="23" t="s">
        <v>24</v>
      </c>
      <c r="C22" s="17">
        <v>3000</v>
      </c>
      <c r="D22" s="68"/>
      <c r="E22" s="72">
        <f t="shared" si="0"/>
        <v>0</v>
      </c>
      <c r="F22" s="38"/>
    </row>
    <row r="23" spans="1:6" x14ac:dyDescent="0.2">
      <c r="A23" s="33"/>
      <c r="B23" s="23" t="s">
        <v>3</v>
      </c>
      <c r="C23" s="17">
        <v>383988</v>
      </c>
      <c r="D23" s="68"/>
      <c r="E23" s="72">
        <f t="shared" si="0"/>
        <v>0</v>
      </c>
      <c r="F23" s="38"/>
    </row>
    <row r="24" spans="1:6" x14ac:dyDescent="0.2">
      <c r="A24" s="33"/>
      <c r="B24" s="23" t="s">
        <v>5</v>
      </c>
      <c r="C24" s="17">
        <v>1002</v>
      </c>
      <c r="D24" s="68"/>
      <c r="E24" s="72">
        <f t="shared" si="0"/>
        <v>0</v>
      </c>
      <c r="F24" s="38"/>
    </row>
    <row r="25" spans="1:6" x14ac:dyDescent="0.2">
      <c r="A25" s="33"/>
      <c r="B25" s="23" t="s">
        <v>6</v>
      </c>
      <c r="C25" s="17">
        <v>2883</v>
      </c>
      <c r="D25" s="68"/>
      <c r="E25" s="72">
        <f t="shared" si="0"/>
        <v>0</v>
      </c>
      <c r="F25" s="38"/>
    </row>
    <row r="26" spans="1:6" x14ac:dyDescent="0.2">
      <c r="A26" s="33"/>
      <c r="B26" s="23" t="s">
        <v>7</v>
      </c>
      <c r="C26" s="17">
        <v>223</v>
      </c>
      <c r="D26" s="68"/>
      <c r="E26" s="72">
        <f t="shared" si="0"/>
        <v>0</v>
      </c>
      <c r="F26" s="38"/>
    </row>
    <row r="27" spans="1:6" x14ac:dyDescent="0.2">
      <c r="A27" s="33"/>
      <c r="B27" s="23" t="s">
        <v>8</v>
      </c>
      <c r="C27" s="17">
        <v>5198</v>
      </c>
      <c r="D27" s="68"/>
      <c r="E27" s="72">
        <f t="shared" si="0"/>
        <v>0</v>
      </c>
      <c r="F27" s="38"/>
    </row>
    <row r="28" spans="1:6" x14ac:dyDescent="0.2">
      <c r="A28" s="33"/>
      <c r="B28" s="23" t="s">
        <v>4</v>
      </c>
      <c r="C28" s="17">
        <v>58597</v>
      </c>
      <c r="D28" s="68"/>
      <c r="E28" s="72">
        <f t="shared" si="0"/>
        <v>0</v>
      </c>
      <c r="F28" s="38"/>
    </row>
    <row r="29" spans="1:6" x14ac:dyDescent="0.2">
      <c r="A29" s="33"/>
      <c r="B29" s="23" t="s">
        <v>0</v>
      </c>
      <c r="C29" s="17">
        <v>34450</v>
      </c>
      <c r="D29" s="68"/>
      <c r="E29" s="72">
        <f t="shared" si="0"/>
        <v>0</v>
      </c>
      <c r="F29" s="38"/>
    </row>
    <row r="30" spans="1:6" x14ac:dyDescent="0.2">
      <c r="A30" s="33"/>
      <c r="B30" s="23" t="s">
        <v>1</v>
      </c>
      <c r="C30" s="17">
        <v>25505</v>
      </c>
      <c r="D30" s="68"/>
      <c r="E30" s="72">
        <f t="shared" si="0"/>
        <v>0</v>
      </c>
      <c r="F30" s="38"/>
    </row>
    <row r="31" spans="1:6" x14ac:dyDescent="0.2">
      <c r="A31" s="33"/>
      <c r="B31" s="23" t="s">
        <v>9</v>
      </c>
      <c r="C31" s="17">
        <v>5859</v>
      </c>
      <c r="D31" s="68"/>
      <c r="E31" s="72">
        <f t="shared" si="0"/>
        <v>0</v>
      </c>
      <c r="F31" s="38"/>
    </row>
    <row r="32" spans="1:6" x14ac:dyDescent="0.2">
      <c r="A32" s="33"/>
      <c r="B32" s="23" t="s">
        <v>10</v>
      </c>
      <c r="C32" s="17">
        <v>3985</v>
      </c>
      <c r="D32" s="68"/>
      <c r="E32" s="72">
        <f t="shared" si="0"/>
        <v>0</v>
      </c>
      <c r="F32" s="38"/>
    </row>
    <row r="33" spans="1:6" x14ac:dyDescent="0.2">
      <c r="A33" s="33"/>
      <c r="B33" s="23" t="s">
        <v>11</v>
      </c>
      <c r="C33" s="17">
        <v>731</v>
      </c>
      <c r="D33" s="68"/>
      <c r="E33" s="72">
        <f t="shared" si="0"/>
        <v>0</v>
      </c>
      <c r="F33" s="38"/>
    </row>
    <row r="34" spans="1:6" x14ac:dyDescent="0.2">
      <c r="A34" s="33"/>
      <c r="B34" s="23" t="s">
        <v>12</v>
      </c>
      <c r="C34" s="17">
        <v>20152</v>
      </c>
      <c r="D34" s="68"/>
      <c r="E34" s="72">
        <f t="shared" si="0"/>
        <v>0</v>
      </c>
      <c r="F34" s="38"/>
    </row>
    <row r="35" spans="1:6" x14ac:dyDescent="0.2">
      <c r="A35" s="33"/>
      <c r="B35" s="23" t="s">
        <v>13</v>
      </c>
      <c r="C35" s="17">
        <v>2583</v>
      </c>
      <c r="D35" s="68"/>
      <c r="E35" s="72">
        <f t="shared" si="0"/>
        <v>0</v>
      </c>
      <c r="F35" s="38"/>
    </row>
    <row r="36" spans="1:6" x14ac:dyDescent="0.2">
      <c r="A36" s="33"/>
      <c r="B36" s="23" t="s">
        <v>2</v>
      </c>
      <c r="C36" s="17">
        <v>21171</v>
      </c>
      <c r="D36" s="68"/>
      <c r="E36" s="72">
        <f t="shared" si="0"/>
        <v>0</v>
      </c>
      <c r="F36" s="38"/>
    </row>
    <row r="37" spans="1:6" x14ac:dyDescent="0.2">
      <c r="A37" s="33"/>
      <c r="B37" s="25" t="s">
        <v>25</v>
      </c>
      <c r="C37" s="18">
        <v>2554274</v>
      </c>
      <c r="D37" s="68"/>
      <c r="E37" s="73">
        <f t="shared" si="0"/>
        <v>0</v>
      </c>
      <c r="F37" s="38"/>
    </row>
    <row r="38" spans="1:6" x14ac:dyDescent="0.2">
      <c r="A38" s="33"/>
      <c r="B38" s="23" t="s">
        <v>26</v>
      </c>
      <c r="C38" s="17">
        <v>12791</v>
      </c>
      <c r="D38" s="68"/>
      <c r="E38" s="72">
        <f t="shared" si="0"/>
        <v>0</v>
      </c>
      <c r="F38" s="38"/>
    </row>
    <row r="39" spans="1:6" x14ac:dyDescent="0.2">
      <c r="A39" s="33"/>
      <c r="B39" s="23" t="s">
        <v>31</v>
      </c>
      <c r="C39" s="17">
        <v>76060</v>
      </c>
      <c r="D39" s="68"/>
      <c r="E39" s="72">
        <f t="shared" si="0"/>
        <v>0</v>
      </c>
      <c r="F39" s="38"/>
    </row>
    <row r="40" spans="1:6" x14ac:dyDescent="0.2">
      <c r="A40" s="33"/>
      <c r="B40" s="23" t="s">
        <v>30</v>
      </c>
      <c r="C40" s="17">
        <v>1075</v>
      </c>
      <c r="D40" s="68"/>
      <c r="E40" s="72">
        <f t="shared" si="0"/>
        <v>0</v>
      </c>
      <c r="F40" s="38"/>
    </row>
    <row r="41" spans="1:6" x14ac:dyDescent="0.2">
      <c r="A41" s="33"/>
      <c r="B41" s="23" t="s">
        <v>27</v>
      </c>
      <c r="C41" s="17">
        <v>7</v>
      </c>
      <c r="D41" s="68"/>
      <c r="E41" s="72">
        <f t="shared" si="0"/>
        <v>0</v>
      </c>
      <c r="F41" s="38"/>
    </row>
    <row r="42" spans="1:6" x14ac:dyDescent="0.2">
      <c r="A42" s="33"/>
      <c r="B42" s="23" t="s">
        <v>28</v>
      </c>
      <c r="C42" s="17">
        <v>49</v>
      </c>
      <c r="D42" s="68"/>
      <c r="E42" s="72">
        <f t="shared" si="0"/>
        <v>0</v>
      </c>
      <c r="F42" s="38"/>
    </row>
    <row r="43" spans="1:6" x14ac:dyDescent="0.2">
      <c r="A43" s="33"/>
      <c r="B43" s="23" t="s">
        <v>29</v>
      </c>
      <c r="C43" s="17">
        <v>541</v>
      </c>
      <c r="D43" s="68"/>
      <c r="E43" s="72">
        <f t="shared" si="0"/>
        <v>0</v>
      </c>
      <c r="F43" s="38"/>
    </row>
    <row r="44" spans="1:6" ht="22.5" customHeight="1" x14ac:dyDescent="0.2">
      <c r="A44" s="33"/>
      <c r="B44" s="56" t="s">
        <v>64</v>
      </c>
      <c r="C44" s="57"/>
      <c r="D44" s="58" t="s">
        <v>72</v>
      </c>
      <c r="E44" s="24"/>
      <c r="F44" s="38"/>
    </row>
    <row r="45" spans="1:6" s="6" customFormat="1" ht="15" customHeight="1" x14ac:dyDescent="0.2">
      <c r="A45" s="47"/>
      <c r="B45" s="28" t="s">
        <v>63</v>
      </c>
      <c r="C45" s="29">
        <v>5000</v>
      </c>
      <c r="D45" s="79"/>
      <c r="E45" s="80">
        <f>C45*D45</f>
        <v>0</v>
      </c>
      <c r="F45" s="48"/>
    </row>
    <row r="46" spans="1:6" s="66" customFormat="1" ht="20.25" customHeight="1" x14ac:dyDescent="0.2">
      <c r="A46" s="60"/>
      <c r="B46" s="87" t="s">
        <v>37</v>
      </c>
      <c r="C46" s="88"/>
      <c r="D46" s="88"/>
      <c r="E46" s="64">
        <f>SUM(E12:E45)</f>
        <v>0</v>
      </c>
      <c r="F46" s="65"/>
    </row>
    <row r="47" spans="1:6" x14ac:dyDescent="0.2">
      <c r="A47" s="33"/>
      <c r="B47" s="42"/>
      <c r="C47" s="43"/>
      <c r="D47" s="27"/>
      <c r="E47" s="44"/>
      <c r="F47" s="49"/>
    </row>
    <row r="48" spans="1:6" ht="24.75" customHeight="1" x14ac:dyDescent="0.2">
      <c r="A48" s="33"/>
      <c r="B48" s="84" t="s">
        <v>69</v>
      </c>
      <c r="C48" s="85"/>
      <c r="D48" s="85"/>
      <c r="E48" s="86"/>
      <c r="F48" s="38"/>
    </row>
    <row r="49" spans="1:6" ht="38.25" x14ac:dyDescent="0.2">
      <c r="A49" s="33"/>
      <c r="B49" s="21" t="s">
        <v>40</v>
      </c>
      <c r="C49" s="19" t="s">
        <v>66</v>
      </c>
      <c r="D49" s="19" t="s">
        <v>67</v>
      </c>
      <c r="E49" s="26" t="s">
        <v>68</v>
      </c>
      <c r="F49" s="49"/>
    </row>
    <row r="50" spans="1:6" x14ac:dyDescent="0.2">
      <c r="A50" s="33"/>
      <c r="B50" s="23" t="s">
        <v>41</v>
      </c>
      <c r="C50" s="17">
        <v>5000</v>
      </c>
      <c r="D50" s="68"/>
      <c r="E50" s="71">
        <f>C50*D50</f>
        <v>0</v>
      </c>
      <c r="F50" s="49"/>
    </row>
    <row r="51" spans="1:6" x14ac:dyDescent="0.2">
      <c r="A51" s="33"/>
      <c r="B51" s="23" t="s">
        <v>42</v>
      </c>
      <c r="C51" s="17">
        <v>19250</v>
      </c>
      <c r="D51" s="69"/>
      <c r="E51" s="71">
        <f t="shared" ref="E51:E70" si="1">C51*D51</f>
        <v>0</v>
      </c>
      <c r="F51" s="49"/>
    </row>
    <row r="52" spans="1:6" x14ac:dyDescent="0.2">
      <c r="A52" s="33"/>
      <c r="B52" s="23" t="s">
        <v>43</v>
      </c>
      <c r="C52" s="17">
        <v>10766.666666666666</v>
      </c>
      <c r="D52" s="69"/>
      <c r="E52" s="71">
        <f t="shared" si="1"/>
        <v>0</v>
      </c>
      <c r="F52" s="49"/>
    </row>
    <row r="53" spans="1:6" x14ac:dyDescent="0.2">
      <c r="A53" s="33"/>
      <c r="B53" s="23" t="s">
        <v>44</v>
      </c>
      <c r="C53" s="17">
        <v>7500</v>
      </c>
      <c r="D53" s="68"/>
      <c r="E53" s="71">
        <f t="shared" si="1"/>
        <v>0</v>
      </c>
      <c r="F53" s="49"/>
    </row>
    <row r="54" spans="1:6" x14ac:dyDescent="0.2">
      <c r="A54" s="33"/>
      <c r="B54" s="23" t="s">
        <v>45</v>
      </c>
      <c r="C54" s="17">
        <v>10000</v>
      </c>
      <c r="D54" s="69"/>
      <c r="E54" s="71">
        <f t="shared" si="1"/>
        <v>0</v>
      </c>
      <c r="F54" s="49"/>
    </row>
    <row r="55" spans="1:6" x14ac:dyDescent="0.2">
      <c r="A55" s="33"/>
      <c r="B55" s="23" t="s">
        <v>46</v>
      </c>
      <c r="C55" s="17">
        <v>130000</v>
      </c>
      <c r="D55" s="69"/>
      <c r="E55" s="71">
        <f t="shared" si="1"/>
        <v>0</v>
      </c>
      <c r="F55" s="49"/>
    </row>
    <row r="56" spans="1:6" x14ac:dyDescent="0.2">
      <c r="A56" s="33"/>
      <c r="B56" s="23" t="s">
        <v>47</v>
      </c>
      <c r="C56" s="17">
        <v>5000</v>
      </c>
      <c r="D56" s="68"/>
      <c r="E56" s="71">
        <f t="shared" si="1"/>
        <v>0</v>
      </c>
      <c r="F56" s="49"/>
    </row>
    <row r="57" spans="1:6" x14ac:dyDescent="0.2">
      <c r="A57" s="33"/>
      <c r="B57" s="23" t="s">
        <v>48</v>
      </c>
      <c r="C57" s="17">
        <v>1500</v>
      </c>
      <c r="D57" s="69"/>
      <c r="E57" s="71">
        <f t="shared" si="1"/>
        <v>0</v>
      </c>
      <c r="F57" s="49"/>
    </row>
    <row r="58" spans="1:6" x14ac:dyDescent="0.2">
      <c r="A58" s="33"/>
      <c r="B58" s="23" t="s">
        <v>49</v>
      </c>
      <c r="C58" s="17">
        <v>28000</v>
      </c>
      <c r="D58" s="69"/>
      <c r="E58" s="71">
        <f t="shared" si="1"/>
        <v>0</v>
      </c>
      <c r="F58" s="49"/>
    </row>
    <row r="59" spans="1:6" x14ac:dyDescent="0.2">
      <c r="A59" s="33"/>
      <c r="B59" s="23" t="s">
        <v>50</v>
      </c>
      <c r="C59" s="17">
        <v>3750</v>
      </c>
      <c r="D59" s="68"/>
      <c r="E59" s="71">
        <f t="shared" si="1"/>
        <v>0</v>
      </c>
      <c r="F59" s="49"/>
    </row>
    <row r="60" spans="1:6" x14ac:dyDescent="0.2">
      <c r="A60" s="33"/>
      <c r="B60" s="23" t="s">
        <v>51</v>
      </c>
      <c r="C60" s="17">
        <v>33000</v>
      </c>
      <c r="D60" s="69"/>
      <c r="E60" s="71">
        <f t="shared" si="1"/>
        <v>0</v>
      </c>
      <c r="F60" s="49"/>
    </row>
    <row r="61" spans="1:6" x14ac:dyDescent="0.2">
      <c r="A61" s="33"/>
      <c r="B61" s="23" t="s">
        <v>52</v>
      </c>
      <c r="C61" s="17">
        <v>4000</v>
      </c>
      <c r="D61" s="69"/>
      <c r="E61" s="71">
        <f t="shared" si="1"/>
        <v>0</v>
      </c>
      <c r="F61" s="49"/>
    </row>
    <row r="62" spans="1:6" x14ac:dyDescent="0.2">
      <c r="A62" s="33"/>
      <c r="B62" s="23" t="s">
        <v>53</v>
      </c>
      <c r="C62" s="17">
        <v>1333.3333333333333</v>
      </c>
      <c r="D62" s="68"/>
      <c r="E62" s="71">
        <f t="shared" si="1"/>
        <v>0</v>
      </c>
      <c r="F62" s="49"/>
    </row>
    <row r="63" spans="1:6" x14ac:dyDescent="0.2">
      <c r="A63" s="33"/>
      <c r="B63" s="23" t="s">
        <v>54</v>
      </c>
      <c r="C63" s="17">
        <v>1166.6666666666667</v>
      </c>
      <c r="D63" s="69"/>
      <c r="E63" s="71">
        <f t="shared" si="1"/>
        <v>0</v>
      </c>
      <c r="F63" s="49"/>
    </row>
    <row r="64" spans="1:6" x14ac:dyDescent="0.2">
      <c r="A64" s="33"/>
      <c r="B64" s="23" t="s">
        <v>55</v>
      </c>
      <c r="C64" s="17">
        <v>30000</v>
      </c>
      <c r="D64" s="69"/>
      <c r="E64" s="71">
        <f t="shared" si="1"/>
        <v>0</v>
      </c>
      <c r="F64" s="49"/>
    </row>
    <row r="65" spans="1:6" x14ac:dyDescent="0.2">
      <c r="A65" s="33"/>
      <c r="B65" s="23" t="s">
        <v>56</v>
      </c>
      <c r="C65" s="17">
        <v>500</v>
      </c>
      <c r="D65" s="68"/>
      <c r="E65" s="71">
        <f t="shared" si="1"/>
        <v>0</v>
      </c>
      <c r="F65" s="49"/>
    </row>
    <row r="66" spans="1:6" x14ac:dyDescent="0.2">
      <c r="A66" s="33"/>
      <c r="B66" s="23" t="s">
        <v>57</v>
      </c>
      <c r="C66" s="17">
        <v>250</v>
      </c>
      <c r="D66" s="69"/>
      <c r="E66" s="71">
        <f t="shared" si="1"/>
        <v>0</v>
      </c>
      <c r="F66" s="49"/>
    </row>
    <row r="67" spans="1:6" x14ac:dyDescent="0.2">
      <c r="A67" s="33"/>
      <c r="B67" s="23" t="s">
        <v>58</v>
      </c>
      <c r="C67" s="17">
        <v>250</v>
      </c>
      <c r="D67" s="69"/>
      <c r="E67" s="71">
        <f t="shared" si="1"/>
        <v>0</v>
      </c>
      <c r="F67" s="49"/>
    </row>
    <row r="68" spans="1:6" x14ac:dyDescent="0.2">
      <c r="A68" s="33"/>
      <c r="B68" s="23" t="s">
        <v>59</v>
      </c>
      <c r="C68" s="17">
        <v>366.66666666666669</v>
      </c>
      <c r="D68" s="68"/>
      <c r="E68" s="71">
        <f t="shared" si="1"/>
        <v>0</v>
      </c>
      <c r="F68" s="49"/>
    </row>
    <row r="69" spans="1:6" x14ac:dyDescent="0.2">
      <c r="A69" s="33"/>
      <c r="B69" s="23" t="s">
        <v>60</v>
      </c>
      <c r="C69" s="17">
        <v>300</v>
      </c>
      <c r="D69" s="69"/>
      <c r="E69" s="71">
        <f t="shared" si="1"/>
        <v>0</v>
      </c>
      <c r="F69" s="49"/>
    </row>
    <row r="70" spans="1:6" x14ac:dyDescent="0.2">
      <c r="A70" s="33"/>
      <c r="B70" s="23" t="s">
        <v>61</v>
      </c>
      <c r="C70" s="17">
        <v>14333.333333333334</v>
      </c>
      <c r="D70" s="69"/>
      <c r="E70" s="71">
        <f t="shared" si="1"/>
        <v>0</v>
      </c>
      <c r="F70" s="49"/>
    </row>
    <row r="71" spans="1:6" x14ac:dyDescent="0.2">
      <c r="A71" s="33"/>
      <c r="B71" s="28" t="s">
        <v>62</v>
      </c>
      <c r="C71" s="29">
        <v>5000</v>
      </c>
      <c r="D71" s="70"/>
      <c r="E71" s="72">
        <f>C71*D71</f>
        <v>0</v>
      </c>
      <c r="F71" s="49"/>
    </row>
    <row r="72" spans="1:6" s="66" customFormat="1" ht="20.25" customHeight="1" x14ac:dyDescent="0.2">
      <c r="A72" s="60"/>
      <c r="B72" s="61" t="s">
        <v>70</v>
      </c>
      <c r="C72" s="62"/>
      <c r="D72" s="63"/>
      <c r="E72" s="64">
        <f>SUM(E50:E71)</f>
        <v>0</v>
      </c>
      <c r="F72" s="65"/>
    </row>
    <row r="73" spans="1:6" s="78" customFormat="1" x14ac:dyDescent="0.2">
      <c r="A73" s="74"/>
      <c r="B73" s="67"/>
      <c r="C73" s="75"/>
      <c r="D73" s="76"/>
      <c r="E73" s="77"/>
      <c r="F73" s="49"/>
    </row>
    <row r="74" spans="1:6" s="78" customFormat="1" ht="21" customHeight="1" x14ac:dyDescent="0.2">
      <c r="A74" s="74"/>
      <c r="B74" s="84" t="s">
        <v>76</v>
      </c>
      <c r="C74" s="85"/>
      <c r="D74" s="85"/>
      <c r="E74" s="86"/>
      <c r="F74" s="49"/>
    </row>
    <row r="75" spans="1:6" s="78" customFormat="1" ht="15" customHeight="1" x14ac:dyDescent="0.2">
      <c r="A75" s="74"/>
      <c r="B75" s="23" t="s">
        <v>79</v>
      </c>
      <c r="C75" s="17" t="s">
        <v>78</v>
      </c>
      <c r="D75" s="68"/>
      <c r="E75" s="71">
        <f>D75</f>
        <v>0</v>
      </c>
      <c r="F75" s="49"/>
    </row>
    <row r="76" spans="1:6" ht="19.5" customHeight="1" x14ac:dyDescent="0.2">
      <c r="A76" s="33"/>
      <c r="B76" s="61" t="s">
        <v>77</v>
      </c>
      <c r="C76" s="62"/>
      <c r="D76" s="63"/>
      <c r="E76" s="64">
        <f>SUM(E75)</f>
        <v>0</v>
      </c>
      <c r="F76" s="49"/>
    </row>
    <row r="77" spans="1:6" x14ac:dyDescent="0.2">
      <c r="A77" s="33"/>
      <c r="B77" s="67"/>
      <c r="C77" s="43"/>
      <c r="D77" s="27"/>
      <c r="E77" s="44"/>
      <c r="F77" s="49"/>
    </row>
    <row r="78" spans="1:6" ht="17.25" customHeight="1" x14ac:dyDescent="0.3">
      <c r="A78" s="33"/>
      <c r="B78" s="59" t="s">
        <v>73</v>
      </c>
      <c r="C78" s="52"/>
      <c r="D78" s="53"/>
      <c r="E78" s="81">
        <f>E46+E72+E76</f>
        <v>0</v>
      </c>
      <c r="F78" s="49"/>
    </row>
    <row r="79" spans="1:6" x14ac:dyDescent="0.2">
      <c r="A79" s="33"/>
      <c r="B79" s="42"/>
      <c r="C79" s="43"/>
      <c r="D79" s="27"/>
      <c r="E79" s="44"/>
      <c r="F79" s="49"/>
    </row>
    <row r="80" spans="1:6" ht="15" x14ac:dyDescent="0.2">
      <c r="A80" s="33"/>
      <c r="B80" s="82" t="s">
        <v>33</v>
      </c>
      <c r="C80" s="82"/>
      <c r="D80" s="82"/>
      <c r="E80" s="82"/>
      <c r="F80" s="49"/>
    </row>
    <row r="81" spans="1:6" ht="25.5" customHeight="1" thickBot="1" x14ac:dyDescent="0.25">
      <c r="A81" s="50"/>
      <c r="B81" s="83" t="s">
        <v>71</v>
      </c>
      <c r="C81" s="83"/>
      <c r="D81" s="83"/>
      <c r="E81" s="83"/>
      <c r="F81" s="51"/>
    </row>
    <row r="82" spans="1:6" x14ac:dyDescent="0.2">
      <c r="B82" s="13"/>
      <c r="C82" s="14"/>
      <c r="D82" s="15"/>
      <c r="E82" s="16"/>
      <c r="F82" s="5"/>
    </row>
    <row r="83" spans="1:6" x14ac:dyDescent="0.2">
      <c r="B83" s="13"/>
      <c r="C83" s="14"/>
      <c r="D83" s="15"/>
      <c r="E83" s="16"/>
      <c r="F83" s="5"/>
    </row>
    <row r="84" spans="1:6" x14ac:dyDescent="0.2">
      <c r="B84" s="13"/>
      <c r="C84" s="14"/>
      <c r="D84" s="15"/>
      <c r="E84" s="16"/>
      <c r="F84" s="5"/>
    </row>
    <row r="85" spans="1:6" x14ac:dyDescent="0.2">
      <c r="B85" s="13"/>
      <c r="C85" s="14"/>
      <c r="D85" s="15"/>
      <c r="E85" s="16"/>
      <c r="F85" s="5"/>
    </row>
    <row r="86" spans="1:6" x14ac:dyDescent="0.2">
      <c r="B86" s="13"/>
      <c r="C86" s="14"/>
      <c r="D86" s="15"/>
      <c r="E86" s="16"/>
      <c r="F86" s="4"/>
    </row>
  </sheetData>
  <protectedRanges>
    <protectedRange sqref="F45:F47 F49:F85" name="Bereik1_1"/>
  </protectedRanges>
  <mergeCells count="6">
    <mergeCell ref="B80:E80"/>
    <mergeCell ref="B81:E81"/>
    <mergeCell ref="B10:E10"/>
    <mergeCell ref="B48:E48"/>
    <mergeCell ref="B46:D46"/>
    <mergeCell ref="B74:E74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eed5e0792507dc6e61440d1f2eca098e">
  <xsd:schema xmlns:xsd="http://www.w3.org/2001/XMLSchema" xmlns:xs="http://www.w3.org/2001/XMLSchema" xmlns:p="http://schemas.microsoft.com/office/2006/metadata/properties" xmlns:ns2="01b0b0e7-ed2f-45eb-86a0-beb28c7e15fd" xmlns:ns3="dae1d1f6-f1fc-4d39-b6cb-ebec79cb5813" targetNamespace="http://schemas.microsoft.com/office/2006/metadata/properties" ma:root="true" ma:fieldsID="c3a78446471375a39838919e0a891a88" ns2:_="" ns3:_="">
    <xsd:import namespace="01b0b0e7-ed2f-45eb-86a0-beb28c7e15fd"/>
    <xsd:import namespace="dae1d1f6-f1fc-4d39-b6cb-ebec79cb58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94F87C-2DA8-47D7-BF21-C8E639048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EE9AC-2C5D-4C0C-A87C-FD8930972A00}">
  <ds:schemaRefs>
    <ds:schemaRef ds:uri="http://purl.org/dc/dcmitype/"/>
    <ds:schemaRef ds:uri="http://schemas.microsoft.com/office/infopath/2007/PartnerControls"/>
    <ds:schemaRef ds:uri="01b0b0e7-ed2f-45eb-86a0-beb28c7e15f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ae1d1f6-f1fc-4d39-b6cb-ebec79cb581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Heijnen</dc:creator>
  <cp:lastModifiedBy>Heijnen, Claudia</cp:lastModifiedBy>
  <cp:lastPrinted>2015-11-23T10:30:30Z</cp:lastPrinted>
  <dcterms:created xsi:type="dcterms:W3CDTF">2014-08-11T12:57:47Z</dcterms:created>
  <dcterms:modified xsi:type="dcterms:W3CDTF">2021-10-15T12:52:41Z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0x01010033D3FF15B342304CBDC50EBB22B47170</vt:lpwstr>
  </property>
</Properties>
</file>