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ocgildeopleidingen.sharepoint.com/sites/samenwerken/inkoopcontractmanagement/Gedeelde  documenten/Aanbestedingen/Aanbestedingen 2021/Drukwerk/3. Publicatie/"/>
    </mc:Choice>
  </mc:AlternateContent>
  <xr:revisionPtr revIDLastSave="79" documentId="8_{8B14A214-B5B3-4CDE-80F6-9AC130499491}" xr6:coauthVersionLast="46" xr6:coauthVersionMax="46" xr10:uidLastSave="{6665D566-A8B9-4E91-A367-ACA01C8DEC8D}"/>
  <bookViews>
    <workbookView xWindow="-120" yWindow="-120" windowWidth="29040" windowHeight="15840" xr2:uid="{00000000-000D-0000-FFFF-FFFF00000000}"/>
  </bookViews>
  <sheets>
    <sheet name="PRIJZENBLAD PERCEEL 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3" l="1"/>
  <c r="F40" i="3" s="1"/>
  <c r="F27" i="3"/>
  <c r="F28" i="3"/>
  <c r="F29" i="3"/>
  <c r="F30" i="3"/>
  <c r="F31" i="3"/>
  <c r="F32" i="3"/>
  <c r="F26" i="3"/>
  <c r="F33" i="3" s="1"/>
  <c r="F19" i="3"/>
  <c r="F17" i="3"/>
  <c r="F18" i="3"/>
  <c r="F16" i="3"/>
  <c r="F46" i="3"/>
  <c r="F47" i="3" s="1"/>
  <c r="F20" i="3" l="1"/>
  <c r="F48" i="3" s="1"/>
  <c r="D17" i="3"/>
  <c r="D18" i="3"/>
  <c r="D19" i="3"/>
  <c r="D16" i="3"/>
</calcChain>
</file>

<file path=xl/sharedStrings.xml><?xml version="1.0" encoding="utf-8"?>
<sst xmlns="http://schemas.openxmlformats.org/spreadsheetml/2006/main" count="78" uniqueCount="51">
  <si>
    <t>Invulinstructie</t>
  </si>
  <si>
    <t xml:space="preserve">U vermeldt de prijzen in vier decimalen achter de komma, exclusief btw. </t>
  </si>
  <si>
    <t xml:space="preserve">U vult alleen de groengekleurde cellen in. </t>
  </si>
  <si>
    <r>
      <t>prijs per stuk (excl. BTW) in € (in 4 decimalen)</t>
    </r>
    <r>
      <rPr>
        <b/>
        <vertAlign val="superscript"/>
        <sz val="9"/>
        <color theme="1"/>
        <rFont val="Calibri"/>
        <family val="2"/>
        <scheme val="minor"/>
      </rPr>
      <t>3</t>
    </r>
  </si>
  <si>
    <t>totaalprijs 
(excl. BTW) in €</t>
  </si>
  <si>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 xml:space="preserve"> prijzen zijn netto, op basis van</t>
    </r>
    <r>
      <rPr>
        <b/>
        <sz val="10"/>
        <color theme="1"/>
        <rFont val="Calibri"/>
        <family val="2"/>
        <scheme val="minor"/>
      </rPr>
      <t xml:space="preserve"> franco levering op de overeengekomen afleveradressen</t>
    </r>
    <r>
      <rPr>
        <sz val="10"/>
        <color theme="1"/>
        <rFont val="Calibri"/>
        <family val="2"/>
        <scheme val="minor"/>
      </rPr>
      <t>, maar exclusief btw.</t>
    </r>
  </si>
  <si>
    <t>Europese aanbesteding kenmerk EA_FAC2104_MH/CK</t>
  </si>
  <si>
    <t>Speciaal drukwerk/ signing opdrachten</t>
  </si>
  <si>
    <t>oplage</t>
  </si>
  <si>
    <t>VERGELIJKINGSPRIJS PERCEEL 2</t>
  </si>
  <si>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alle in deze bijlage vermelde items en hoeveelheden zijn </t>
    </r>
    <r>
      <rPr>
        <b/>
        <sz val="10"/>
        <color theme="1"/>
        <rFont val="Calibri"/>
        <family val="2"/>
        <scheme val="minor"/>
      </rPr>
      <t>indicatief</t>
    </r>
    <r>
      <rPr>
        <sz val="10"/>
        <color theme="1"/>
        <rFont val="Calibri"/>
        <family val="2"/>
        <scheme val="minor"/>
      </rPr>
      <t xml:space="preserve">; hieraan kunnen </t>
    </r>
    <r>
      <rPr>
        <b/>
        <sz val="10"/>
        <color theme="1"/>
        <rFont val="Calibri"/>
        <family val="2"/>
        <scheme val="minor"/>
      </rPr>
      <t>geen</t>
    </r>
    <r>
      <rPr>
        <sz val="10"/>
        <color theme="1"/>
        <rFont val="Calibri"/>
        <family val="2"/>
        <scheme val="minor"/>
      </rPr>
      <t xml:space="preserve"> rechten worden ontleend.</t>
    </r>
  </si>
  <si>
    <t>BIJLAGE 3B - PRIJZENBLAD, PERCEEL 2</t>
  </si>
  <si>
    <r>
      <rPr>
        <b/>
        <u/>
        <sz val="9"/>
        <color rgb="FF000000"/>
        <rFont val="Arial"/>
        <family val="2"/>
      </rPr>
      <t>1. Drukwerk GO!Zine</t>
    </r>
    <r>
      <rPr>
        <sz val="9"/>
        <color rgb="FF000000"/>
        <rFont val="Arial"/>
        <family val="2"/>
      </rPr>
      <t xml:space="preserve">
•	60 pagina binnenwerk in 4 pagina’s omslag
•	Formaat : 210 x 297 mm (staand / afgewerkt) 
•	Papier : omslag MC silk 250 g/m2 
binnenwerk MC silk 115 g/m2 
•	Bedrukking : tweezijdig in full-colour en buitenzijde omslag voorzien van beschermvernis 
•	Opmaak : leveren wij aan in PDF 
•	Afwerking : garenloos gebrocheerd 
•	Verpakking : bundelen op pallets 
•	Levering : opslaan tbv verzending. </t>
    </r>
  </si>
  <si>
    <r>
      <rPr>
        <b/>
        <u/>
        <sz val="9"/>
        <color rgb="FF000000"/>
        <rFont val="Arial"/>
        <family val="2"/>
      </rPr>
      <t xml:space="preserve">2. Begeleidende brief printen voor Magazine GO!zine </t>
    </r>
    <r>
      <rPr>
        <sz val="9"/>
        <color rgb="FF000000"/>
        <rFont val="Arial"/>
        <family val="2"/>
      </rPr>
      <t xml:space="preserve">
•	Versie Studenten 9.653 stuks (dit varieert)
Versie Relaties 5.040 stuks (dit varieert)
Versie Medewerkers 1.080 stuks (dit varieert)
•	Formaat : 210 x 297 mm 
•	Papier : 90 grs hv offset preprint 
•	Bedrukking : eenzijdig digitaal in full colour, gepersonaliseerd 
•	Opmaak : Leveren wij aan als PDF. .Opmaak en adressenbestand koppelen door drukker.
PDF proef voor akkoord 
•	Afwerking : 1 slag vouwen naar 210 x 148 mm 
•	Verpakking : opslaan i.v.m. verzending. </t>
    </r>
  </si>
  <si>
    <r>
      <rPr>
        <b/>
        <u/>
        <sz val="9"/>
        <color rgb="FF000000"/>
        <rFont val="Arial"/>
        <family val="2"/>
      </rPr>
      <t>3. Kaart GO!zine</t>
    </r>
    <r>
      <rPr>
        <sz val="9"/>
        <color rgb="FF000000"/>
        <rFont val="Arial"/>
        <family val="2"/>
      </rPr>
      <t xml:space="preserve"> 
•	Formaat : 148 x 210 mm 
•	Papier : 300 grs silk mc 
•	Bedrukking : tweezijdig digitaal in full-colour 
•	Opmaak : leveren wij aan als PDF
•	Afwerking: rondom schoonsnijden 
•	Verpakking : opslaan tbv verzending. </t>
    </r>
  </si>
  <si>
    <r>
      <rPr>
        <b/>
        <u/>
        <sz val="9"/>
        <color rgb="FF000000"/>
        <rFont val="Arial"/>
        <family val="2"/>
      </rPr>
      <t xml:space="preserve">Verzendklaar maken, </t>
    </r>
    <r>
      <rPr>
        <sz val="9"/>
        <color rgb="FF000000"/>
        <rFont val="Arial"/>
        <family val="2"/>
      </rPr>
      <t xml:space="preserve">
•	Aantallen: 9.653 ex. Studenten  - 5.040 ex. Relaties - 1.080 ex. Medewerkers 
•	Omvang : magazine en kaart sealen in suikerrietfolie met geprinte en gevouwen brief als adresdrager 
•	Afwerking : magazine met brief en kaart sealen in suikerrietfolie, bundelen in postkarren 
•	Levering : wordt opgehaald door BusinessPost</t>
    </r>
  </si>
  <si>
    <t>Opdracht:</t>
  </si>
  <si>
    <t>Frequentie:</t>
  </si>
  <si>
    <t>Onderdelen:</t>
  </si>
  <si>
    <t>1 a 2 keer per jaar.</t>
  </si>
  <si>
    <t>Omschrijving</t>
  </si>
  <si>
    <t>Product:</t>
  </si>
  <si>
    <t>Het verzorgen van de diverse drukwerkonderdelen, inclusief het verzamelen, inpakken/invoegen in de doos en verzendklaar maken</t>
  </si>
  <si>
    <t>1x per jaar in mei</t>
  </si>
  <si>
    <t>GO!Zine: magazine dat bij alle studenten, medewerkers en stagebedrijven per post bezorgd wordt met begeleidend schrijven en kaart.</t>
  </si>
  <si>
    <t xml:space="preserve">Verzorgen van drukwerk , sealen en verzendklaar aanleveren bij verzender.  </t>
  </si>
  <si>
    <r>
      <rPr>
        <b/>
        <sz val="9"/>
        <color rgb="FF000000"/>
        <rFont val="Arial"/>
        <family val="2"/>
      </rPr>
      <t>Bewaarbox  5000 stuks</t>
    </r>
    <r>
      <rPr>
        <sz val="9"/>
        <color rgb="FF000000"/>
        <rFont val="Arial"/>
        <family val="2"/>
      </rPr>
      <t xml:space="preserve">
•	Formaat : deksel: 224 x 311 mm 
•	Formaat: bodem: 218 x 305 mm binnenmaat: 305 x 218 x 22 mm 
•	Papier : 135 grs silk mc 
•	Bedrukking : deksel eenzijdig in full-colour, 
•	Bedruking: bodem blanco 
•	Opmaak: leveren wij aan als PDF, rondom 20 mm extra ivm omplakken 
•	Afwerking : eenzijdig voorzien van glanslaminaat 
•	Verpakking : opslaan t.b.v. vullen.</t>
    </r>
  </si>
  <si>
    <r>
      <rPr>
        <b/>
        <sz val="9"/>
        <color rgb="FF000000"/>
        <rFont val="Arial"/>
        <family val="2"/>
      </rPr>
      <t xml:space="preserve">Kaart "Veel succes" </t>
    </r>
    <r>
      <rPr>
        <sz val="9"/>
        <color rgb="FF000000"/>
        <rFont val="Arial"/>
        <family val="2"/>
      </rPr>
      <t xml:space="preserve">
•	Aantal: 4000 stuks
•	Formaat : 148 x 105 mm 
•	Papier : 300 grams sulfaatkarton
•	Bedrukking : tweezijdig in full-colour 
•	Opmaak : leveren wij aan als PDF.
•	Afwerking : eenzijdig voorzien van glanslaminaat, rondom schoonsnijden 
•	Verpakking : opslaan t.b.v. vullen bewaarbox</t>
    </r>
  </si>
  <si>
    <r>
      <rPr>
        <b/>
        <sz val="9"/>
        <color rgb="FF000000"/>
        <rFont val="Arial"/>
        <family val="2"/>
      </rPr>
      <t xml:space="preserve">Brief in envelop </t>
    </r>
    <r>
      <rPr>
        <sz val="9"/>
        <color rgb="FF000000"/>
        <rFont val="Arial"/>
        <family val="2"/>
      </rPr>
      <t xml:space="preserve">
•	Aantal: 4000 stuks
•	Formaat : brief: 210 x 297 mm envelop : 162 x 229 mm gegomd zonder venster 
•	Papier : brief: 90 grs hv offset wit envelop: 90 grs hv offset 
•	Bedrukking : eenzijdig in full-colour 
•	Opmaak : leveren wij aan als PDF.
•	Afwerking : brief 1 slag vouwen en couverteren in envelop 
•	Verpakking : opslaan t.b.v. vullen bewaarbox</t>
    </r>
  </si>
  <si>
    <r>
      <rPr>
        <b/>
        <sz val="9"/>
        <color rgb="FF000000"/>
        <rFont val="Arial"/>
        <family val="2"/>
      </rPr>
      <t xml:space="preserve">Flyers in 5 soorten: </t>
    </r>
    <r>
      <rPr>
        <sz val="9"/>
        <color rgb="FF000000"/>
        <rFont val="Arial"/>
        <family val="2"/>
      </rPr>
      <t xml:space="preserve">
4.000 ex. Nederlands en Rekenen 
4.000 ex. Engels 
4.000 ex. Zomerschool 
4.000 ex. Studievaardigheden 
4.000 ex. Studentenfonds 
•	Formaat : 148 x 210 mm
•	Papier: 170 grs silk mc 
•	Bedrukking : tweezijdig in full-colour 
•	Opmaak : leveren wij aan als PDF.
•	Afwerking : rondom schoonsnijden 
•	Verpakking : opslaan t.b.v. vullen bewaarbox.</t>
    </r>
  </si>
  <si>
    <r>
      <rPr>
        <b/>
        <sz val="9"/>
        <color rgb="FF000000"/>
        <rFont val="Arial"/>
        <family val="2"/>
      </rPr>
      <t>Folder "Gilde Sportief</t>
    </r>
    <r>
      <rPr>
        <sz val="9"/>
        <color rgb="FF000000"/>
        <rFont val="Arial"/>
        <family val="2"/>
      </rPr>
      <t xml:space="preserve"> " 
•	Aantal: 4000 stuks
•	Omvang : 4 pagina's 
•	Formaat : plano 297 x 210 mm, afgewerkt 148 x 210 mm 
•	Papier : 170 grs silk mc 
•	Bedrukking : tweezijdig in full-colour 
•	Opmaak : leveren wij aan als PDF.
•	Afwerking : rondom schoonsnijden en 1 slag vouwen 
•	Verpakking : opslaan t.b.v. vullen bewaarbox.</t>
    </r>
  </si>
  <si>
    <r>
      <rPr>
        <b/>
        <sz val="9"/>
        <color rgb="FF000000"/>
        <rFont val="Arial"/>
        <family val="2"/>
      </rPr>
      <t xml:space="preserve">Verkorte Schoolgids 2021-2022 </t>
    </r>
    <r>
      <rPr>
        <sz val="9"/>
        <color rgb="FF000000"/>
        <rFont val="Arial"/>
        <family val="2"/>
      </rPr>
      <t xml:space="preserve">
•	Aantal: 4000 stuks voor bewaarbox 
•	Aantal: 7000 stuks voor levering op 16 locaties
•	Omvang : 32 pagina folder 
•	Formaat : plano 440 x 440 mm, afgewerkt 110 x 220 mm 
•	Papier : 135 grs silk mc 
•	Bedrukking : tweezijdig in full-colour 
•	Opmaak : leveren wij aan als PDF.
•	Afwerking : schoonsnijden en vouwen: 2 slagen gesloten luikvouw (van boven naar beneden) en dan nog 3 slagen zig/zag 
•	Verpakking : handzaam in dozen en opslaan t.b.v. vullen bewaarbox. Restant uitleveren op 16 locaties (conform aan te leveren lijst)</t>
    </r>
  </si>
  <si>
    <r>
      <rPr>
        <b/>
        <sz val="9"/>
        <color rgb="FF000000"/>
        <rFont val="Arial"/>
        <family val="2"/>
      </rPr>
      <t xml:space="preserve">Bewaarbox vullen met 10 items </t>
    </r>
    <r>
      <rPr>
        <sz val="9"/>
        <color rgb="FF000000"/>
        <rFont val="Arial"/>
        <family val="2"/>
      </rPr>
      <t xml:space="preserve">
•	Omvang : zie afwerking 
•	Formaat : box bestaat uit bodem + deksel, binnenmaat 305 x 218 x 22 mm 
•	Afwerking : De volgorde waarin ze in de doos moeten komen te liggen: 
1.	Kaart (bovenop) 
2.	Envelop met brief voor ouders/verzorgers 
3.	Flyer Nederlands/Rekenen 
4.	Flyer Engels 
5.	Flyer Zomerschool 
6.	Folder Gilde Sportief 
7.	Flyer studentenfonds 
8.	Flyer studievaardigheden 
9.	folder Verkorte schoolgids 
10.	Gadget (door ons aan te leveren)</t>
    </r>
  </si>
  <si>
    <t>Levering/ verzending:</t>
  </si>
  <si>
    <t>wordt opgehaald door BusinessPost</t>
  </si>
  <si>
    <t>aflevering op 16 locaties.</t>
  </si>
  <si>
    <t>Wekomstbox: bewaardoos/box met daarin informatie voor alle nieuwe studenten. Inhoud van de box varieert per jaar.</t>
  </si>
  <si>
    <t>Vakschoolbrochure: brochure per vakschool met  informatie over alle opleidingen voor het komende schooljaar</t>
  </si>
  <si>
    <t>Drukken van 16 vakschoolbrochures in verschillende oplagen en verschillend aantal pagina’s (aantal brochures en pagina’s varieert elk jaar)</t>
  </si>
  <si>
    <t>1x per jaar (levering september)</t>
  </si>
  <si>
    <t>2.855 ex. leveren in Veldhoven (auto met laadklep), 9.335 ex. leveren bij magazijn Gilde (Kasteel Hillenraedtstraat), 4.000 ex. opslaan tbv verwerken in Decanenpakken</t>
  </si>
  <si>
    <t>Subtotaal 1: GO!Zine</t>
  </si>
  <si>
    <t>Subtotaal 2: Welkomstbox</t>
  </si>
  <si>
    <t xml:space="preserve">Vakscholen brochure 2021/2022 - 16 soorten, 
o	1350 ex. Gilde Technische School 80 + 4 pag. 
o	730 ex. Gilde Bouwschool 60 + 4 pag. 
o	800 ex. Gilde Logistiek College 40 + 4 pag. 
o	775 ex. Gilde Creatie &amp; Design College 44 + 4 pag. 
o	700 ex. Gilde Entree Onderwijs 36 + 4 pag. 
o	1110 ex. Gilde Instituut voor Veiligheid 48 + 4 pag. 
o	1575 ex. Gilde Sociale Studies 48 + 4 pag. 
o	1105 ex. Gilde ICT College 36 + 4 pag. 
o	550 ex. Gilde School voor Optiek 28 + 4 pag. 
o	1600 ex. Gilde School voor Pedagogiek 36 + 4 pag. 
o	750 ex. Gilde Academie voor Medisch Assisterenden 32 + 4 pag. 
o	1850 ex. Gilde Zorgcollege 52 + 4 pag. 
o	830 ex. Gilde Wellness &amp; Beauty College4 8 + 4 pag. 
o	990 ex. Gilde Travel &amp; Leisure College 52 + 4 pag. 
o	1225 ex. Gilde Food &amp; Hospitality College 56 + 4 pag. 
o	1700 ex. Gilde Retail &amp; Business Academy 88 + 4 pag.
•	Omvang : zie omschrijving 
•	Formaat : 210 x 210 mm afgewerkt 
•	Papier : omslag: 300 grams Silk MC binnenwerk: 170 grams Silk MC 
•	Bedrukking : geheel tweezijdig in full-colour 
•	Opmaak : leveren wij aan als PDF 
•	Afwerking : buitenzijde omslag voorzien van matlaminaat garenloos PUR in 4 pagina's omslag met platril 
•	Verpakking : handzaam in dozen (dozen niet zwaarder dan 10 kg), per soort verpakt conform schema </t>
  </si>
  <si>
    <t>Subtotaal 3: Vakscholen brochures</t>
  </si>
  <si>
    <t>Drukken van A0 posters voor driehoeksborden</t>
  </si>
  <si>
    <t>1x per jaar (voor de open dag/infoavonden)</t>
  </si>
  <si>
    <t>aanleveren bij plaatsende partijen van driehoeksborden</t>
  </si>
  <si>
    <t>Driehoeksborden. Bestemd voor het promoten van de open dag/infoavonden. Worden geplaatst in de gemeenten in ons voedingsgebied.</t>
  </si>
  <si>
    <t>Posters A0 Blueback 115 grs 
•	Formaat: A0 (840 x 1189 mm)
•	Materiaal: Blueback
•	Gewicht: 115 g/m²
•	Bedrukking: 4/0 (Enkelzijdig full color)
•	Afwerking: Geen afwerking
•	Druktechniek: Full color offset
•	Afleveren: conform lijst</t>
  </si>
  <si>
    <t>Subtotaal 4: Poster driehoeksborden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</si>
</sst>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&quot;€&quot;\ #,##0.00"/>
    <numFmt numFmtId="165" formatCode="0.0000"/>
    <numFmt numFmtId="166" formatCode="#,##0.0000"/>
  </numFmts>
  <fonts count="20" x14ac:knownFonts="1">
    <font>
      <sz val="10"/>
      <color theme="1"/>
      <name val="Arial"/>
      <family val="2"/>
    </font>
    <font>
      <sz val="10"/>
      <color theme="1"/>
      <name val="Verdana"/>
      <family val="2"/>
    </font>
    <font>
      <sz val="10"/>
      <name val="Verdana"/>
      <family val="2"/>
    </font>
    <font>
      <sz val="10"/>
      <color theme="1"/>
      <name val="Arial"/>
      <family val="2"/>
    </font>
    <font>
      <b/>
      <sz val="10"/>
      <name val="Verdana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u/>
      <sz val="10"/>
      <name val="Calibri"/>
      <family val="2"/>
      <scheme val="minor"/>
    </font>
    <font>
      <sz val="9"/>
      <color rgb="FF000000"/>
      <name val="Arial"/>
      <family val="2"/>
    </font>
    <font>
      <b/>
      <vertAlign val="superscript"/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10"/>
      <color theme="0"/>
      <name val="Arial"/>
      <family val="2"/>
    </font>
    <font>
      <sz val="10"/>
      <color theme="0"/>
      <name val="Calibri"/>
      <family val="2"/>
      <scheme val="minor"/>
    </font>
    <font>
      <b/>
      <u/>
      <sz val="9"/>
      <color rgb="FF000000"/>
      <name val="Arial"/>
      <family val="2"/>
    </font>
    <font>
      <i/>
      <sz val="9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85">
    <xf numFmtId="0" fontId="0" fillId="0" borderId="0" xfId="0"/>
    <xf numFmtId="16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vertical="top"/>
    </xf>
    <xf numFmtId="164" fontId="1" fillId="0" borderId="0" xfId="0" applyNumberFormat="1" applyFont="1" applyFill="1" applyBorder="1"/>
    <xf numFmtId="164" fontId="2" fillId="0" borderId="0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165" fontId="1" fillId="0" borderId="0" xfId="0" applyNumberFormat="1" applyFont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165" fontId="4" fillId="0" borderId="0" xfId="0" applyNumberFormat="1" applyFont="1" applyFill="1" applyAlignment="1">
      <alignment horizontal="left"/>
    </xf>
    <xf numFmtId="164" fontId="4" fillId="0" borderId="0" xfId="0" applyNumberFormat="1" applyFont="1" applyFill="1"/>
    <xf numFmtId="0" fontId="6" fillId="0" borderId="0" xfId="0" applyFont="1"/>
    <xf numFmtId="0" fontId="6" fillId="0" borderId="0" xfId="0" applyFont="1" applyAlignment="1">
      <alignment horizontal="center"/>
    </xf>
    <xf numFmtId="165" fontId="6" fillId="0" borderId="0" xfId="0" applyNumberFormat="1" applyFont="1" applyAlignment="1">
      <alignment horizontal="left"/>
    </xf>
    <xf numFmtId="164" fontId="6" fillId="0" borderId="0" xfId="0" applyNumberFormat="1" applyFont="1"/>
    <xf numFmtId="3" fontId="13" fillId="0" borderId="3" xfId="1" applyNumberFormat="1" applyFont="1" applyBorder="1" applyAlignment="1">
      <alignment horizontal="center" vertical="center"/>
    </xf>
    <xf numFmtId="3" fontId="13" fillId="0" borderId="4" xfId="1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left"/>
    </xf>
    <xf numFmtId="0" fontId="1" fillId="0" borderId="11" xfId="0" applyFont="1" applyBorder="1"/>
    <xf numFmtId="0" fontId="10" fillId="0" borderId="12" xfId="0" applyFont="1" applyFill="1" applyBorder="1" applyAlignment="1"/>
    <xf numFmtId="164" fontId="1" fillId="0" borderId="13" xfId="0" applyNumberFormat="1" applyFont="1" applyBorder="1"/>
    <xf numFmtId="0" fontId="1" fillId="0" borderId="14" xfId="0" applyFont="1" applyBorder="1"/>
    <xf numFmtId="0" fontId="9" fillId="0" borderId="0" xfId="0" applyFont="1" applyFill="1" applyBorder="1"/>
    <xf numFmtId="0" fontId="5" fillId="0" borderId="0" xfId="0" applyFont="1" applyFill="1" applyBorder="1" applyAlignment="1">
      <alignment horizontal="center"/>
    </xf>
    <xf numFmtId="165" fontId="5" fillId="0" borderId="0" xfId="0" applyNumberFormat="1" applyFont="1" applyFill="1" applyBorder="1" applyAlignment="1">
      <alignment horizontal="left"/>
    </xf>
    <xf numFmtId="164" fontId="5" fillId="0" borderId="0" xfId="0" applyNumberFormat="1" applyFont="1" applyFill="1" applyBorder="1"/>
    <xf numFmtId="164" fontId="1" fillId="0" borderId="15" xfId="0" applyNumberFormat="1" applyFont="1" applyBorder="1"/>
    <xf numFmtId="0" fontId="5" fillId="0" borderId="0" xfId="0" applyFont="1" applyFill="1" applyBorder="1"/>
    <xf numFmtId="0" fontId="12" fillId="0" borderId="0" xfId="0" applyFont="1" applyFill="1" applyBorder="1"/>
    <xf numFmtId="0" fontId="11" fillId="0" borderId="0" xfId="0" applyFont="1" applyFill="1" applyBorder="1"/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164" fontId="6" fillId="0" borderId="0" xfId="0" applyNumberFormat="1" applyFont="1" applyBorder="1"/>
    <xf numFmtId="0" fontId="1" fillId="0" borderId="14" xfId="0" applyFont="1" applyBorder="1" applyAlignment="1">
      <alignment vertical="top"/>
    </xf>
    <xf numFmtId="164" fontId="1" fillId="0" borderId="15" xfId="0" applyNumberFormat="1" applyFont="1" applyBorder="1" applyAlignment="1">
      <alignment vertical="top"/>
    </xf>
    <xf numFmtId="164" fontId="2" fillId="0" borderId="15" xfId="0" applyNumberFormat="1" applyFont="1" applyFill="1" applyBorder="1" applyAlignment="1">
      <alignment horizontal="center" vertical="top" wrapText="1"/>
    </xf>
    <xf numFmtId="0" fontId="1" fillId="0" borderId="16" xfId="0" applyFont="1" applyBorder="1"/>
    <xf numFmtId="164" fontId="2" fillId="0" borderId="18" xfId="0" applyNumberFormat="1" applyFont="1" applyFill="1" applyBorder="1" applyAlignment="1">
      <alignment horizontal="center" vertical="top" wrapText="1"/>
    </xf>
    <xf numFmtId="0" fontId="17" fillId="5" borderId="0" xfId="0" applyFont="1" applyFill="1" applyBorder="1" applyAlignment="1">
      <alignment horizontal="center"/>
    </xf>
    <xf numFmtId="165" fontId="17" fillId="5" borderId="0" xfId="0" applyNumberFormat="1" applyFont="1" applyFill="1" applyBorder="1" applyAlignment="1">
      <alignment horizontal="left"/>
    </xf>
    <xf numFmtId="0" fontId="15" fillId="3" borderId="1" xfId="0" applyFont="1" applyFill="1" applyBorder="1" applyAlignment="1">
      <alignment horizontal="center" vertical="center" wrapText="1"/>
    </xf>
    <xf numFmtId="0" fontId="16" fillId="5" borderId="0" xfId="0" applyFont="1" applyFill="1" applyBorder="1"/>
    <xf numFmtId="164" fontId="16" fillId="5" borderId="0" xfId="0" applyNumberFormat="1" applyFont="1" applyFill="1" applyBorder="1" applyAlignment="1">
      <alignment horizontal="center"/>
    </xf>
    <xf numFmtId="0" fontId="13" fillId="0" borderId="7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" fillId="0" borderId="12" xfId="0" applyFont="1" applyBorder="1"/>
    <xf numFmtId="0" fontId="1" fillId="0" borderId="0" xfId="0" applyFont="1" applyBorder="1"/>
    <xf numFmtId="0" fontId="1" fillId="0" borderId="17" xfId="0" applyFont="1" applyBorder="1"/>
    <xf numFmtId="0" fontId="13" fillId="7" borderId="2" xfId="0" applyFont="1" applyFill="1" applyBorder="1" applyAlignment="1">
      <alignment horizontal="left" vertical="center" wrapText="1"/>
    </xf>
    <xf numFmtId="0" fontId="13" fillId="7" borderId="5" xfId="0" applyFont="1" applyFill="1" applyBorder="1" applyAlignment="1">
      <alignment horizontal="left" vertical="center" wrapText="1"/>
    </xf>
    <xf numFmtId="0" fontId="13" fillId="7" borderId="6" xfId="0" applyFont="1" applyFill="1" applyBorder="1" applyAlignment="1">
      <alignment horizontal="left" vertical="center" wrapText="1"/>
    </xf>
    <xf numFmtId="0" fontId="19" fillId="6" borderId="1" xfId="0" applyFont="1" applyFill="1" applyBorder="1" applyAlignment="1">
      <alignment vertical="center" wrapText="1"/>
    </xf>
    <xf numFmtId="0" fontId="19" fillId="6" borderId="24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left" vertical="center" wrapText="1"/>
    </xf>
    <xf numFmtId="44" fontId="16" fillId="0" borderId="0" xfId="2" applyFont="1" applyFill="1" applyBorder="1" applyAlignment="1">
      <alignment horizontal="center" vertical="center" wrapText="1"/>
    </xf>
    <xf numFmtId="0" fontId="13" fillId="0" borderId="27" xfId="0" applyFont="1" applyBorder="1" applyAlignment="1">
      <alignment horizontal="left" vertical="center" wrapText="1"/>
    </xf>
    <xf numFmtId="3" fontId="13" fillId="0" borderId="28" xfId="1" applyNumberFormat="1" applyFont="1" applyBorder="1" applyAlignment="1">
      <alignment horizontal="center" vertical="center"/>
    </xf>
    <xf numFmtId="3" fontId="13" fillId="0" borderId="29" xfId="1" applyNumberFormat="1" applyFont="1" applyBorder="1" applyAlignment="1">
      <alignment horizontal="center" vertical="center"/>
    </xf>
    <xf numFmtId="166" fontId="13" fillId="4" borderId="4" xfId="1" applyNumberFormat="1" applyFont="1" applyFill="1" applyBorder="1" applyAlignment="1">
      <alignment horizontal="center" vertical="center"/>
    </xf>
    <xf numFmtId="166" fontId="13" fillId="4" borderId="3" xfId="1" applyNumberFormat="1" applyFont="1" applyFill="1" applyBorder="1" applyAlignment="1">
      <alignment horizontal="center" vertical="center"/>
    </xf>
    <xf numFmtId="166" fontId="13" fillId="4" borderId="29" xfId="1" applyNumberFormat="1" applyFont="1" applyFill="1" applyBorder="1" applyAlignment="1">
      <alignment horizontal="center" vertical="center"/>
    </xf>
    <xf numFmtId="4" fontId="13" fillId="0" borderId="10" xfId="1" applyNumberFormat="1" applyFont="1" applyBorder="1" applyAlignment="1">
      <alignment horizontal="center" vertical="center"/>
    </xf>
    <xf numFmtId="4" fontId="13" fillId="0" borderId="8" xfId="1" applyNumberFormat="1" applyFont="1" applyBorder="1" applyAlignment="1">
      <alignment horizontal="center" vertical="center"/>
    </xf>
    <xf numFmtId="4" fontId="13" fillId="0" borderId="30" xfId="1" applyNumberFormat="1" applyFont="1" applyBorder="1" applyAlignment="1">
      <alignment horizontal="center" vertical="center"/>
    </xf>
    <xf numFmtId="0" fontId="19" fillId="8" borderId="24" xfId="0" applyFont="1" applyFill="1" applyBorder="1" applyAlignment="1">
      <alignment horizontal="left" vertical="center" wrapText="1"/>
    </xf>
    <xf numFmtId="0" fontId="19" fillId="8" borderId="26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9" fillId="6" borderId="24" xfId="0" applyFont="1" applyFill="1" applyBorder="1" applyAlignment="1">
      <alignment horizontal="left" vertical="center" wrapText="1"/>
    </xf>
    <xf numFmtId="0" fontId="19" fillId="6" borderId="26" xfId="0" applyFont="1" applyFill="1" applyBorder="1" applyAlignment="1">
      <alignment horizontal="left" vertical="center" wrapText="1"/>
    </xf>
    <xf numFmtId="0" fontId="15" fillId="7" borderId="2" xfId="0" applyFont="1" applyFill="1" applyBorder="1" applyAlignment="1">
      <alignment horizontal="left" vertical="center" wrapText="1"/>
    </xf>
    <xf numFmtId="0" fontId="15" fillId="7" borderId="5" xfId="0" applyFont="1" applyFill="1" applyBorder="1" applyAlignment="1">
      <alignment horizontal="left" vertical="center" wrapText="1"/>
    </xf>
    <xf numFmtId="0" fontId="15" fillId="7" borderId="6" xfId="0" applyFont="1" applyFill="1" applyBorder="1" applyAlignment="1">
      <alignment horizontal="left" vertical="center" wrapText="1"/>
    </xf>
    <xf numFmtId="0" fontId="19" fillId="6" borderId="25" xfId="0" applyFont="1" applyFill="1" applyBorder="1" applyAlignment="1">
      <alignment horizontal="left" vertical="center" wrapText="1"/>
    </xf>
    <xf numFmtId="0" fontId="13" fillId="7" borderId="2" xfId="0" applyFont="1" applyFill="1" applyBorder="1" applyAlignment="1">
      <alignment horizontal="left" vertical="center" wrapText="1"/>
    </xf>
    <xf numFmtId="0" fontId="13" fillId="7" borderId="5" xfId="0" applyFont="1" applyFill="1" applyBorder="1" applyAlignment="1">
      <alignment horizontal="left" vertical="center" wrapText="1"/>
    </xf>
    <xf numFmtId="0" fontId="13" fillId="7" borderId="6" xfId="0" applyFont="1" applyFill="1" applyBorder="1" applyAlignment="1">
      <alignment horizontal="left" vertical="center" wrapText="1"/>
    </xf>
    <xf numFmtId="0" fontId="16" fillId="2" borderId="22" xfId="0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 wrapText="1"/>
    </xf>
    <xf numFmtId="0" fontId="13" fillId="7" borderId="19" xfId="0" applyFont="1" applyFill="1" applyBorder="1" applyAlignment="1">
      <alignment horizontal="left" vertical="center" wrapText="1"/>
    </xf>
    <xf numFmtId="0" fontId="13" fillId="7" borderId="20" xfId="0" applyFont="1" applyFill="1" applyBorder="1" applyAlignment="1">
      <alignment horizontal="left" vertical="center" wrapText="1"/>
    </xf>
    <xf numFmtId="0" fontId="13" fillId="7" borderId="21" xfId="0" applyFont="1" applyFill="1" applyBorder="1" applyAlignment="1">
      <alignment horizontal="left" vertical="center" wrapText="1"/>
    </xf>
    <xf numFmtId="3" fontId="13" fillId="0" borderId="29" xfId="1" applyNumberFormat="1" applyFont="1" applyFill="1" applyBorder="1" applyAlignment="1">
      <alignment horizontal="center" vertical="center"/>
    </xf>
  </cellXfs>
  <cellStyles count="3">
    <cellStyle name="Komma" xfId="1" builtinId="3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209550</xdr:colOff>
      <xdr:row>1</xdr:row>
      <xdr:rowOff>209550</xdr:rowOff>
    </xdr:from>
    <xdr:to>
      <xdr:col>6</xdr:col>
      <xdr:colOff>370840</xdr:colOff>
      <xdr:row>2</xdr:row>
      <xdr:rowOff>108585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E68C0879-4EF4-4404-8FD0-6E7B0BC1DD3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552450"/>
          <a:ext cx="1637665" cy="2419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6"/>
  <sheetViews>
    <sheetView showGridLines="0" tabSelected="1" topLeftCell="A31" zoomScaleNormal="100" workbookViewId="0">
      <selection activeCell="C46" sqref="C46"/>
    </sheetView>
  </sheetViews>
  <sheetFormatPr defaultColWidth="9.140625" defaultRowHeight="12.75" x14ac:dyDescent="0.2"/>
  <cols>
    <col min="1" max="1" width="9.140625" style="2"/>
    <col min="2" max="2" width="21" style="2" customWidth="1"/>
    <col min="3" max="3" width="43.42578125" style="2" customWidth="1"/>
    <col min="4" max="4" width="25.85546875" style="6" customWidth="1"/>
    <col min="5" max="5" width="21.28515625" style="7" customWidth="1"/>
    <col min="6" max="6" width="22.140625" style="1" customWidth="1"/>
    <col min="7" max="7" width="12.5703125" style="1" customWidth="1"/>
    <col min="8" max="16384" width="9.140625" style="2"/>
  </cols>
  <sheetData>
    <row r="1" spans="1:7" ht="27" customHeight="1" thickBot="1" x14ac:dyDescent="0.25">
      <c r="C1" s="8"/>
      <c r="D1" s="9"/>
      <c r="E1" s="10"/>
      <c r="F1" s="11"/>
    </row>
    <row r="2" spans="1:7" ht="27" customHeight="1" x14ac:dyDescent="0.25">
      <c r="A2" s="19"/>
      <c r="B2" s="46"/>
      <c r="C2" s="20" t="s">
        <v>6</v>
      </c>
      <c r="D2" s="20"/>
      <c r="E2" s="20"/>
      <c r="F2" s="20"/>
      <c r="G2" s="21"/>
    </row>
    <row r="3" spans="1:7" ht="27" customHeight="1" x14ac:dyDescent="0.3">
      <c r="A3" s="22"/>
      <c r="B3" s="47"/>
      <c r="C3" s="23" t="s">
        <v>11</v>
      </c>
      <c r="D3" s="24"/>
      <c r="E3" s="25"/>
      <c r="F3" s="26"/>
      <c r="G3" s="27"/>
    </row>
    <row r="4" spans="1:7" x14ac:dyDescent="0.2">
      <c r="A4" s="22"/>
      <c r="B4" s="47"/>
      <c r="C4" s="28"/>
      <c r="D4" s="24"/>
      <c r="E4" s="25"/>
      <c r="F4" s="26"/>
      <c r="G4" s="27"/>
    </row>
    <row r="5" spans="1:7" x14ac:dyDescent="0.2">
      <c r="A5" s="22"/>
      <c r="B5" s="47"/>
      <c r="C5" s="29" t="s">
        <v>0</v>
      </c>
      <c r="D5" s="24"/>
      <c r="E5" s="25"/>
      <c r="F5" s="26"/>
      <c r="G5" s="27"/>
    </row>
    <row r="6" spans="1:7" x14ac:dyDescent="0.2">
      <c r="A6" s="22"/>
      <c r="B6" s="47"/>
      <c r="C6" s="30" t="s">
        <v>2</v>
      </c>
      <c r="D6" s="24"/>
      <c r="E6" s="25"/>
      <c r="F6" s="26"/>
      <c r="G6" s="27"/>
    </row>
    <row r="7" spans="1:7" x14ac:dyDescent="0.2">
      <c r="A7" s="22"/>
      <c r="B7" s="47"/>
      <c r="C7" s="30" t="s">
        <v>1</v>
      </c>
      <c r="D7" s="24"/>
      <c r="E7" s="25"/>
      <c r="F7" s="26"/>
      <c r="G7" s="27"/>
    </row>
    <row r="8" spans="1:7" x14ac:dyDescent="0.2">
      <c r="A8" s="22"/>
      <c r="B8" s="47"/>
      <c r="C8" s="28"/>
      <c r="D8" s="24"/>
      <c r="E8" s="25"/>
      <c r="F8" s="26"/>
      <c r="G8" s="27"/>
    </row>
    <row r="9" spans="1:7" x14ac:dyDescent="0.2">
      <c r="A9" s="22"/>
      <c r="B9" s="47"/>
      <c r="C9" s="31"/>
      <c r="D9" s="32"/>
      <c r="E9" s="18"/>
      <c r="F9" s="33"/>
      <c r="G9" s="27"/>
    </row>
    <row r="10" spans="1:7" ht="24.75" customHeight="1" x14ac:dyDescent="0.2">
      <c r="A10" s="22"/>
      <c r="B10" s="77" t="s">
        <v>7</v>
      </c>
      <c r="C10" s="77"/>
      <c r="D10" s="77"/>
      <c r="E10" s="77"/>
      <c r="F10" s="78"/>
      <c r="G10" s="27"/>
    </row>
    <row r="11" spans="1:7" s="3" customFormat="1" ht="23.25" customHeight="1" x14ac:dyDescent="0.2">
      <c r="A11" s="34"/>
      <c r="B11" s="52" t="s">
        <v>21</v>
      </c>
      <c r="C11" s="70" t="s">
        <v>24</v>
      </c>
      <c r="D11" s="71"/>
      <c r="E11" s="71"/>
      <c r="F11" s="72"/>
      <c r="G11" s="35"/>
    </row>
    <row r="12" spans="1:7" s="3" customFormat="1" ht="23.25" customHeight="1" x14ac:dyDescent="0.2">
      <c r="A12" s="34"/>
      <c r="B12" s="52" t="s">
        <v>16</v>
      </c>
      <c r="C12" s="74" t="s">
        <v>25</v>
      </c>
      <c r="D12" s="75"/>
      <c r="E12" s="75"/>
      <c r="F12" s="76"/>
      <c r="G12" s="35"/>
    </row>
    <row r="13" spans="1:7" s="3" customFormat="1" ht="23.25" customHeight="1" x14ac:dyDescent="0.2">
      <c r="A13" s="34"/>
      <c r="B13" s="52" t="s">
        <v>17</v>
      </c>
      <c r="C13" s="74" t="s">
        <v>19</v>
      </c>
      <c r="D13" s="75"/>
      <c r="E13" s="75"/>
      <c r="F13" s="76"/>
      <c r="G13" s="35"/>
    </row>
    <row r="14" spans="1:7" s="3" customFormat="1" ht="23.25" customHeight="1" x14ac:dyDescent="0.2">
      <c r="A14" s="34"/>
      <c r="B14" s="53" t="s">
        <v>33</v>
      </c>
      <c r="C14" s="49" t="s">
        <v>34</v>
      </c>
      <c r="D14" s="50"/>
      <c r="E14" s="50"/>
      <c r="F14" s="51"/>
      <c r="G14" s="35"/>
    </row>
    <row r="15" spans="1:7" s="3" customFormat="1" ht="29.25" customHeight="1" x14ac:dyDescent="0.2">
      <c r="A15" s="34"/>
      <c r="B15" s="68" t="s">
        <v>18</v>
      </c>
      <c r="C15" s="41" t="s">
        <v>20</v>
      </c>
      <c r="D15" s="41" t="s">
        <v>8</v>
      </c>
      <c r="E15" s="41" t="s">
        <v>3</v>
      </c>
      <c r="F15" s="41" t="s">
        <v>4</v>
      </c>
      <c r="G15" s="35"/>
    </row>
    <row r="16" spans="1:7" ht="138.75" customHeight="1" x14ac:dyDescent="0.2">
      <c r="A16" s="22"/>
      <c r="B16" s="73"/>
      <c r="C16" s="44" t="s">
        <v>12</v>
      </c>
      <c r="D16" s="17">
        <f>9653+5040+1080</f>
        <v>15773</v>
      </c>
      <c r="E16" s="59"/>
      <c r="F16" s="63">
        <f>D16*E16</f>
        <v>0</v>
      </c>
      <c r="G16" s="27"/>
    </row>
    <row r="17" spans="1:7" ht="168" x14ac:dyDescent="0.2">
      <c r="A17" s="22"/>
      <c r="B17" s="73"/>
      <c r="C17" s="45" t="s">
        <v>13</v>
      </c>
      <c r="D17" s="17">
        <f t="shared" ref="D17:D19" si="0">9653+5040+1080</f>
        <v>15773</v>
      </c>
      <c r="E17" s="60"/>
      <c r="F17" s="63">
        <f t="shared" ref="F17:F18" si="1">D17*E17</f>
        <v>0</v>
      </c>
      <c r="G17" s="27"/>
    </row>
    <row r="18" spans="1:7" ht="104.25" customHeight="1" x14ac:dyDescent="0.2">
      <c r="A18" s="22"/>
      <c r="B18" s="73"/>
      <c r="C18" s="45" t="s">
        <v>14</v>
      </c>
      <c r="D18" s="17">
        <f t="shared" si="0"/>
        <v>15773</v>
      </c>
      <c r="E18" s="60"/>
      <c r="F18" s="63">
        <f t="shared" si="1"/>
        <v>0</v>
      </c>
      <c r="G18" s="27"/>
    </row>
    <row r="19" spans="1:7" ht="108" x14ac:dyDescent="0.2">
      <c r="A19" s="22"/>
      <c r="B19" s="69"/>
      <c r="C19" s="56" t="s">
        <v>15</v>
      </c>
      <c r="D19" s="57">
        <f t="shared" si="0"/>
        <v>15773</v>
      </c>
      <c r="E19" s="61"/>
      <c r="F19" s="64">
        <f>D19*E19</f>
        <v>0</v>
      </c>
      <c r="G19" s="27"/>
    </row>
    <row r="20" spans="1:7" ht="30" customHeight="1" x14ac:dyDescent="0.2">
      <c r="A20" s="22"/>
      <c r="B20" s="54"/>
      <c r="C20" s="67" t="s">
        <v>41</v>
      </c>
      <c r="D20" s="67"/>
      <c r="E20" s="67"/>
      <c r="F20" s="55">
        <f>SUM(F16:F19)</f>
        <v>0</v>
      </c>
      <c r="G20" s="27"/>
    </row>
    <row r="21" spans="1:7" s="3" customFormat="1" ht="21.75" customHeight="1" x14ac:dyDescent="0.2">
      <c r="A21" s="34"/>
      <c r="B21" s="52" t="s">
        <v>21</v>
      </c>
      <c r="C21" s="70" t="s">
        <v>36</v>
      </c>
      <c r="D21" s="71"/>
      <c r="E21" s="71"/>
      <c r="F21" s="72"/>
      <c r="G21" s="35"/>
    </row>
    <row r="22" spans="1:7" ht="21.75" customHeight="1" x14ac:dyDescent="0.2">
      <c r="A22" s="22"/>
      <c r="B22" s="52" t="s">
        <v>16</v>
      </c>
      <c r="C22" s="74" t="s">
        <v>22</v>
      </c>
      <c r="D22" s="75"/>
      <c r="E22" s="75"/>
      <c r="F22" s="76"/>
      <c r="G22" s="27"/>
    </row>
    <row r="23" spans="1:7" ht="21.75" customHeight="1" x14ac:dyDescent="0.2">
      <c r="A23" s="22"/>
      <c r="B23" s="52" t="s">
        <v>17</v>
      </c>
      <c r="C23" s="74" t="s">
        <v>23</v>
      </c>
      <c r="D23" s="75"/>
      <c r="E23" s="75"/>
      <c r="F23" s="76"/>
      <c r="G23" s="27"/>
    </row>
    <row r="24" spans="1:7" s="3" customFormat="1" ht="21.75" customHeight="1" x14ac:dyDescent="0.2">
      <c r="A24" s="34"/>
      <c r="B24" s="53" t="s">
        <v>33</v>
      </c>
      <c r="C24" s="49" t="s">
        <v>35</v>
      </c>
      <c r="D24" s="50"/>
      <c r="E24" s="50"/>
      <c r="F24" s="51"/>
      <c r="G24" s="35"/>
    </row>
    <row r="25" spans="1:7" s="3" customFormat="1" ht="29.25" customHeight="1" x14ac:dyDescent="0.2">
      <c r="A25" s="34"/>
      <c r="B25" s="68" t="s">
        <v>18</v>
      </c>
      <c r="C25" s="41" t="s">
        <v>20</v>
      </c>
      <c r="D25" s="41" t="s">
        <v>8</v>
      </c>
      <c r="E25" s="41" t="s">
        <v>3</v>
      </c>
      <c r="F25" s="41" t="s">
        <v>4</v>
      </c>
      <c r="G25" s="35"/>
    </row>
    <row r="26" spans="1:7" ht="132" x14ac:dyDescent="0.2">
      <c r="A26" s="22"/>
      <c r="B26" s="73"/>
      <c r="C26" s="45" t="s">
        <v>26</v>
      </c>
      <c r="D26" s="16">
        <v>5000</v>
      </c>
      <c r="E26" s="60"/>
      <c r="F26" s="62">
        <f>D26*E26</f>
        <v>0</v>
      </c>
      <c r="G26" s="27"/>
    </row>
    <row r="27" spans="1:7" ht="108" x14ac:dyDescent="0.2">
      <c r="A27" s="22"/>
      <c r="B27" s="73"/>
      <c r="C27" s="45" t="s">
        <v>27</v>
      </c>
      <c r="D27" s="16">
        <v>4000</v>
      </c>
      <c r="E27" s="60"/>
      <c r="F27" s="62">
        <f t="shared" ref="F27:F32" si="2">D27*E27</f>
        <v>0</v>
      </c>
      <c r="G27" s="27"/>
    </row>
    <row r="28" spans="1:7" ht="132" x14ac:dyDescent="0.2">
      <c r="A28" s="22"/>
      <c r="B28" s="73"/>
      <c r="C28" s="45" t="s">
        <v>28</v>
      </c>
      <c r="D28" s="16">
        <v>4000</v>
      </c>
      <c r="E28" s="60"/>
      <c r="F28" s="62">
        <f t="shared" si="2"/>
        <v>0</v>
      </c>
      <c r="G28" s="27"/>
    </row>
    <row r="29" spans="1:7" ht="144" x14ac:dyDescent="0.2">
      <c r="A29" s="22"/>
      <c r="B29" s="73"/>
      <c r="C29" s="45" t="s">
        <v>29</v>
      </c>
      <c r="D29" s="16">
        <v>20000</v>
      </c>
      <c r="E29" s="60"/>
      <c r="F29" s="62">
        <f t="shared" si="2"/>
        <v>0</v>
      </c>
      <c r="G29" s="27"/>
    </row>
    <row r="30" spans="1:7" ht="132" x14ac:dyDescent="0.2">
      <c r="A30" s="22"/>
      <c r="B30" s="73"/>
      <c r="C30" s="45" t="s">
        <v>30</v>
      </c>
      <c r="D30" s="16">
        <v>4000</v>
      </c>
      <c r="E30" s="60"/>
      <c r="F30" s="62">
        <f t="shared" si="2"/>
        <v>0</v>
      </c>
      <c r="G30" s="27"/>
    </row>
    <row r="31" spans="1:7" ht="180" x14ac:dyDescent="0.2">
      <c r="A31" s="22"/>
      <c r="B31" s="73"/>
      <c r="C31" s="45" t="s">
        <v>31</v>
      </c>
      <c r="D31" s="16">
        <v>11000</v>
      </c>
      <c r="E31" s="60"/>
      <c r="F31" s="62">
        <f t="shared" si="2"/>
        <v>0</v>
      </c>
      <c r="G31" s="27"/>
    </row>
    <row r="32" spans="1:7" ht="192" x14ac:dyDescent="0.2">
      <c r="A32" s="22"/>
      <c r="B32" s="69"/>
      <c r="C32" s="45" t="s">
        <v>32</v>
      </c>
      <c r="D32" s="16">
        <v>5000</v>
      </c>
      <c r="E32" s="60"/>
      <c r="F32" s="62">
        <f t="shared" si="2"/>
        <v>0</v>
      </c>
      <c r="G32" s="27"/>
    </row>
    <row r="33" spans="1:7" ht="30" customHeight="1" x14ac:dyDescent="0.2">
      <c r="A33" s="22"/>
      <c r="B33" s="54"/>
      <c r="C33" s="67" t="s">
        <v>42</v>
      </c>
      <c r="D33" s="67"/>
      <c r="E33" s="67"/>
      <c r="F33" s="55">
        <f>SUM(F26:F32)</f>
        <v>0</v>
      </c>
      <c r="G33" s="27"/>
    </row>
    <row r="34" spans="1:7" s="3" customFormat="1" ht="27" customHeight="1" x14ac:dyDescent="0.2">
      <c r="A34" s="34"/>
      <c r="B34" s="52" t="s">
        <v>21</v>
      </c>
      <c r="C34" s="70" t="s">
        <v>37</v>
      </c>
      <c r="D34" s="71"/>
      <c r="E34" s="71"/>
      <c r="F34" s="72"/>
      <c r="G34" s="35"/>
    </row>
    <row r="35" spans="1:7" ht="27" customHeight="1" x14ac:dyDescent="0.2">
      <c r="A35" s="22"/>
      <c r="B35" s="52" t="s">
        <v>16</v>
      </c>
      <c r="C35" s="74" t="s">
        <v>38</v>
      </c>
      <c r="D35" s="75"/>
      <c r="E35" s="75"/>
      <c r="F35" s="76"/>
      <c r="G35" s="27"/>
    </row>
    <row r="36" spans="1:7" ht="27" customHeight="1" x14ac:dyDescent="0.2">
      <c r="A36" s="22"/>
      <c r="B36" s="52" t="s">
        <v>17</v>
      </c>
      <c r="C36" s="74" t="s">
        <v>39</v>
      </c>
      <c r="D36" s="75"/>
      <c r="E36" s="75"/>
      <c r="F36" s="76"/>
      <c r="G36" s="27"/>
    </row>
    <row r="37" spans="1:7" s="3" customFormat="1" ht="27" customHeight="1" x14ac:dyDescent="0.2">
      <c r="A37" s="34"/>
      <c r="B37" s="53" t="s">
        <v>33</v>
      </c>
      <c r="C37" s="74" t="s">
        <v>40</v>
      </c>
      <c r="D37" s="75"/>
      <c r="E37" s="75"/>
      <c r="F37" s="76"/>
      <c r="G37" s="35"/>
    </row>
    <row r="38" spans="1:7" s="3" customFormat="1" ht="29.25" customHeight="1" x14ac:dyDescent="0.2">
      <c r="A38" s="34"/>
      <c r="B38" s="68" t="s">
        <v>18</v>
      </c>
      <c r="C38" s="41" t="s">
        <v>20</v>
      </c>
      <c r="D38" s="41" t="s">
        <v>8</v>
      </c>
      <c r="E38" s="41" t="s">
        <v>3</v>
      </c>
      <c r="F38" s="41" t="s">
        <v>4</v>
      </c>
      <c r="G38" s="35"/>
    </row>
    <row r="39" spans="1:7" ht="409.5" x14ac:dyDescent="0.2">
      <c r="A39" s="22"/>
      <c r="B39" s="69"/>
      <c r="C39" s="56" t="s">
        <v>43</v>
      </c>
      <c r="D39" s="58">
        <v>17640</v>
      </c>
      <c r="E39" s="61"/>
      <c r="F39" s="64">
        <f>D39*E39</f>
        <v>0</v>
      </c>
      <c r="G39" s="27"/>
    </row>
    <row r="40" spans="1:7" ht="30" customHeight="1" x14ac:dyDescent="0.2">
      <c r="A40" s="22"/>
      <c r="B40" s="54"/>
      <c r="C40" s="67" t="s">
        <v>44</v>
      </c>
      <c r="D40" s="67"/>
      <c r="E40" s="67"/>
      <c r="F40" s="55">
        <f>SUM(F39)</f>
        <v>0</v>
      </c>
      <c r="G40" s="27"/>
    </row>
    <row r="41" spans="1:7" s="3" customFormat="1" ht="23.25" customHeight="1" x14ac:dyDescent="0.2">
      <c r="A41" s="34"/>
      <c r="B41" s="52" t="s">
        <v>21</v>
      </c>
      <c r="C41" s="70" t="s">
        <v>48</v>
      </c>
      <c r="D41" s="71"/>
      <c r="E41" s="71"/>
      <c r="F41" s="72"/>
      <c r="G41" s="35"/>
    </row>
    <row r="42" spans="1:7" ht="23.25" customHeight="1" x14ac:dyDescent="0.2">
      <c r="A42" s="22"/>
      <c r="B42" s="52" t="s">
        <v>16</v>
      </c>
      <c r="C42" s="74" t="s">
        <v>45</v>
      </c>
      <c r="D42" s="75"/>
      <c r="E42" s="75"/>
      <c r="F42" s="76"/>
      <c r="G42" s="27"/>
    </row>
    <row r="43" spans="1:7" ht="23.25" customHeight="1" x14ac:dyDescent="0.2">
      <c r="A43" s="22"/>
      <c r="B43" s="52" t="s">
        <v>17</v>
      </c>
      <c r="C43" s="74" t="s">
        <v>46</v>
      </c>
      <c r="D43" s="75"/>
      <c r="E43" s="75"/>
      <c r="F43" s="76"/>
      <c r="G43" s="27"/>
    </row>
    <row r="44" spans="1:7" s="3" customFormat="1" ht="23.25" customHeight="1" x14ac:dyDescent="0.2">
      <c r="A44" s="34"/>
      <c r="B44" s="53" t="s">
        <v>33</v>
      </c>
      <c r="C44" s="81" t="s">
        <v>47</v>
      </c>
      <c r="D44" s="82"/>
      <c r="E44" s="82"/>
      <c r="F44" s="83"/>
      <c r="G44" s="35"/>
    </row>
    <row r="45" spans="1:7" s="3" customFormat="1" ht="29.25" customHeight="1" x14ac:dyDescent="0.2">
      <c r="A45" s="34"/>
      <c r="B45" s="65" t="s">
        <v>18</v>
      </c>
      <c r="C45" s="41" t="s">
        <v>20</v>
      </c>
      <c r="D45" s="41" t="s">
        <v>8</v>
      </c>
      <c r="E45" s="41" t="s">
        <v>3</v>
      </c>
      <c r="F45" s="41" t="s">
        <v>4</v>
      </c>
      <c r="G45" s="35"/>
    </row>
    <row r="46" spans="1:7" ht="108" x14ac:dyDescent="0.2">
      <c r="A46" s="22"/>
      <c r="B46" s="66"/>
      <c r="C46" s="56" t="s">
        <v>49</v>
      </c>
      <c r="D46" s="84">
        <v>2000</v>
      </c>
      <c r="E46" s="61"/>
      <c r="F46" s="64">
        <f>D46*E46</f>
        <v>0</v>
      </c>
      <c r="G46" s="27"/>
    </row>
    <row r="47" spans="1:7" ht="30" customHeight="1" x14ac:dyDescent="0.2">
      <c r="A47" s="22"/>
      <c r="B47" s="54"/>
      <c r="C47" s="67" t="s">
        <v>50</v>
      </c>
      <c r="D47" s="67"/>
      <c r="E47" s="67"/>
      <c r="F47" s="55">
        <f>SUM(F46)</f>
        <v>0</v>
      </c>
      <c r="G47" s="27"/>
    </row>
    <row r="48" spans="1:7" ht="17.25" customHeight="1" x14ac:dyDescent="0.2">
      <c r="A48" s="22"/>
      <c r="B48" s="47"/>
      <c r="C48" s="42" t="s">
        <v>9</v>
      </c>
      <c r="D48" s="39"/>
      <c r="E48" s="40"/>
      <c r="F48" s="43">
        <f>F20+F33+F40+F47</f>
        <v>0</v>
      </c>
      <c r="G48" s="36"/>
    </row>
    <row r="49" spans="1:7" x14ac:dyDescent="0.2">
      <c r="A49" s="22"/>
      <c r="B49" s="47"/>
      <c r="C49" s="31"/>
      <c r="D49" s="32"/>
      <c r="E49" s="18"/>
      <c r="F49" s="33"/>
      <c r="G49" s="36"/>
    </row>
    <row r="50" spans="1:7" ht="15" x14ac:dyDescent="0.2">
      <c r="A50" s="22"/>
      <c r="B50" s="47"/>
      <c r="C50" s="79" t="s">
        <v>10</v>
      </c>
      <c r="D50" s="79"/>
      <c r="E50" s="79"/>
      <c r="F50" s="79"/>
      <c r="G50" s="36"/>
    </row>
    <row r="51" spans="1:7" ht="25.5" customHeight="1" thickBot="1" x14ac:dyDescent="0.25">
      <c r="A51" s="37"/>
      <c r="B51" s="48"/>
      <c r="C51" s="80" t="s">
        <v>5</v>
      </c>
      <c r="D51" s="80"/>
      <c r="E51" s="80"/>
      <c r="F51" s="80"/>
      <c r="G51" s="38"/>
    </row>
    <row r="52" spans="1:7" x14ac:dyDescent="0.2">
      <c r="C52" s="12"/>
      <c r="D52" s="13"/>
      <c r="E52" s="14"/>
      <c r="F52" s="15"/>
      <c r="G52" s="5"/>
    </row>
    <row r="53" spans="1:7" x14ac:dyDescent="0.2">
      <c r="C53" s="12"/>
      <c r="D53" s="13"/>
      <c r="E53" s="14"/>
      <c r="F53" s="15"/>
      <c r="G53" s="5"/>
    </row>
    <row r="54" spans="1:7" x14ac:dyDescent="0.2">
      <c r="C54" s="12"/>
      <c r="D54" s="13"/>
      <c r="E54" s="14"/>
      <c r="F54" s="15"/>
      <c r="G54" s="5"/>
    </row>
    <row r="55" spans="1:7" x14ac:dyDescent="0.2">
      <c r="C55" s="12"/>
      <c r="D55" s="13"/>
      <c r="E55" s="14"/>
      <c r="F55" s="15"/>
      <c r="G55" s="5"/>
    </row>
    <row r="56" spans="1:7" x14ac:dyDescent="0.2">
      <c r="C56" s="12"/>
      <c r="D56" s="13"/>
      <c r="E56" s="14"/>
      <c r="F56" s="15"/>
      <c r="G56" s="4"/>
    </row>
  </sheetData>
  <protectedRanges>
    <protectedRange sqref="G48:G55" name="Bereik1_1"/>
  </protectedRanges>
  <mergeCells count="25">
    <mergeCell ref="C50:F50"/>
    <mergeCell ref="C51:F51"/>
    <mergeCell ref="C21:F21"/>
    <mergeCell ref="C22:F22"/>
    <mergeCell ref="C23:F23"/>
    <mergeCell ref="C42:F42"/>
    <mergeCell ref="C43:F43"/>
    <mergeCell ref="C44:F44"/>
    <mergeCell ref="B10:F10"/>
    <mergeCell ref="C11:F11"/>
    <mergeCell ref="C12:F12"/>
    <mergeCell ref="C13:F13"/>
    <mergeCell ref="B15:B19"/>
    <mergeCell ref="B45:B46"/>
    <mergeCell ref="C47:E47"/>
    <mergeCell ref="C20:E20"/>
    <mergeCell ref="C33:E33"/>
    <mergeCell ref="B38:B39"/>
    <mergeCell ref="C40:E40"/>
    <mergeCell ref="C41:F41"/>
    <mergeCell ref="B25:B32"/>
    <mergeCell ref="C34:F34"/>
    <mergeCell ref="C35:F35"/>
    <mergeCell ref="C36:F36"/>
    <mergeCell ref="C37:F37"/>
  </mergeCells>
  <pageMargins left="0.7" right="0.7" top="0.75" bottom="0.75" header="0.3" footer="0.3"/>
  <pageSetup paperSize="9" scale="57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D3FF15B342304CBDC50EBB22B47170" ma:contentTypeVersion="" ma:contentTypeDescription="Een nieuw document maken." ma:contentTypeScope="" ma:versionID="eed5e0792507dc6e61440d1f2eca098e">
  <xsd:schema xmlns:xsd="http://www.w3.org/2001/XMLSchema" xmlns:xs="http://www.w3.org/2001/XMLSchema" xmlns:p="http://schemas.microsoft.com/office/2006/metadata/properties" xmlns:ns2="01b0b0e7-ed2f-45eb-86a0-beb28c7e15fd" xmlns:ns3="dae1d1f6-f1fc-4d39-b6cb-ebec79cb5813" targetNamespace="http://schemas.microsoft.com/office/2006/metadata/properties" ma:root="true" ma:fieldsID="c3a78446471375a39838919e0a891a88" ns2:_="" ns3:_="">
    <xsd:import namespace="01b0b0e7-ed2f-45eb-86a0-beb28c7e15fd"/>
    <xsd:import namespace="dae1d1f6-f1fc-4d39-b6cb-ebec79cb581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b0b0e7-ed2f-45eb-86a0-beb28c7e15f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e1d1f6-f1fc-4d39-b6cb-ebec79cb58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4EE9AC-2C5D-4C0C-A87C-FD8930972A00}">
  <ds:schemaRefs>
    <ds:schemaRef ds:uri="dae1d1f6-f1fc-4d39-b6cb-ebec79cb5813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01b0b0e7-ed2f-45eb-86a0-beb28c7e15fd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3AC9B7E-BF94-45D0-9078-BFD77DF415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94F87C-2DA8-47D7-BF21-C8E6390485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b0b0e7-ed2f-45eb-86a0-beb28c7e15fd"/>
    <ds:schemaRef ds:uri="dae1d1f6-f1fc-4d39-b6cb-ebec79cb58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 PERCEEL 2</vt:lpstr>
    </vt:vector>
  </TitlesOfParts>
  <Company>Helicon Opleidingen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Prijzenblad</dc:title>
  <dc:creator>C. Heijnen</dc:creator>
  <cp:lastModifiedBy>Heijnen, Claudia</cp:lastModifiedBy>
  <cp:lastPrinted>2021-10-04T08:29:45Z</cp:lastPrinted>
  <dcterms:created xsi:type="dcterms:W3CDTF">2014-08-11T12:57:47Z</dcterms:created>
  <dcterms:modified xsi:type="dcterms:W3CDTF">2021-10-04T13:46:59Z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0x01010033D3FF15B342304CBDC50EBB22B47170</vt:lpwstr>
  </property>
</Properties>
</file>