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66925"/>
  <mc:AlternateContent xmlns:mc="http://schemas.openxmlformats.org/markup-compatibility/2006">
    <mc:Choice Requires="x15">
      <x15ac:absPath xmlns:x15ac="http://schemas.microsoft.com/office/spreadsheetml/2010/11/ac" url="C:\Users\Arno.Odijk\OneDrive - ProRail Bv\BV\Psychische zorg\aanbestedingsdossier\NvI\"/>
    </mc:Choice>
  </mc:AlternateContent>
  <xr:revisionPtr revIDLastSave="74" documentId="8_{2965F8BA-90F2-4BDE-917E-806B38E6B347}" xr6:coauthVersionLast="45" xr6:coauthVersionMax="45" xr10:uidLastSave="{5BECE82B-E4F8-483D-99EA-A479B59C294A}"/>
  <bookViews>
    <workbookView xWindow="28680" yWindow="-120" windowWidth="38640" windowHeight="21390" xr2:uid="{BB135574-1C3B-4C10-8809-88EA5A0B8C37}"/>
  </bookViews>
  <sheets>
    <sheet name="Totaal" sheetId="3" r:id="rId1"/>
    <sheet name="Curatief" sheetId="1" r:id="rId2"/>
    <sheet name="Preventief" sheetId="2" r:id="rId3"/>
  </sheets>
  <definedNames>
    <definedName name="_xlnm.Print_Area" localSheetId="1">Curatief!$A$1:$G$13</definedName>
    <definedName name="_xlnm.Print_Area" localSheetId="2">Preventief!$A$1:$F$15</definedName>
    <definedName name="_xlnm.Print_Area" localSheetId="0">Totaal!$A$1:$H$21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 i="1" l="1"/>
  <c r="H5" i="1" s="1"/>
  <c r="G4" i="1"/>
  <c r="H4" i="1" s="1"/>
  <c r="G3" i="1"/>
  <c r="H3" i="1" s="1"/>
  <c r="H7" i="1" l="1"/>
  <c r="H8" i="3" s="1"/>
  <c r="C5" i="1"/>
  <c r="C3" i="1"/>
  <c r="F4" i="2" l="1"/>
  <c r="F7" i="2" l="1"/>
  <c r="F6" i="2"/>
  <c r="F3" i="2"/>
  <c r="F9" i="2" l="1"/>
  <c r="H10" i="3" s="1"/>
  <c r="H12" i="3" l="1"/>
</calcChain>
</file>

<file path=xl/sharedStrings.xml><?xml version="1.0" encoding="utf-8"?>
<sst xmlns="http://schemas.openxmlformats.org/spreadsheetml/2006/main" count="53" uniqueCount="44">
  <si>
    <t>Fictief aantal per jaar</t>
  </si>
  <si>
    <t>Kortdurende behandeling (&lt; 10 sessies) incl. intake</t>
  </si>
  <si>
    <t>Middellange behandeling  (&lt; 15 sessies) incl. intake</t>
  </si>
  <si>
    <t>Langdurende behandeling (&lt; 20 behandelingen) incl. intake</t>
  </si>
  <si>
    <t>Tarief per sessie</t>
  </si>
  <si>
    <t>Intake</t>
  </si>
  <si>
    <t>Fictieve kosten obv contractduur van 8 jaar</t>
  </si>
  <si>
    <t>Mental Health Check</t>
  </si>
  <si>
    <t>Fictief aantal uur per jaar</t>
  </si>
  <si>
    <t>* reiskosten worden vergoed (€ 0,19/km), reistijd niet</t>
  </si>
  <si>
    <t>Themaworkshop - Psycholoog</t>
  </si>
  <si>
    <t>Advisering - Psycholoog</t>
  </si>
  <si>
    <t>Inschrijfprijs</t>
  </si>
  <si>
    <t>Curatief</t>
  </si>
  <si>
    <t>Preventief</t>
  </si>
  <si>
    <t>Curatieve behandelingen</t>
  </si>
  <si>
    <t>Uitgangspunten / Nadere toelichting</t>
  </si>
  <si>
    <t>Totale fictieve kosten o.b.v. maximale contractperiode</t>
  </si>
  <si>
    <t>* uurtarief is all-in ( inclusief voorbereiding, overhead en overige bijkomende kosten etc)</t>
  </si>
  <si>
    <t>* het tarief moet binnen bandbreedte vallen, anders is de aanbiedingsbegroting ongeldig</t>
  </si>
  <si>
    <t>*</t>
  </si>
  <si>
    <t>U dient in het prijzenblad alle gele velden in te vullen. Het is niet toegestaan om in het prijzenblad enige verandering aan te brengen of items te verwijderen (buiten de gele velden). Het is niet toegestaan om prijzen te verschuiven of om met negatieve bedragen te werken.</t>
  </si>
  <si>
    <t>Aan genoemde aantallen en/of beschrijvingen met betrekking tot afname en verwachtingen kunnen door Inschrijver op geen enkele wijze rechten worden ontleend.</t>
  </si>
  <si>
    <t>Ondertekening</t>
  </si>
  <si>
    <t>Naam organisatie / Inschrijver</t>
  </si>
  <si>
    <t>Naam ondertekenaar</t>
  </si>
  <si>
    <t>Functie ondertekenaar</t>
  </si>
  <si>
    <t>Datum</t>
  </si>
  <si>
    <t>Handtekening</t>
  </si>
  <si>
    <t>Tarieven moeten binnen de beschreven bandbreedte liggen, anders is uw aanbiedingsbegroting ongeldig</t>
  </si>
  <si>
    <t>Fictief totaal</t>
  </si>
  <si>
    <t>Gesprek naar aanleiding van Mental Health Check</t>
  </si>
  <si>
    <t>min. Tarief*</t>
  </si>
  <si>
    <t>max tarief*</t>
  </si>
  <si>
    <t>min tarief*</t>
  </si>
  <si>
    <t>min uurtarief*</t>
  </si>
  <si>
    <t>max uurtarief*</t>
  </si>
  <si>
    <t>* Bij de duur van een themaworkshop mag worden uitgegaan van minimaal 4 uur</t>
  </si>
  <si>
    <t>* tarief (per behandeling) moet binnen de bandbreedte vallen, anders is de aanbiedingsbegroting ongeldig</t>
  </si>
  <si>
    <r>
      <t xml:space="preserve">Tarief per uur   </t>
    </r>
    <r>
      <rPr>
        <b/>
        <sz val="8"/>
        <rFont val="Arial"/>
        <family val="2"/>
      </rPr>
      <t xml:space="preserve">   (binnen bandbreedte!)</t>
    </r>
  </si>
  <si>
    <t xml:space="preserve">* tarieven zijn all-in, excl. Btw </t>
  </si>
  <si>
    <t>* tarieven zijn exc. BTW</t>
  </si>
  <si>
    <r>
      <t xml:space="preserve">Fictief totaal per behandeling         </t>
    </r>
    <r>
      <rPr>
        <b/>
        <sz val="8"/>
        <rFont val="Arial"/>
        <family val="2"/>
      </rPr>
      <t>(binnen bandbreedte!)</t>
    </r>
  </si>
  <si>
    <t>Aanbiedingsbegroting Europese aanbesteding Psychische zorg (versie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</si>
</sst>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 &quot;€&quot;\ * #,##0.00_ ;_ &quot;€&quot;\ * \-#,##0.00_ ;_ &quot;€&quot;\ * &quot;-&quot;??_ ;_ @_ "/>
  </numFmts>
  <fonts count="13" x14ac:knownFonts="1">
    <font>
      <sz val="11"/>
      <color theme="1"/>
      <name val="Calibri"/>
      <family val="2"/>
      <scheme val="minor"/>
    </font>
    <font>
      <sz val="11"/>
      <color theme="1"/>
      <name val="Calibri"/>
      <family val="2"/>
      <scheme val="minor"/>
    </font>
    <font>
      <sz val="9"/>
      <color theme="1"/>
      <name val="Arial"/>
      <family val="2"/>
    </font>
    <font>
      <sz val="9"/>
      <color rgb="FF000000"/>
      <name val="Arial"/>
      <family val="2"/>
    </font>
    <font>
      <b/>
      <sz val="11"/>
      <name val="Calibri"/>
      <family val="2"/>
      <scheme val="minor"/>
    </font>
    <font>
      <sz val="11"/>
      <color theme="0" tint="-0.499984740745262"/>
      <name val="Calibri"/>
      <family val="2"/>
      <scheme val="minor"/>
    </font>
    <font>
      <b/>
      <sz val="14"/>
      <color theme="0"/>
      <name val="Calibri"/>
      <family val="2"/>
      <scheme val="minor"/>
    </font>
    <font>
      <sz val="10"/>
      <color theme="1"/>
      <name val="Arial"/>
      <family val="2"/>
    </font>
    <font>
      <b/>
      <sz val="10"/>
      <name val="Arial"/>
      <family val="2"/>
    </font>
    <font>
      <sz val="10"/>
      <color rgb="FF000000"/>
      <name val="Arial"/>
      <family val="2"/>
    </font>
    <font>
      <b/>
      <sz val="10"/>
      <color theme="0"/>
      <name val="Arial"/>
      <family val="2"/>
    </font>
    <font>
      <i/>
      <sz val="9"/>
      <color theme="1"/>
      <name val="Arial"/>
      <family val="2"/>
    </font>
    <font>
      <b/>
      <sz val="8"/>
      <name val="Arial"/>
      <family val="2"/>
    </font>
  </fonts>
  <fills count="7">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
      <patternFill patternType="solid">
        <fgColor rgb="FFC0000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74">
    <xf numFmtId="0" fontId="0" fillId="0" borderId="0" xfId="0"/>
    <xf numFmtId="0" fontId="0" fillId="0" borderId="0" xfId="0" applyBorder="1"/>
    <xf numFmtId="0" fontId="2" fillId="0" borderId="0" xfId="0" applyFont="1" applyBorder="1" applyAlignment="1">
      <alignment vertical="center" wrapText="1"/>
    </xf>
    <xf numFmtId="44" fontId="0" fillId="0" borderId="0" xfId="0" applyNumberFormat="1"/>
    <xf numFmtId="44" fontId="0" fillId="0" borderId="0" xfId="1" applyFont="1" applyBorder="1"/>
    <xf numFmtId="44" fontId="0" fillId="0" borderId="0" xfId="0" applyNumberFormat="1" applyBorder="1"/>
    <xf numFmtId="0" fontId="2" fillId="0" borderId="0" xfId="0" applyFont="1" applyBorder="1" applyAlignment="1">
      <alignment horizontal="left" vertical="center" wrapText="1" indent="2"/>
    </xf>
    <xf numFmtId="0" fontId="4" fillId="4" borderId="0" xfId="0" applyFont="1" applyFill="1" applyBorder="1" applyAlignment="1">
      <alignment horizontal="center" vertical="center"/>
    </xf>
    <xf numFmtId="0" fontId="5" fillId="5" borderId="0" xfId="0" applyFont="1" applyFill="1"/>
    <xf numFmtId="44" fontId="2" fillId="0" borderId="0" xfId="1" applyFont="1" applyBorder="1" applyAlignment="1">
      <alignment horizontal="left" vertical="center" wrapText="1" indent="2"/>
    </xf>
    <xf numFmtId="0" fontId="0" fillId="4" borderId="0" xfId="0" applyFill="1"/>
    <xf numFmtId="0" fontId="8" fillId="3" borderId="2" xfId="0" applyFont="1" applyFill="1" applyBorder="1" applyAlignment="1">
      <alignment horizontal="center" vertical="center" wrapText="1"/>
    </xf>
    <xf numFmtId="0" fontId="8" fillId="3" borderId="2" xfId="0" applyFont="1" applyFill="1" applyBorder="1" applyAlignment="1">
      <alignment horizontal="center" vertical="center"/>
    </xf>
    <xf numFmtId="0" fontId="7" fillId="0" borderId="2" xfId="0" applyFont="1" applyBorder="1" applyAlignment="1">
      <alignment horizontal="center" vertical="center"/>
    </xf>
    <xf numFmtId="44" fontId="7" fillId="0" borderId="2" xfId="1" applyFont="1" applyBorder="1" applyAlignment="1">
      <alignment horizontal="center" vertical="center"/>
    </xf>
    <xf numFmtId="44" fontId="7" fillId="0" borderId="2" xfId="1" applyFont="1" applyBorder="1"/>
    <xf numFmtId="0" fontId="7" fillId="0" borderId="3" xfId="0" applyFont="1" applyBorder="1"/>
    <xf numFmtId="0" fontId="7" fillId="0" borderId="0" xfId="0" applyFont="1" applyBorder="1"/>
    <xf numFmtId="44" fontId="7" fillId="0" borderId="1" xfId="0" applyNumberFormat="1" applyFont="1" applyBorder="1"/>
    <xf numFmtId="0" fontId="7" fillId="0" borderId="0" xfId="0" applyFont="1" applyBorder="1" applyAlignment="1">
      <alignment horizontal="left" vertical="center" wrapText="1" indent="2"/>
    </xf>
    <xf numFmtId="44" fontId="7" fillId="2" borderId="2" xfId="1" applyFont="1" applyFill="1" applyBorder="1" applyProtection="1">
      <protection locked="0"/>
    </xf>
    <xf numFmtId="0" fontId="0" fillId="6" borderId="6" xfId="0" applyFill="1" applyBorder="1"/>
    <xf numFmtId="0" fontId="7" fillId="0" borderId="7" xfId="0" applyFont="1" applyBorder="1"/>
    <xf numFmtId="0" fontId="7" fillId="0" borderId="9" xfId="0" applyFont="1" applyBorder="1" applyAlignment="1">
      <alignment vertical="center" wrapText="1"/>
    </xf>
    <xf numFmtId="44" fontId="7" fillId="0" borderId="8" xfId="0" applyNumberFormat="1" applyFont="1" applyBorder="1"/>
    <xf numFmtId="0" fontId="7" fillId="0" borderId="10" xfId="0" applyFont="1" applyBorder="1"/>
    <xf numFmtId="0" fontId="7" fillId="0" borderId="11" xfId="0" applyFont="1" applyFill="1" applyBorder="1" applyAlignment="1">
      <alignment vertical="center" wrapText="1"/>
    </xf>
    <xf numFmtId="44" fontId="7" fillId="0" borderId="12" xfId="0" applyNumberFormat="1" applyFont="1" applyBorder="1"/>
    <xf numFmtId="0" fontId="7" fillId="0" borderId="14" xfId="0" applyFont="1" applyBorder="1" applyAlignment="1">
      <alignment horizontal="left" vertical="center" wrapText="1" indent="2"/>
    </xf>
    <xf numFmtId="0" fontId="7" fillId="0" borderId="15" xfId="0" applyFont="1" applyBorder="1"/>
    <xf numFmtId="0" fontId="0" fillId="0" borderId="10" xfId="0" applyBorder="1"/>
    <xf numFmtId="0" fontId="0" fillId="0" borderId="13" xfId="0" applyBorder="1"/>
    <xf numFmtId="0" fontId="0" fillId="0" borderId="14" xfId="0" applyBorder="1"/>
    <xf numFmtId="0" fontId="0" fillId="0" borderId="15" xfId="0" applyBorder="1"/>
    <xf numFmtId="0" fontId="7" fillId="0" borderId="0" xfId="0" applyFont="1" applyBorder="1" applyAlignment="1">
      <alignment vertical="center" wrapText="1"/>
    </xf>
    <xf numFmtId="0" fontId="7" fillId="0" borderId="14" xfId="0" applyFont="1" applyBorder="1" applyAlignment="1">
      <alignment vertical="center" wrapText="1"/>
    </xf>
    <xf numFmtId="0" fontId="11" fillId="0" borderId="7" xfId="0" applyFont="1" applyBorder="1"/>
    <xf numFmtId="0" fontId="0" fillId="0" borderId="4" xfId="0" applyBorder="1"/>
    <xf numFmtId="0" fontId="0" fillId="0" borderId="7" xfId="0" applyBorder="1"/>
    <xf numFmtId="0" fontId="7" fillId="0" borderId="0" xfId="0" applyFont="1" applyBorder="1" applyAlignment="1">
      <alignment vertical="top" wrapText="1"/>
    </xf>
    <xf numFmtId="0" fontId="10" fillId="6" borderId="0" xfId="0" applyFont="1" applyFill="1" applyBorder="1"/>
    <xf numFmtId="0" fontId="10" fillId="6" borderId="10" xfId="0" applyFont="1" applyFill="1" applyBorder="1"/>
    <xf numFmtId="0" fontId="0" fillId="4" borderId="7" xfId="0" applyFill="1" applyBorder="1"/>
    <xf numFmtId="0" fontId="10" fillId="4" borderId="0" xfId="0" applyFont="1" applyFill="1" applyBorder="1"/>
    <xf numFmtId="0" fontId="10" fillId="4" borderId="10" xfId="0" applyFont="1" applyFill="1" applyBorder="1"/>
    <xf numFmtId="44" fontId="7" fillId="0" borderId="10" xfId="0" applyNumberFormat="1" applyFont="1" applyBorder="1"/>
    <xf numFmtId="0" fontId="7" fillId="0" borderId="0" xfId="0" applyFont="1" applyBorder="1" applyAlignment="1">
      <alignment horizontal="left" vertical="top"/>
    </xf>
    <xf numFmtId="0" fontId="7" fillId="2" borderId="8" xfId="0" applyFont="1" applyFill="1" applyBorder="1" applyProtection="1">
      <protection locked="0"/>
    </xf>
    <xf numFmtId="0" fontId="8" fillId="3" borderId="8" xfId="0" applyFont="1" applyFill="1" applyBorder="1" applyAlignment="1">
      <alignment horizontal="center" vertical="center" wrapText="1"/>
    </xf>
    <xf numFmtId="0" fontId="11" fillId="0" borderId="13" xfId="0" applyFont="1" applyBorder="1"/>
    <xf numFmtId="0" fontId="8" fillId="3" borderId="16" xfId="0" applyFont="1" applyFill="1" applyBorder="1" applyAlignment="1">
      <alignment horizontal="center" vertical="center" wrapText="1"/>
    </xf>
    <xf numFmtId="44" fontId="7" fillId="0" borderId="16" xfId="0" applyNumberFormat="1" applyFont="1" applyBorder="1"/>
    <xf numFmtId="44" fontId="7" fillId="0" borderId="3" xfId="0" applyNumberFormat="1" applyFont="1" applyBorder="1"/>
    <xf numFmtId="0" fontId="7" fillId="0" borderId="17" xfId="0" applyFont="1" applyBorder="1"/>
    <xf numFmtId="0" fontId="7" fillId="0" borderId="0" xfId="0" applyFont="1" applyBorder="1" applyAlignment="1">
      <alignment horizontal="center" vertical="top" wrapText="1"/>
    </xf>
    <xf numFmtId="0" fontId="7" fillId="0" borderId="10" xfId="0" applyFont="1" applyBorder="1" applyAlignment="1">
      <alignment horizontal="center" vertical="top" wrapText="1"/>
    </xf>
    <xf numFmtId="0" fontId="6" fillId="6" borderId="5" xfId="0" applyFont="1" applyFill="1" applyBorder="1" applyAlignment="1">
      <alignment horizontal="center" vertical="center"/>
    </xf>
    <xf numFmtId="0" fontId="6" fillId="6" borderId="6" xfId="0" applyFont="1" applyFill="1" applyBorder="1" applyAlignment="1">
      <alignment horizontal="center" vertical="center"/>
    </xf>
    <xf numFmtId="0" fontId="7" fillId="0" borderId="0" xfId="0" applyFont="1" applyBorder="1" applyAlignment="1">
      <alignment vertical="top" wrapText="1"/>
    </xf>
    <xf numFmtId="0" fontId="7" fillId="0" borderId="10" xfId="0" applyFont="1" applyBorder="1" applyAlignment="1">
      <alignment vertical="top" wrapText="1"/>
    </xf>
    <xf numFmtId="0" fontId="7" fillId="0" borderId="0" xfId="0" applyFont="1" applyBorder="1" applyAlignment="1">
      <alignment horizontal="left" vertical="top" wrapText="1"/>
    </xf>
    <xf numFmtId="0" fontId="7" fillId="0" borderId="10" xfId="0" applyFont="1" applyBorder="1" applyAlignment="1">
      <alignment horizontal="left" vertical="top" wrapText="1"/>
    </xf>
    <xf numFmtId="0" fontId="11" fillId="0" borderId="7" xfId="0" applyFont="1" applyFill="1" applyBorder="1" applyAlignment="1">
      <alignment vertical="center" wrapText="1"/>
    </xf>
    <xf numFmtId="0" fontId="11" fillId="0" borderId="0" xfId="0" applyFont="1" applyFill="1" applyBorder="1" applyAlignment="1">
      <alignment vertical="center" wrapText="1"/>
    </xf>
    <xf numFmtId="0" fontId="6" fillId="6" borderId="4" xfId="0" applyFont="1" applyFill="1" applyBorder="1" applyAlignment="1">
      <alignment horizontal="center" vertical="center"/>
    </xf>
    <xf numFmtId="44" fontId="2" fillId="0" borderId="0" xfId="1" applyFont="1" applyBorder="1" applyAlignment="1">
      <alignment horizontal="left" vertical="center" wrapText="1" indent="2"/>
    </xf>
    <xf numFmtId="6" fontId="2" fillId="0" borderId="0" xfId="0" applyNumberFormat="1" applyFont="1" applyBorder="1" applyAlignment="1">
      <alignment vertical="center" wrapText="1"/>
    </xf>
    <xf numFmtId="6" fontId="3" fillId="0" borderId="0" xfId="0" applyNumberFormat="1" applyFont="1" applyBorder="1" applyAlignment="1">
      <alignment vertical="center" wrapText="1"/>
    </xf>
    <xf numFmtId="0" fontId="11" fillId="0" borderId="10" xfId="0" applyFont="1" applyFill="1" applyBorder="1" applyAlignment="1">
      <alignment vertical="center" wrapText="1"/>
    </xf>
    <xf numFmtId="6" fontId="7" fillId="0" borderId="0" xfId="0" applyNumberFormat="1" applyFont="1" applyBorder="1" applyAlignment="1">
      <alignment vertical="center" wrapText="1"/>
    </xf>
    <xf numFmtId="6" fontId="7" fillId="0" borderId="14" xfId="0" applyNumberFormat="1" applyFont="1" applyBorder="1" applyAlignment="1">
      <alignment vertical="center" wrapText="1"/>
    </xf>
    <xf numFmtId="6" fontId="9" fillId="0" borderId="0" xfId="0" applyNumberFormat="1" applyFont="1" applyBorder="1" applyAlignment="1">
      <alignment vertical="center" wrapText="1"/>
    </xf>
    <xf numFmtId="6" fontId="9" fillId="0" borderId="14" xfId="0" applyNumberFormat="1" applyFont="1" applyBorder="1" applyAlignment="1">
      <alignment vertical="center" wrapText="1"/>
    </xf>
    <xf numFmtId="0" fontId="2" fillId="0" borderId="0" xfId="0" applyFont="1" applyBorder="1" applyAlignment="1">
      <alignment horizontal="left" vertical="center" wrapText="1" indent="2"/>
    </xf>
  </cellXfs>
  <cellStyles count="2">
    <cellStyle name="Standaard"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64063</xdr:colOff>
      <xdr:row>0</xdr:row>
      <xdr:rowOff>46506</xdr:rowOff>
    </xdr:from>
    <xdr:to>
      <xdr:col>2</xdr:col>
      <xdr:colOff>568326</xdr:colOff>
      <xdr:row>0</xdr:row>
      <xdr:rowOff>695326</xdr:rowOff>
    </xdr:to>
    <xdr:pic>
      <xdr:nvPicPr>
        <xdr:cNvPr id="2" name="Afbeelding 1" descr="prorail_roodlogo">
          <a:extLst>
            <a:ext uri="{FF2B5EF4-FFF2-40B4-BE49-F238E27FC236}">
              <a16:creationId xmlns:a16="http://schemas.microsoft.com/office/drawing/2014/main" id="{2442EEAD-07B5-4FCE-88C6-3C855DD781D7}"/>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tretch/>
      </xdr:blipFill>
      <xdr:spPr bwMode="auto">
        <a:xfrm>
          <a:off x="64063" y="46506"/>
          <a:ext cx="907488" cy="64882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67237</xdr:colOff>
      <xdr:row>0</xdr:row>
      <xdr:rowOff>49680</xdr:rowOff>
    </xdr:from>
    <xdr:to>
      <xdr:col>0</xdr:col>
      <xdr:colOff>1112557</xdr:colOff>
      <xdr:row>0</xdr:row>
      <xdr:rowOff>677209</xdr:rowOff>
    </xdr:to>
    <xdr:pic>
      <xdr:nvPicPr>
        <xdr:cNvPr id="2" name="Afbeelding 1" descr="prorail_roodlogo">
          <a:extLst>
            <a:ext uri="{FF2B5EF4-FFF2-40B4-BE49-F238E27FC236}">
              <a16:creationId xmlns:a16="http://schemas.microsoft.com/office/drawing/2014/main" id="{7DD68A95-55E6-4572-B587-55CF503DC2D9}"/>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tretch/>
      </xdr:blipFill>
      <xdr:spPr bwMode="auto">
        <a:xfrm>
          <a:off x="67237" y="49680"/>
          <a:ext cx="1045320" cy="62752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26987</xdr:colOff>
      <xdr:row>0</xdr:row>
      <xdr:rowOff>49680</xdr:rowOff>
    </xdr:from>
    <xdr:to>
      <xdr:col>0</xdr:col>
      <xdr:colOff>963050</xdr:colOff>
      <xdr:row>0</xdr:row>
      <xdr:rowOff>685800</xdr:rowOff>
    </xdr:to>
    <xdr:pic>
      <xdr:nvPicPr>
        <xdr:cNvPr id="2" name="Afbeelding 1" descr="prorail_roodlogo">
          <a:extLst>
            <a:ext uri="{FF2B5EF4-FFF2-40B4-BE49-F238E27FC236}">
              <a16:creationId xmlns:a16="http://schemas.microsoft.com/office/drawing/2014/main" id="{EAFA18BD-DD19-4B3A-9371-C7F178F7C59A}"/>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tretch/>
      </xdr:blipFill>
      <xdr:spPr bwMode="auto">
        <a:xfrm>
          <a:off x="26987" y="49680"/>
          <a:ext cx="932888" cy="636120"/>
        </a:xfrm>
        <a:prstGeom prst="rect">
          <a:avLst/>
        </a:prstGeom>
        <a:noFill/>
        <a:ln>
          <a:noFill/>
        </a:ln>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12D67-CDBE-4B9D-A798-1462B606E5CD}">
  <sheetPr codeName="Blad3"/>
  <dimension ref="A1:I21"/>
  <sheetViews>
    <sheetView showGridLines="0" tabSelected="1" zoomScale="85" zoomScaleNormal="85" workbookViewId="0">
      <selection activeCell="J8" sqref="J8"/>
    </sheetView>
  </sheetViews>
  <sheetFormatPr defaultRowHeight="14.5" x14ac:dyDescent="0.35"/>
  <cols>
    <col min="1" max="1" width="1.36328125" customWidth="1"/>
    <col min="2" max="2" width="5.7265625" customWidth="1"/>
    <col min="3" max="3" width="17.6328125" customWidth="1"/>
    <col min="6" max="6" width="2.36328125" customWidth="1"/>
    <col min="7" max="7" width="18.6328125" customWidth="1"/>
    <col min="8" max="8" width="34.36328125" customWidth="1"/>
    <col min="9" max="9" width="41.7265625" customWidth="1"/>
  </cols>
  <sheetData>
    <row r="1" spans="1:9" ht="56.5" customHeight="1" x14ac:dyDescent="0.35">
      <c r="A1" s="37"/>
      <c r="B1" s="56" t="s">
        <v>43</v>
      </c>
      <c r="C1" s="56"/>
      <c r="D1" s="56"/>
      <c r="E1" s="56"/>
      <c r="F1" s="56"/>
      <c r="G1" s="56"/>
      <c r="H1" s="57"/>
      <c r="I1" s="8"/>
    </row>
    <row r="2" spans="1:9" x14ac:dyDescent="0.35">
      <c r="A2" s="38"/>
      <c r="B2" s="17" t="s">
        <v>16</v>
      </c>
      <c r="C2" s="17"/>
      <c r="D2" s="17"/>
      <c r="E2" s="17"/>
      <c r="F2" s="17"/>
      <c r="G2" s="17"/>
      <c r="H2" s="25"/>
    </row>
    <row r="3" spans="1:9" ht="46" customHeight="1" x14ac:dyDescent="0.35">
      <c r="A3" s="38"/>
      <c r="B3" s="39" t="s">
        <v>20</v>
      </c>
      <c r="C3" s="58" t="s">
        <v>21</v>
      </c>
      <c r="D3" s="58"/>
      <c r="E3" s="58"/>
      <c r="F3" s="58"/>
      <c r="G3" s="58"/>
      <c r="H3" s="59"/>
    </row>
    <row r="4" spans="1:9" ht="38" customHeight="1" x14ac:dyDescent="0.35">
      <c r="A4" s="38"/>
      <c r="B4" s="39" t="s">
        <v>20</v>
      </c>
      <c r="C4" s="60" t="s">
        <v>22</v>
      </c>
      <c r="D4" s="60"/>
      <c r="E4" s="60"/>
      <c r="F4" s="60"/>
      <c r="G4" s="60"/>
      <c r="H4" s="61"/>
    </row>
    <row r="5" spans="1:9" ht="19.5" customHeight="1" x14ac:dyDescent="0.35">
      <c r="A5" s="38"/>
      <c r="B5" s="39" t="s">
        <v>20</v>
      </c>
      <c r="C5" s="54" t="s">
        <v>29</v>
      </c>
      <c r="D5" s="54"/>
      <c r="E5" s="54"/>
      <c r="F5" s="54"/>
      <c r="G5" s="54"/>
      <c r="H5" s="55"/>
    </row>
    <row r="6" spans="1:9" x14ac:dyDescent="0.35">
      <c r="A6" s="38"/>
      <c r="B6" s="40"/>
      <c r="C6" s="40" t="s">
        <v>12</v>
      </c>
      <c r="D6" s="40"/>
      <c r="E6" s="40"/>
      <c r="F6" s="40"/>
      <c r="G6" s="40"/>
      <c r="H6" s="41"/>
    </row>
    <row r="7" spans="1:9" s="10" customFormat="1" ht="15" thickBot="1" x14ac:dyDescent="0.4">
      <c r="A7" s="42"/>
      <c r="B7" s="43"/>
      <c r="C7" s="43"/>
      <c r="D7" s="43"/>
      <c r="E7" s="43"/>
      <c r="F7" s="43"/>
      <c r="G7" s="43"/>
      <c r="H7" s="44"/>
    </row>
    <row r="8" spans="1:9" ht="15" thickBot="1" x14ac:dyDescent="0.4">
      <c r="A8" s="38"/>
      <c r="B8" s="17">
        <v>1</v>
      </c>
      <c r="C8" s="17" t="s">
        <v>13</v>
      </c>
      <c r="D8" s="17"/>
      <c r="E8" s="17"/>
      <c r="F8" s="17"/>
      <c r="G8" s="17"/>
      <c r="H8" s="18">
        <f>Curatief!H7</f>
        <v>0</v>
      </c>
    </row>
    <row r="9" spans="1:9" ht="15" thickBot="1" x14ac:dyDescent="0.4">
      <c r="A9" s="38"/>
      <c r="B9" s="17"/>
      <c r="C9" s="17"/>
      <c r="D9" s="17"/>
      <c r="E9" s="17"/>
      <c r="F9" s="17"/>
      <c r="G9" s="17"/>
      <c r="H9" s="45"/>
    </row>
    <row r="10" spans="1:9" ht="15" thickBot="1" x14ac:dyDescent="0.4">
      <c r="A10" s="38"/>
      <c r="B10" s="17">
        <v>2</v>
      </c>
      <c r="C10" s="17" t="s">
        <v>14</v>
      </c>
      <c r="D10" s="17"/>
      <c r="E10" s="17"/>
      <c r="F10" s="17"/>
      <c r="G10" s="17"/>
      <c r="H10" s="18">
        <f>Preventief!F9</f>
        <v>0</v>
      </c>
    </row>
    <row r="11" spans="1:9" ht="15" thickBot="1" x14ac:dyDescent="0.4">
      <c r="A11" s="38"/>
      <c r="B11" s="17"/>
      <c r="C11" s="17"/>
      <c r="D11" s="17"/>
      <c r="E11" s="17"/>
      <c r="F11" s="17"/>
      <c r="G11" s="17"/>
      <c r="H11" s="25"/>
    </row>
    <row r="12" spans="1:9" ht="15" thickBot="1" x14ac:dyDescent="0.4">
      <c r="A12" s="38"/>
      <c r="B12" s="17"/>
      <c r="C12" s="17" t="s">
        <v>17</v>
      </c>
      <c r="D12" s="17"/>
      <c r="E12" s="17"/>
      <c r="F12" s="17"/>
      <c r="G12" s="17"/>
      <c r="H12" s="18">
        <f>SUM(H8:H10)</f>
        <v>0</v>
      </c>
    </row>
    <row r="13" spans="1:9" x14ac:dyDescent="0.35">
      <c r="A13" s="38"/>
      <c r="B13" s="17"/>
      <c r="C13" s="17"/>
      <c r="D13" s="17"/>
      <c r="E13" s="17"/>
      <c r="F13" s="17"/>
      <c r="G13" s="17"/>
      <c r="H13" s="25"/>
    </row>
    <row r="14" spans="1:9" x14ac:dyDescent="0.35">
      <c r="A14" s="38"/>
      <c r="B14" s="40"/>
      <c r="C14" s="40" t="s">
        <v>23</v>
      </c>
      <c r="D14" s="40"/>
      <c r="E14" s="40"/>
      <c r="F14" s="40"/>
      <c r="G14" s="40"/>
      <c r="H14" s="41"/>
    </row>
    <row r="15" spans="1:9" s="10" customFormat="1" x14ac:dyDescent="0.35">
      <c r="A15" s="42"/>
      <c r="B15" s="43"/>
      <c r="C15" s="43"/>
      <c r="D15" s="43"/>
      <c r="E15" s="43"/>
      <c r="F15" s="43"/>
      <c r="G15" s="43"/>
      <c r="H15" s="44"/>
    </row>
    <row r="16" spans="1:9" ht="20" customHeight="1" x14ac:dyDescent="0.35">
      <c r="A16" s="38"/>
      <c r="B16" s="17"/>
      <c r="C16" s="46" t="s">
        <v>24</v>
      </c>
      <c r="D16" s="17"/>
      <c r="E16" s="17"/>
      <c r="F16" s="17"/>
      <c r="G16" s="17"/>
      <c r="H16" s="47"/>
    </row>
    <row r="17" spans="1:8" ht="20" customHeight="1" x14ac:dyDescent="0.35">
      <c r="A17" s="38"/>
      <c r="B17" s="17"/>
      <c r="C17" s="46" t="s">
        <v>25</v>
      </c>
      <c r="D17" s="17"/>
      <c r="E17" s="17"/>
      <c r="F17" s="17"/>
      <c r="G17" s="17"/>
      <c r="H17" s="47"/>
    </row>
    <row r="18" spans="1:8" ht="20" customHeight="1" x14ac:dyDescent="0.35">
      <c r="A18" s="38"/>
      <c r="B18" s="17"/>
      <c r="C18" s="46" t="s">
        <v>26</v>
      </c>
      <c r="D18" s="17"/>
      <c r="E18" s="17"/>
      <c r="F18" s="17"/>
      <c r="G18" s="17"/>
      <c r="H18" s="47"/>
    </row>
    <row r="19" spans="1:8" ht="20" customHeight="1" x14ac:dyDescent="0.35">
      <c r="A19" s="38"/>
      <c r="B19" s="17"/>
      <c r="C19" s="46" t="s">
        <v>27</v>
      </c>
      <c r="D19" s="17"/>
      <c r="E19" s="17"/>
      <c r="F19" s="17"/>
      <c r="G19" s="17"/>
      <c r="H19" s="47"/>
    </row>
    <row r="20" spans="1:8" ht="61.5" customHeight="1" x14ac:dyDescent="0.35">
      <c r="A20" s="38"/>
      <c r="B20" s="17"/>
      <c r="C20" s="46" t="s">
        <v>28</v>
      </c>
      <c r="D20" s="17"/>
      <c r="E20" s="17"/>
      <c r="F20" s="17"/>
      <c r="G20" s="17"/>
      <c r="H20" s="47"/>
    </row>
    <row r="21" spans="1:8" ht="15" thickBot="1" x14ac:dyDescent="0.4">
      <c r="A21" s="31"/>
      <c r="B21" s="32"/>
      <c r="C21" s="32"/>
      <c r="D21" s="32"/>
      <c r="E21" s="32"/>
      <c r="F21" s="32"/>
      <c r="G21" s="32"/>
      <c r="H21" s="33"/>
    </row>
  </sheetData>
  <sheetProtection algorithmName="SHA-512" hashValue="1S7+zL20RzC4EIRHUsz2FcUi1rbZ955uDMALsD9NTLTPJwZLZFkDYOl+cdIbWaxicRLDrsNDb6O+Vvsz+KAwIg==" saltValue="sDhYz8Oo5iUwMMHkL5FHiA==" spinCount="100000" sheet="1" objects="1" scenarios="1"/>
  <mergeCells count="4">
    <mergeCell ref="C5:H5"/>
    <mergeCell ref="B1:H1"/>
    <mergeCell ref="C3:H3"/>
    <mergeCell ref="C4:H4"/>
  </mergeCells>
  <pageMargins left="0.7" right="0.7" top="0.75" bottom="0.75" header="0.3" footer="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64522-F828-44D9-A1D4-5EEAB790F414}">
  <sheetPr codeName="Blad1"/>
  <dimension ref="A1:I13"/>
  <sheetViews>
    <sheetView zoomScale="115" zoomScaleNormal="115" workbookViewId="0">
      <selection activeCell="E3" sqref="E3:F5"/>
    </sheetView>
  </sheetViews>
  <sheetFormatPr defaultRowHeight="14.5" x14ac:dyDescent="0.35"/>
  <cols>
    <col min="1" max="1" width="48.90625" customWidth="1"/>
    <col min="2" max="2" width="12.26953125" customWidth="1"/>
    <col min="3" max="3" width="12.7265625" customWidth="1"/>
    <col min="4" max="4" width="14.36328125" customWidth="1"/>
    <col min="5" max="5" width="12" customWidth="1"/>
    <col min="6" max="6" width="13.453125" customWidth="1"/>
    <col min="7" max="8" width="19.54296875" customWidth="1"/>
    <col min="9" max="9" width="13.81640625" customWidth="1"/>
  </cols>
  <sheetData>
    <row r="1" spans="1:9" ht="56.5" customHeight="1" x14ac:dyDescent="0.35">
      <c r="A1" s="64" t="s">
        <v>15</v>
      </c>
      <c r="B1" s="56"/>
      <c r="C1" s="56"/>
      <c r="D1" s="56"/>
      <c r="E1" s="56"/>
      <c r="F1" s="56"/>
      <c r="G1" s="56"/>
      <c r="H1" s="57"/>
    </row>
    <row r="2" spans="1:9" ht="36.5" x14ac:dyDescent="0.35">
      <c r="A2" s="22"/>
      <c r="B2" s="11" t="s">
        <v>0</v>
      </c>
      <c r="C2" s="11" t="s">
        <v>32</v>
      </c>
      <c r="D2" s="12" t="s">
        <v>33</v>
      </c>
      <c r="E2" s="12" t="s">
        <v>5</v>
      </c>
      <c r="F2" s="11" t="s">
        <v>4</v>
      </c>
      <c r="G2" s="50" t="s">
        <v>42</v>
      </c>
      <c r="H2" s="48" t="s">
        <v>30</v>
      </c>
      <c r="I2" s="7"/>
    </row>
    <row r="3" spans="1:9" x14ac:dyDescent="0.35">
      <c r="A3" s="23" t="s">
        <v>1</v>
      </c>
      <c r="B3" s="13">
        <v>45</v>
      </c>
      <c r="C3" s="14">
        <f>D3-0.25*D3</f>
        <v>1275</v>
      </c>
      <c r="D3" s="15">
        <v>1700</v>
      </c>
      <c r="E3" s="20"/>
      <c r="F3" s="20"/>
      <c r="G3" s="51">
        <f>E3+9*F3</f>
        <v>0</v>
      </c>
      <c r="H3" s="24">
        <f>G3*B3</f>
        <v>0</v>
      </c>
      <c r="I3" s="5"/>
    </row>
    <row r="4" spans="1:9" x14ac:dyDescent="0.35">
      <c r="A4" s="23" t="s">
        <v>2</v>
      </c>
      <c r="B4" s="13">
        <v>26</v>
      </c>
      <c r="C4" s="14">
        <v>1750</v>
      </c>
      <c r="D4" s="15">
        <v>2450</v>
      </c>
      <c r="E4" s="20"/>
      <c r="F4" s="20"/>
      <c r="G4" s="51">
        <f>E4+14*F4</f>
        <v>0</v>
      </c>
      <c r="H4" s="24">
        <f>G4*B4</f>
        <v>0</v>
      </c>
      <c r="I4" s="5"/>
    </row>
    <row r="5" spans="1:9" x14ac:dyDescent="0.35">
      <c r="A5" s="23" t="s">
        <v>3</v>
      </c>
      <c r="B5" s="13">
        <v>18</v>
      </c>
      <c r="C5" s="14">
        <f t="shared" ref="C5" si="0">D5-0.25*D5</f>
        <v>2475</v>
      </c>
      <c r="D5" s="15">
        <v>3300</v>
      </c>
      <c r="E5" s="20"/>
      <c r="F5" s="20"/>
      <c r="G5" s="51">
        <f>E5+19*F5</f>
        <v>0</v>
      </c>
      <c r="H5" s="24">
        <f>G5*B5</f>
        <v>0</v>
      </c>
      <c r="I5" s="5"/>
    </row>
    <row r="6" spans="1:9" ht="15" thickBot="1" x14ac:dyDescent="0.4">
      <c r="A6" s="22"/>
      <c r="B6" s="17"/>
      <c r="C6" s="17"/>
      <c r="D6" s="17"/>
      <c r="E6" s="17"/>
      <c r="F6" s="17"/>
      <c r="G6" s="17"/>
      <c r="H6" s="53"/>
    </row>
    <row r="7" spans="1:9" ht="15" thickBot="1" x14ac:dyDescent="0.4">
      <c r="A7" s="26" t="s">
        <v>6</v>
      </c>
      <c r="B7" s="16"/>
      <c r="C7" s="16"/>
      <c r="D7" s="16"/>
      <c r="E7" s="16"/>
      <c r="F7" s="16"/>
      <c r="G7" s="52"/>
      <c r="H7" s="18">
        <f>8*SUM(H3:H5)</f>
        <v>0</v>
      </c>
      <c r="I7" s="5"/>
    </row>
    <row r="8" spans="1:9" x14ac:dyDescent="0.35">
      <c r="A8" s="22"/>
      <c r="B8" s="17"/>
      <c r="C8" s="17"/>
      <c r="D8" s="17"/>
      <c r="E8" s="17"/>
      <c r="F8" s="17"/>
      <c r="G8" s="17"/>
      <c r="H8" s="25"/>
    </row>
    <row r="9" spans="1:9" x14ac:dyDescent="0.35">
      <c r="A9" s="22"/>
      <c r="B9" s="17"/>
      <c r="C9" s="17"/>
      <c r="D9" s="17"/>
      <c r="E9" s="17"/>
      <c r="F9" s="17"/>
      <c r="G9" s="17"/>
      <c r="H9" s="25"/>
    </row>
    <row r="10" spans="1:9" x14ac:dyDescent="0.35">
      <c r="A10" s="22"/>
      <c r="B10" s="17"/>
      <c r="C10" s="17"/>
      <c r="D10" s="17"/>
      <c r="E10" s="17"/>
      <c r="F10" s="17"/>
      <c r="G10" s="17"/>
      <c r="H10" s="25"/>
      <c r="I10" s="1"/>
    </row>
    <row r="11" spans="1:9" x14ac:dyDescent="0.35">
      <c r="A11" s="62" t="s">
        <v>38</v>
      </c>
      <c r="B11" s="63"/>
      <c r="C11" s="63"/>
      <c r="D11" s="63"/>
      <c r="E11" s="63"/>
      <c r="F11" s="63"/>
      <c r="G11" s="17"/>
      <c r="H11" s="25"/>
      <c r="I11" s="1"/>
    </row>
    <row r="12" spans="1:9" x14ac:dyDescent="0.35">
      <c r="A12" s="62" t="s">
        <v>40</v>
      </c>
      <c r="B12" s="63"/>
      <c r="C12" s="63"/>
      <c r="D12" s="63"/>
      <c r="E12" s="63"/>
      <c r="F12" s="63"/>
      <c r="G12" s="1"/>
      <c r="H12" s="30"/>
      <c r="I12" s="1"/>
    </row>
    <row r="13" spans="1:9" ht="15" thickBot="1" x14ac:dyDescent="0.4">
      <c r="A13" s="31"/>
      <c r="B13" s="32"/>
      <c r="C13" s="32"/>
      <c r="D13" s="32"/>
      <c r="E13" s="32"/>
      <c r="F13" s="32"/>
      <c r="G13" s="32"/>
      <c r="H13" s="33"/>
      <c r="I13" s="1"/>
    </row>
  </sheetData>
  <sheetProtection algorithmName="SHA-512" hashValue="r2RUauQsd7/D2RgBGjFdgiwIg18DqxvKfcuuG/ThbWS5Jw0wKVzQQaNZRqasC+iAN34eHJdLzSjTJAkoQS+I9A==" saltValue="YI7+SQdsCsWZXrNX9i7Gag==" spinCount="100000" sheet="1" objects="1" scenarios="1"/>
  <mergeCells count="3">
    <mergeCell ref="A11:F11"/>
    <mergeCell ref="A12:F12"/>
    <mergeCell ref="A1:H1"/>
  </mergeCells>
  <pageMargins left="0.25" right="0.25" top="0.75" bottom="0.75"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E7031-C69E-4D9C-8C23-44716DB393AE}">
  <sheetPr codeName="Blad2"/>
  <dimension ref="A1:G24"/>
  <sheetViews>
    <sheetView zoomScale="115" zoomScaleNormal="115" workbookViewId="0">
      <selection activeCell="E3" sqref="E3"/>
    </sheetView>
  </sheetViews>
  <sheetFormatPr defaultRowHeight="14.5" x14ac:dyDescent="0.35"/>
  <cols>
    <col min="1" max="1" width="48" customWidth="1"/>
    <col min="2" max="2" width="12.26953125" customWidth="1"/>
    <col min="3" max="3" width="11.453125" customWidth="1"/>
    <col min="4" max="4" width="10.90625" customWidth="1"/>
    <col min="5" max="5" width="12.7265625" customWidth="1"/>
    <col min="6" max="6" width="16.08984375" customWidth="1"/>
    <col min="7" max="7" width="13.81640625" bestFit="1" customWidth="1"/>
  </cols>
  <sheetData>
    <row r="1" spans="1:7" ht="56.5" customHeight="1" x14ac:dyDescent="0.35">
      <c r="A1" s="64" t="s">
        <v>14</v>
      </c>
      <c r="B1" s="56"/>
      <c r="C1" s="56"/>
      <c r="D1" s="56"/>
      <c r="E1" s="56"/>
      <c r="F1" s="21"/>
      <c r="G1" s="8"/>
    </row>
    <row r="2" spans="1:7" ht="47" x14ac:dyDescent="0.35">
      <c r="A2" s="22"/>
      <c r="B2" s="11" t="s">
        <v>0</v>
      </c>
      <c r="C2" s="11" t="s">
        <v>34</v>
      </c>
      <c r="D2" s="12" t="s">
        <v>33</v>
      </c>
      <c r="E2" s="11" t="s">
        <v>39</v>
      </c>
      <c r="F2" s="48" t="s">
        <v>30</v>
      </c>
    </row>
    <row r="3" spans="1:7" x14ac:dyDescent="0.35">
      <c r="A3" s="23" t="s">
        <v>7</v>
      </c>
      <c r="B3" s="13">
        <v>100</v>
      </c>
      <c r="C3" s="14">
        <v>125</v>
      </c>
      <c r="D3" s="15">
        <v>250</v>
      </c>
      <c r="E3" s="20"/>
      <c r="F3" s="24">
        <f>B3*E3</f>
        <v>0</v>
      </c>
      <c r="G3" s="3"/>
    </row>
    <row r="4" spans="1:7" x14ac:dyDescent="0.35">
      <c r="A4" s="23" t="s">
        <v>31</v>
      </c>
      <c r="B4" s="13">
        <v>20</v>
      </c>
      <c r="C4" s="14">
        <v>100</v>
      </c>
      <c r="D4" s="15">
        <v>200</v>
      </c>
      <c r="E4" s="20"/>
      <c r="F4" s="24">
        <f>B4*E4</f>
        <v>0</v>
      </c>
      <c r="G4" s="3"/>
    </row>
    <row r="5" spans="1:7" ht="47" x14ac:dyDescent="0.35">
      <c r="A5" s="23"/>
      <c r="B5" s="11" t="s">
        <v>8</v>
      </c>
      <c r="C5" s="11" t="s">
        <v>35</v>
      </c>
      <c r="D5" s="11" t="s">
        <v>36</v>
      </c>
      <c r="E5" s="11" t="s">
        <v>39</v>
      </c>
      <c r="F5" s="48" t="s">
        <v>30</v>
      </c>
      <c r="G5" s="3"/>
    </row>
    <row r="6" spans="1:7" x14ac:dyDescent="0.35">
      <c r="A6" s="23" t="s">
        <v>10</v>
      </c>
      <c r="B6" s="13">
        <v>100</v>
      </c>
      <c r="C6" s="14">
        <v>100</v>
      </c>
      <c r="D6" s="15">
        <v>175</v>
      </c>
      <c r="E6" s="20"/>
      <c r="F6" s="24">
        <f>B6*E6</f>
        <v>0</v>
      </c>
      <c r="G6" s="3"/>
    </row>
    <row r="7" spans="1:7" x14ac:dyDescent="0.35">
      <c r="A7" s="23" t="s">
        <v>11</v>
      </c>
      <c r="B7" s="13">
        <v>60</v>
      </c>
      <c r="C7" s="14">
        <v>100</v>
      </c>
      <c r="D7" s="15">
        <v>175</v>
      </c>
      <c r="E7" s="20"/>
      <c r="F7" s="24">
        <f>B7*E7</f>
        <v>0</v>
      </c>
      <c r="G7" s="3"/>
    </row>
    <row r="8" spans="1:7" x14ac:dyDescent="0.35">
      <c r="A8" s="23"/>
      <c r="B8" s="17"/>
      <c r="C8" s="17"/>
      <c r="D8" s="17"/>
      <c r="E8" s="17"/>
      <c r="F8" s="25"/>
    </row>
    <row r="9" spans="1:7" x14ac:dyDescent="0.35">
      <c r="A9" s="26" t="s">
        <v>6</v>
      </c>
      <c r="B9" s="16"/>
      <c r="C9" s="16"/>
      <c r="D9" s="16"/>
      <c r="E9" s="16"/>
      <c r="F9" s="27">
        <f>8*(F3+F4+F6+F7)</f>
        <v>0</v>
      </c>
    </row>
    <row r="10" spans="1:7" x14ac:dyDescent="0.35">
      <c r="A10" s="22"/>
      <c r="B10" s="17"/>
      <c r="C10" s="17"/>
      <c r="D10" s="17"/>
      <c r="E10" s="17"/>
      <c r="F10" s="25"/>
    </row>
    <row r="11" spans="1:7" x14ac:dyDescent="0.35">
      <c r="A11" s="62" t="s">
        <v>18</v>
      </c>
      <c r="B11" s="63"/>
      <c r="C11" s="63"/>
      <c r="D11" s="63"/>
      <c r="E11" s="63"/>
      <c r="F11" s="68"/>
    </row>
    <row r="12" spans="1:7" x14ac:dyDescent="0.35">
      <c r="A12" s="62" t="s">
        <v>9</v>
      </c>
      <c r="B12" s="63"/>
      <c r="C12" s="63"/>
      <c r="D12" s="63"/>
      <c r="E12" s="63"/>
      <c r="F12" s="68"/>
      <c r="G12" s="1"/>
    </row>
    <row r="13" spans="1:7" x14ac:dyDescent="0.35">
      <c r="A13" s="62" t="s">
        <v>19</v>
      </c>
      <c r="B13" s="63"/>
      <c r="C13" s="63"/>
      <c r="D13" s="63"/>
      <c r="E13" s="63"/>
      <c r="F13" s="68"/>
      <c r="G13" s="1"/>
    </row>
    <row r="14" spans="1:7" x14ac:dyDescent="0.35">
      <c r="A14" s="36" t="s">
        <v>37</v>
      </c>
      <c r="B14" s="34"/>
      <c r="C14" s="19"/>
      <c r="D14" s="69"/>
      <c r="E14" s="71"/>
      <c r="F14" s="25"/>
      <c r="G14" s="1"/>
    </row>
    <row r="15" spans="1:7" ht="15" thickBot="1" x14ac:dyDescent="0.4">
      <c r="A15" s="49" t="s">
        <v>41</v>
      </c>
      <c r="B15" s="35"/>
      <c r="C15" s="28"/>
      <c r="D15" s="70"/>
      <c r="E15" s="72"/>
      <c r="F15" s="29"/>
      <c r="G15" s="1"/>
    </row>
    <row r="16" spans="1:7" x14ac:dyDescent="0.35">
      <c r="B16" s="73"/>
      <c r="C16" s="6"/>
      <c r="D16" s="66"/>
      <c r="E16" s="67"/>
      <c r="F16" s="1"/>
      <c r="G16" s="1"/>
    </row>
    <row r="17" spans="1:7" x14ac:dyDescent="0.35">
      <c r="A17" s="2"/>
      <c r="B17" s="73"/>
      <c r="C17" s="6"/>
      <c r="D17" s="66"/>
      <c r="E17" s="67"/>
      <c r="F17" s="1"/>
      <c r="G17" s="1"/>
    </row>
    <row r="18" spans="1:7" x14ac:dyDescent="0.35">
      <c r="B18" s="65"/>
      <c r="C18" s="9"/>
      <c r="D18" s="66"/>
      <c r="E18" s="67"/>
      <c r="F18" s="1"/>
      <c r="G18" s="1"/>
    </row>
    <row r="19" spans="1:7" x14ac:dyDescent="0.35">
      <c r="A19" s="2"/>
      <c r="B19" s="65"/>
      <c r="C19" s="9"/>
      <c r="D19" s="66"/>
      <c r="E19" s="67"/>
      <c r="F19" s="1"/>
      <c r="G19" s="1"/>
    </row>
    <row r="20" spans="1:7" x14ac:dyDescent="0.35">
      <c r="A20" s="1"/>
      <c r="B20" s="1"/>
      <c r="C20" s="1"/>
      <c r="D20" s="1"/>
      <c r="E20" s="1"/>
      <c r="F20" s="1"/>
      <c r="G20" s="1"/>
    </row>
    <row r="21" spans="1:7" x14ac:dyDescent="0.35">
      <c r="A21" s="1"/>
      <c r="B21" s="1"/>
      <c r="C21" s="1"/>
      <c r="D21" s="1"/>
      <c r="E21" s="1"/>
      <c r="F21" s="1"/>
      <c r="G21" s="1"/>
    </row>
    <row r="22" spans="1:7" x14ac:dyDescent="0.35">
      <c r="A22" s="4"/>
      <c r="B22" s="1"/>
      <c r="C22" s="1"/>
      <c r="D22" s="1"/>
      <c r="E22" s="1"/>
      <c r="F22" s="1"/>
      <c r="G22" s="1"/>
    </row>
    <row r="23" spans="1:7" x14ac:dyDescent="0.35">
      <c r="A23" s="1"/>
      <c r="B23" s="1"/>
      <c r="C23" s="1"/>
      <c r="D23" s="1"/>
      <c r="E23" s="1"/>
      <c r="F23" s="1"/>
      <c r="G23" s="1"/>
    </row>
    <row r="24" spans="1:7" x14ac:dyDescent="0.35">
      <c r="A24" s="3"/>
    </row>
  </sheetData>
  <sheetProtection algorithmName="SHA-512" hashValue="T0cdIgl+XN2VPVuy5LCFRmoo8f6/nA949J4ie1zurG0BpAD/53/U5jCYPIC5RiAgPcm/qfwJl46+MX60qI53vA==" saltValue="s00VN8hFwVrScDW+KdSQnQ==" spinCount="100000" sheet="1" objects="1" scenarios="1"/>
  <mergeCells count="12">
    <mergeCell ref="A1:E1"/>
    <mergeCell ref="B18:B19"/>
    <mergeCell ref="D18:D19"/>
    <mergeCell ref="E18:E19"/>
    <mergeCell ref="A11:F11"/>
    <mergeCell ref="A12:F12"/>
    <mergeCell ref="A13:F13"/>
    <mergeCell ref="D14:D15"/>
    <mergeCell ref="E14:E15"/>
    <mergeCell ref="B16:B17"/>
    <mergeCell ref="D16:D17"/>
    <mergeCell ref="E16:E17"/>
  </mergeCells>
  <pageMargins left="0.7" right="0.7" top="0.75" bottom="0.75" header="0.3" footer="0.3"/>
  <pageSetup paperSize="9" orientation="landscape"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9E0385F007B4049B05DE6522FE974DF" ma:contentTypeVersion="14" ma:contentTypeDescription="Een nieuw document maken." ma:contentTypeScope="" ma:versionID="6ecf3b7f4ccd1a2bf6a738ee9b43b93a">
  <xsd:schema xmlns:xsd="http://www.w3.org/2001/XMLSchema" xmlns:xs="http://www.w3.org/2001/XMLSchema" xmlns:p="http://schemas.microsoft.com/office/2006/metadata/properties" xmlns:ns3="4c3c2412-d670-40ee-b4d1-b44cdbf3fa6e" xmlns:ns4="b66c7a34-e7ff-4639-92ca-55a295f2e1dd" targetNamespace="http://schemas.microsoft.com/office/2006/metadata/properties" ma:root="true" ma:fieldsID="83a5b867361443b2e167dcb372ff7ddb" ns3:_="" ns4:_="">
    <xsd:import namespace="4c3c2412-d670-40ee-b4d1-b44cdbf3fa6e"/>
    <xsd:import namespace="b66c7a34-e7ff-4639-92ca-55a295f2e1dd"/>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MediaServiceAutoKeyPoints" minOccurs="0"/>
                <xsd:element ref="ns3:MediaServiceKeyPoints" minOccurs="0"/>
                <xsd:element ref="ns3:MediaServiceOCR"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3c2412-d670-40ee-b4d1-b44cdbf3fa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6c7a34-e7ff-4639-92ca-55a295f2e1dd" elementFormDefault="qualified">
    <xsd:import namespace="http://schemas.microsoft.com/office/2006/documentManagement/types"/>
    <xsd:import namespace="http://schemas.microsoft.com/office/infopath/2007/PartnerControls"/>
    <xsd:element name="SharedWithUsers" ma:index="14"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internalName="SharedWithDetails" ma:readOnly="true">
      <xsd:simpleType>
        <xsd:restriction base="dms:Note">
          <xsd:maxLength value="255"/>
        </xsd:restriction>
      </xsd:simpleType>
    </xsd:element>
    <xsd:element name="SharingHintHash" ma:index="16" nillable="true" ma:displayName="Hint-hash dele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D8153D-7A79-4F6C-9A37-3CFE9D51B078}">
  <ds:schemaRefs>
    <ds:schemaRef ds:uri="http://schemas.microsoft.com/office/2006/metadata/properties"/>
    <ds:schemaRef ds:uri="http://purl.org/dc/terms/"/>
    <ds:schemaRef ds:uri="4c3c2412-d670-40ee-b4d1-b44cdbf3fa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b66c7a34-e7ff-4639-92ca-55a295f2e1dd"/>
    <ds:schemaRef ds:uri="http://www.w3.org/XML/1998/namespace"/>
    <ds:schemaRef ds:uri="http://purl.org/dc/dcmitype/"/>
  </ds:schemaRefs>
</ds:datastoreItem>
</file>

<file path=customXml/itemProps2.xml><?xml version="1.0" encoding="utf-8"?>
<ds:datastoreItem xmlns:ds="http://schemas.openxmlformats.org/officeDocument/2006/customXml" ds:itemID="{2A2BCCFD-C155-433B-AFE5-DFF9352C5B8F}">
  <ds:schemaRefs>
    <ds:schemaRef ds:uri="http://schemas.microsoft.com/sharepoint/v3/contenttype/forms"/>
  </ds:schemaRefs>
</ds:datastoreItem>
</file>

<file path=customXml/itemProps3.xml><?xml version="1.0" encoding="utf-8"?>
<ds:datastoreItem xmlns:ds="http://schemas.openxmlformats.org/officeDocument/2006/customXml" ds:itemID="{456315E2-0602-45C0-A876-98008EFBC1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3c2412-d670-40ee-b4d1-b44cdbf3fa6e"/>
    <ds:schemaRef ds:uri="b66c7a34-e7ff-4639-92ca-55a295f2e1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3</vt:i4>
      </vt:variant>
    </vt:vector>
  </HeadingPairs>
  <TitlesOfParts>
    <vt:vector size="6" baseType="lpstr">
      <vt:lpstr>Totaal</vt:lpstr>
      <vt:lpstr>Curatief</vt:lpstr>
      <vt:lpstr>Preventief</vt:lpstr>
      <vt:lpstr>Curatief!Afdrukbereik</vt:lpstr>
      <vt:lpstr>Preventief!Afdrukbereik</vt:lpstr>
      <vt:lpstr>Totaal!Afdrukbereik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Odijk, A.A.G. (Arno)</dc:creator>
  <cp:lastModifiedBy>Odijk, A.A.G. (Arno)</cp:lastModifiedBy>
  <cp:lastPrinted>2021-10-01T09:03:09Z</cp:lastPrinted>
  <dcterms:created xsi:type="dcterms:W3CDTF">2021-09-17T08:56:01Z</dcterms:created>
  <dcterms:modified xsi:type="dcterms:W3CDTF">2021-10-28T12:56:58Z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e57bac-d225-40fb-8a9e-62b5be587a96_Enabled">
    <vt:lpwstr>true</vt:lpwstr>
  </property>
  <property fmtid="{D5CDD505-2E9C-101B-9397-08002B2CF9AE}" pid="3" name="MSIP_Label_24e57bac-d225-40fb-8a9e-62b5be587a96_SetDate">
    <vt:lpwstr>2021-09-17T08:56:01Z</vt:lpwstr>
  </property>
  <property fmtid="{D5CDD505-2E9C-101B-9397-08002B2CF9AE}" pid="4" name="MSIP_Label_24e57bac-d225-40fb-8a9e-62b5be587a96_Method">
    <vt:lpwstr>Standard</vt:lpwstr>
  </property>
  <property fmtid="{D5CDD505-2E9C-101B-9397-08002B2CF9AE}" pid="5" name="MSIP_Label_24e57bac-d225-40fb-8a9e-62b5be587a96_Name">
    <vt:lpwstr>Internal</vt:lpwstr>
  </property>
  <property fmtid="{D5CDD505-2E9C-101B-9397-08002B2CF9AE}" pid="6" name="MSIP_Label_24e57bac-d225-40fb-8a9e-62b5be587a96_SiteId">
    <vt:lpwstr>a398fcff-8d2b-4930-a7f7-e1c99a108d77</vt:lpwstr>
  </property>
  <property fmtid="{D5CDD505-2E9C-101B-9397-08002B2CF9AE}" pid="7" name="MSIP_Label_24e57bac-d225-40fb-8a9e-62b5be587a96_ActionId">
    <vt:lpwstr>f47aca28-4fb0-431b-87e8-0000eb08d427</vt:lpwstr>
  </property>
  <property fmtid="{D5CDD505-2E9C-101B-9397-08002B2CF9AE}" pid="8" name="MSIP_Label_24e57bac-d225-40fb-8a9e-62b5be587a96_ContentBits">
    <vt:lpwstr>0</vt:lpwstr>
  </property>
  <property fmtid="{D5CDD505-2E9C-101B-9397-08002B2CF9AE}" pid="9" name="ContentTypeId">
    <vt:lpwstr>0x01010059E0385F007B4049B05DE6522FE974DF</vt:lpwstr>
  </property>
</Properties>
</file>