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koopprojecten\ICT &amp; Staf\2021-04 AOV Westpoort en Rieker Business Park\13. Nota's van Inlichtingen\Nota van Inlichtingen 2\"/>
    </mc:Choice>
  </mc:AlternateContent>
  <xr:revisionPtr revIDLastSave="0" documentId="13_ncr:1_{8A5BCADB-53BA-496F-9A15-EB9990FF4FF0}" xr6:coauthVersionLast="45" xr6:coauthVersionMax="45" xr10:uidLastSave="{00000000-0000-0000-0000-000000000000}"/>
  <bookViews>
    <workbookView xWindow="-120" yWindow="-120" windowWidth="20730" windowHeight="11160" xr2:uid="{CCECE824-8710-4EE1-A356-0B95AB8C0C8E}"/>
  </bookViews>
  <sheets>
    <sheet name="P2 - Rieker Business Par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4" i="2" l="1"/>
  <c r="H36" i="2" l="1"/>
  <c r="H35" i="2"/>
  <c r="H17" i="2"/>
  <c r="H16" i="2"/>
  <c r="H15" i="2"/>
  <c r="H13" i="2"/>
  <c r="H12" i="2"/>
  <c r="H11" i="2"/>
  <c r="H7" i="2"/>
  <c r="H6" i="2"/>
  <c r="H24" i="2"/>
  <c r="H30" i="2"/>
  <c r="H26" i="2"/>
  <c r="H28" i="2"/>
  <c r="I37" i="2" l="1"/>
  <c r="I32" i="2"/>
  <c r="D44" i="2" s="1"/>
  <c r="H20" i="2"/>
  <c r="H19" i="2"/>
  <c r="I21" i="2" l="1"/>
  <c r="C45" i="2"/>
  <c r="D45" i="2" s="1"/>
  <c r="C43" i="2" l="1"/>
  <c r="D43" i="2" s="1"/>
  <c r="I8" i="2"/>
  <c r="C42" i="2" l="1"/>
  <c r="D42" i="2" s="1"/>
  <c r="D46" i="2" s="1"/>
</calcChain>
</file>

<file path=xl/sharedStrings.xml><?xml version="1.0" encoding="utf-8"?>
<sst xmlns="http://schemas.openxmlformats.org/spreadsheetml/2006/main" count="92" uniqueCount="41">
  <si>
    <t>Aldus naar waarheid ingevuld,</t>
  </si>
  <si>
    <t>Naam Inschrijver</t>
  </si>
  <si>
    <t>Naam (tekenbevoegde) functionaris</t>
  </si>
  <si>
    <t>Functie:</t>
  </si>
  <si>
    <t>Handtekening:</t>
  </si>
  <si>
    <t>Datum:</t>
  </si>
  <si>
    <t>met kenmerk 2021-04</t>
  </si>
  <si>
    <t>prijs per dag</t>
  </si>
  <si>
    <t>incidenteel</t>
  </si>
  <si>
    <t>prijs per dienstregeling uur</t>
  </si>
  <si>
    <t>structureel</t>
  </si>
  <si>
    <t>6 - 18 uur</t>
  </si>
  <si>
    <t>18 - 22 uur</t>
  </si>
  <si>
    <t>lijn 68</t>
  </si>
  <si>
    <t>lijn 267</t>
  </si>
  <si>
    <t>RBP optioneel KSN</t>
  </si>
  <si>
    <t>dag</t>
  </si>
  <si>
    <t>uur</t>
  </si>
  <si>
    <t xml:space="preserve">Totaal </t>
  </si>
  <si>
    <t>Totaal</t>
  </si>
  <si>
    <t xml:space="preserve">N.B. :  Aan de opgenomen indicatieve aantallen kan Inschrijver zich geen rechten ontlenen.  </t>
  </si>
  <si>
    <t>Dagprijs</t>
  </si>
  <si>
    <t>Minderprijs</t>
  </si>
  <si>
    <t>conform PvE</t>
  </si>
  <si>
    <t>Bijlage 6B : Prijzenblad Perceel 2 - Werkpakket Rieker Business Park</t>
  </si>
  <si>
    <t xml:space="preserve">Regulier Rieker Business Park </t>
  </si>
  <si>
    <t xml:space="preserve">RBP pandemie </t>
  </si>
  <si>
    <t>Meerprijs - met zelfde chauffeur</t>
  </si>
  <si>
    <t>Meerprijs met afloschauffeur</t>
  </si>
  <si>
    <t>lijn 2xx</t>
  </si>
  <si>
    <t xml:space="preserve">Scenario 1             </t>
  </si>
  <si>
    <t xml:space="preserve">Scenario 2                   </t>
  </si>
  <si>
    <t xml:space="preserve">Scenario 3                   </t>
  </si>
  <si>
    <t xml:space="preserve">Scenario 4                   </t>
  </si>
  <si>
    <t>Sub-totaal</t>
  </si>
  <si>
    <t>RBP KSN</t>
  </si>
  <si>
    <t xml:space="preserve">Weging </t>
  </si>
  <si>
    <t xml:space="preserve">Indicatieve extra inzet per jaar </t>
  </si>
  <si>
    <t>Totaal prijs</t>
  </si>
  <si>
    <t>N.B.: Uw baseert uw prijzen op dit Prijzenblad op de in deze bijlage 12B vermelde en gespecificeerde bussen inzet voor betreffende werkpakket.</t>
  </si>
  <si>
    <t>Versie 1.1.1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</si>
</sst>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i/>
      <sz val="10"/>
      <color theme="4"/>
      <name val="Arial"/>
      <family val="2"/>
    </font>
    <font>
      <b/>
      <sz val="10"/>
      <color theme="4"/>
      <name val="Arial"/>
      <family val="2"/>
    </font>
    <font>
      <b/>
      <u/>
      <sz val="12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10" xfId="0" applyFill="1" applyBorder="1"/>
    <xf numFmtId="1" fontId="0" fillId="2" borderId="0" xfId="0" applyNumberForma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0" fontId="0" fillId="0" borderId="8" xfId="0" applyBorder="1"/>
    <xf numFmtId="164" fontId="0" fillId="0" borderId="8" xfId="0" applyNumberFormat="1" applyBorder="1"/>
    <xf numFmtId="0" fontId="1" fillId="0" borderId="8" xfId="0" applyFont="1" applyBorder="1" applyAlignment="1">
      <alignment horizontal="right"/>
    </xf>
    <xf numFmtId="164" fontId="1" fillId="0" borderId="8" xfId="0" applyNumberFormat="1" applyFont="1" applyBorder="1"/>
    <xf numFmtId="17" fontId="0" fillId="0" borderId="8" xfId="0" quotePrefix="1" applyNumberFormat="1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9" xfId="0" applyFill="1" applyBorder="1"/>
    <xf numFmtId="0" fontId="7" fillId="0" borderId="0" xfId="0" applyFont="1" applyFill="1"/>
    <xf numFmtId="0" fontId="0" fillId="0" borderId="0" xfId="0" applyBorder="1" applyAlignment="1"/>
    <xf numFmtId="0" fontId="1" fillId="0" borderId="0" xfId="0" applyFont="1" applyBorder="1" applyAlignment="1">
      <alignment horizontal="right"/>
    </xf>
    <xf numFmtId="164" fontId="1" fillId="0" borderId="0" xfId="0" applyNumberFormat="1" applyFont="1" applyBorder="1"/>
    <xf numFmtId="0" fontId="1" fillId="0" borderId="8" xfId="0" applyFont="1" applyBorder="1"/>
    <xf numFmtId="0" fontId="1" fillId="0" borderId="17" xfId="0" applyFont="1" applyBorder="1" applyAlignment="1"/>
    <xf numFmtId="0" fontId="1" fillId="3" borderId="12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  <xf numFmtId="0" fontId="0" fillId="3" borderId="12" xfId="0" applyFill="1" applyBorder="1"/>
    <xf numFmtId="0" fontId="1" fillId="0" borderId="18" xfId="0" applyFont="1" applyBorder="1"/>
    <xf numFmtId="0" fontId="0" fillId="0" borderId="18" xfId="0" applyBorder="1"/>
    <xf numFmtId="164" fontId="0" fillId="0" borderId="18" xfId="0" applyNumberFormat="1" applyBorder="1"/>
    <xf numFmtId="164" fontId="0" fillId="0" borderId="0" xfId="0" applyNumberFormat="1"/>
    <xf numFmtId="164" fontId="1" fillId="0" borderId="0" xfId="0" applyNumberFormat="1" applyFont="1"/>
    <xf numFmtId="9" fontId="0" fillId="0" borderId="8" xfId="0" applyNumberFormat="1" applyBorder="1"/>
    <xf numFmtId="9" fontId="0" fillId="0" borderId="8" xfId="0" applyNumberFormat="1" applyBorder="1" applyAlignment="1">
      <alignment horizontal="center"/>
    </xf>
    <xf numFmtId="0" fontId="1" fillId="0" borderId="11" xfId="0" applyFont="1" applyFill="1" applyBorder="1" applyAlignment="1">
      <alignment vertical="top"/>
    </xf>
    <xf numFmtId="0" fontId="9" fillId="0" borderId="0" xfId="0" applyFont="1"/>
    <xf numFmtId="164" fontId="1" fillId="0" borderId="8" xfId="0" quotePrefix="1" applyNumberFormat="1" applyFont="1" applyBorder="1"/>
    <xf numFmtId="0" fontId="1" fillId="3" borderId="8" xfId="0" applyFont="1" applyFill="1" applyBorder="1" applyAlignment="1">
      <alignment vertical="top"/>
    </xf>
    <xf numFmtId="0" fontId="1" fillId="0" borderId="11" xfId="0" applyFont="1" applyFill="1" applyBorder="1"/>
    <xf numFmtId="0" fontId="1" fillId="3" borderId="19" xfId="0" applyFont="1" applyFill="1" applyBorder="1"/>
    <xf numFmtId="0" fontId="8" fillId="3" borderId="19" xfId="0" applyFont="1" applyFill="1" applyBorder="1"/>
    <xf numFmtId="164" fontId="1" fillId="3" borderId="19" xfId="0" applyNumberFormat="1" applyFont="1" applyFill="1" applyBorder="1"/>
    <xf numFmtId="0" fontId="1" fillId="3" borderId="20" xfId="0" applyFont="1" applyFill="1" applyBorder="1"/>
    <xf numFmtId="0" fontId="0" fillId="0" borderId="19" xfId="0" applyBorder="1" applyAlignment="1"/>
    <xf numFmtId="0" fontId="1" fillId="0" borderId="19" xfId="0" applyFont="1" applyBorder="1" applyAlignment="1">
      <alignment horizontal="right"/>
    </xf>
    <xf numFmtId="164" fontId="1" fillId="0" borderId="19" xfId="0" applyNumberFormat="1" applyFont="1" applyBorder="1"/>
    <xf numFmtId="0" fontId="5" fillId="0" borderId="0" xfId="0" applyFont="1" applyBorder="1" applyAlignment="1">
      <alignment vertical="center" wrapText="1"/>
    </xf>
    <xf numFmtId="0" fontId="0" fillId="0" borderId="0" xfId="0" applyFill="1"/>
    <xf numFmtId="0" fontId="1" fillId="3" borderId="8" xfId="0" applyFont="1" applyFill="1" applyBorder="1" applyAlignment="1">
      <alignment vertical="top" wrapText="1"/>
    </xf>
    <xf numFmtId="0" fontId="0" fillId="0" borderId="0" xfId="0" applyProtection="1">
      <protection locked="0"/>
    </xf>
    <xf numFmtId="164" fontId="0" fillId="4" borderId="8" xfId="0" applyNumberFormat="1" applyFill="1" applyBorder="1" applyProtection="1">
      <protection locked="0"/>
    </xf>
    <xf numFmtId="164" fontId="0" fillId="4" borderId="18" xfId="0" applyNumberFormat="1" applyFill="1" applyBorder="1" applyProtection="1">
      <protection locked="0"/>
    </xf>
    <xf numFmtId="0" fontId="6" fillId="0" borderId="0" xfId="0" applyFont="1"/>
    <xf numFmtId="0" fontId="1" fillId="0" borderId="0" xfId="0" applyFont="1" applyFill="1" applyAlignment="1">
      <alignment horizontal="left" vertical="top"/>
    </xf>
    <xf numFmtId="164" fontId="1" fillId="6" borderId="8" xfId="0" applyNumberFormat="1" applyFont="1" applyFill="1" applyBorder="1"/>
    <xf numFmtId="0" fontId="0" fillId="0" borderId="8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8" xfId="0" quotePrefix="1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Fill="1" applyAlignment="1">
      <alignment wrapText="1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4" fillId="6" borderId="11" xfId="0" applyFont="1" applyFill="1" applyBorder="1" applyAlignment="1">
      <alignment horizontal="right"/>
    </xf>
    <xf numFmtId="0" fontId="0" fillId="6" borderId="12" xfId="0" applyFill="1" applyBorder="1" applyAlignment="1">
      <alignment horizontal="right"/>
    </xf>
    <xf numFmtId="0" fontId="0" fillId="6" borderId="13" xfId="0" applyFill="1" applyBorder="1" applyAlignment="1">
      <alignment horizontal="right"/>
    </xf>
    <xf numFmtId="9" fontId="0" fillId="2" borderId="11" xfId="0" applyNumberFormat="1" applyFill="1" applyBorder="1" applyAlignment="1"/>
    <xf numFmtId="0" fontId="0" fillId="2" borderId="12" xfId="0" applyFill="1" applyBorder="1" applyAlignment="1"/>
    <xf numFmtId="0" fontId="0" fillId="2" borderId="11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266700</xdr:colOff>
      <xdr:row>0</xdr:row>
      <xdr:rowOff>85725</xdr:rowOff>
    </xdr:from>
    <xdr:to>
      <xdr:col>8</xdr:col>
      <xdr:colOff>1552575</xdr:colOff>
      <xdr:row>3</xdr:row>
      <xdr:rowOff>47625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75BF91E-1309-4C99-BFEE-F7BC08C3DF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175" y="85725"/>
          <a:ext cx="128587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4E98-2974-4DD9-92D4-BB31F71BB584}">
  <dimension ref="A1:L61"/>
  <sheetViews>
    <sheetView tabSelected="1" topLeftCell="A7" zoomScaleNormal="100" workbookViewId="0">
      <selection activeCell="F44" sqref="F44"/>
    </sheetView>
  </sheetViews>
  <sheetFormatPr defaultColWidth="16.7109375" defaultRowHeight="12.75" x14ac:dyDescent="0.2"/>
  <cols>
    <col min="1" max="1" width="30.140625" customWidth="1"/>
    <col min="3" max="3" width="19.42578125" customWidth="1"/>
    <col min="4" max="4" width="20.42578125" customWidth="1"/>
    <col min="5" max="5" width="10" customWidth="1"/>
    <col min="6" max="6" width="22.42578125" customWidth="1"/>
    <col min="7" max="8" width="23.7109375" customWidth="1"/>
    <col min="9" max="9" width="25.5703125" customWidth="1"/>
  </cols>
  <sheetData>
    <row r="1" spans="1:12" s="1" customFormat="1" ht="15.75" x14ac:dyDescent="0.25">
      <c r="A1" s="27" t="s">
        <v>24</v>
      </c>
      <c r="G1" s="1" t="s">
        <v>40</v>
      </c>
    </row>
    <row r="2" spans="1:12" x14ac:dyDescent="0.2">
      <c r="A2" s="1" t="s">
        <v>6</v>
      </c>
    </row>
    <row r="3" spans="1:12" x14ac:dyDescent="0.2">
      <c r="A3" s="1"/>
    </row>
    <row r="5" spans="1:12" ht="13.5" customHeight="1" x14ac:dyDescent="0.2">
      <c r="A5" s="34" t="s">
        <v>25</v>
      </c>
      <c r="B5" s="33"/>
      <c r="C5" s="15"/>
      <c r="D5" s="35"/>
      <c r="E5" s="15"/>
      <c r="F5" s="15"/>
      <c r="G5" s="15"/>
      <c r="H5" s="15"/>
      <c r="I5" s="16"/>
    </row>
    <row r="6" spans="1:12" x14ac:dyDescent="0.2">
      <c r="A6" s="31" t="s">
        <v>21</v>
      </c>
      <c r="B6" s="17" t="s">
        <v>13</v>
      </c>
      <c r="C6" s="17" t="s">
        <v>23</v>
      </c>
      <c r="D6" s="64">
        <v>255</v>
      </c>
      <c r="E6" s="17" t="s">
        <v>16</v>
      </c>
      <c r="F6" s="59">
        <v>0</v>
      </c>
      <c r="G6" s="17" t="s">
        <v>7</v>
      </c>
      <c r="H6" s="18">
        <f>D6*F6</f>
        <v>0</v>
      </c>
      <c r="I6" s="17"/>
    </row>
    <row r="7" spans="1:12" x14ac:dyDescent="0.2">
      <c r="A7" s="17"/>
      <c r="B7" s="17" t="s">
        <v>14</v>
      </c>
      <c r="C7" s="17" t="s">
        <v>23</v>
      </c>
      <c r="D7" s="64">
        <v>255</v>
      </c>
      <c r="E7" s="17" t="s">
        <v>16</v>
      </c>
      <c r="F7" s="59">
        <v>0</v>
      </c>
      <c r="G7" s="17" t="s">
        <v>7</v>
      </c>
      <c r="H7" s="18">
        <f>D7*F7</f>
        <v>0</v>
      </c>
      <c r="I7" s="17"/>
    </row>
    <row r="8" spans="1:12" x14ac:dyDescent="0.2">
      <c r="A8" s="73"/>
      <c r="B8" s="74"/>
      <c r="C8" s="74"/>
      <c r="D8" s="74"/>
      <c r="E8" s="74"/>
      <c r="F8" s="74"/>
      <c r="G8" s="75"/>
      <c r="H8" s="19" t="s">
        <v>18</v>
      </c>
      <c r="I8" s="20">
        <f>SUM(H6:H7)</f>
        <v>0</v>
      </c>
      <c r="J8" s="40"/>
    </row>
    <row r="9" spans="1:12" x14ac:dyDescent="0.2">
      <c r="A9" s="52"/>
      <c r="B9" s="52"/>
      <c r="C9" s="52"/>
      <c r="D9" s="52"/>
      <c r="E9" s="52"/>
      <c r="F9" s="52"/>
      <c r="G9" s="52"/>
      <c r="H9" s="53"/>
      <c r="I9" s="54"/>
      <c r="J9" s="40"/>
    </row>
    <row r="10" spans="1:12" s="1" customFormat="1" x14ac:dyDescent="0.2">
      <c r="A10" s="48" t="s">
        <v>37</v>
      </c>
      <c r="B10" s="48"/>
      <c r="C10" s="48"/>
      <c r="D10" s="49"/>
      <c r="E10" s="48"/>
      <c r="F10" s="50"/>
      <c r="G10" s="48"/>
      <c r="H10" s="48"/>
      <c r="I10" s="51"/>
    </row>
    <row r="11" spans="1:12" x14ac:dyDescent="0.2">
      <c r="A11" s="31" t="s">
        <v>27</v>
      </c>
      <c r="B11" s="17" t="s">
        <v>8</v>
      </c>
      <c r="C11" s="17"/>
      <c r="D11" s="65">
        <v>2</v>
      </c>
      <c r="E11" s="17" t="s">
        <v>17</v>
      </c>
      <c r="F11" s="59">
        <v>0</v>
      </c>
      <c r="G11" s="17" t="s">
        <v>9</v>
      </c>
      <c r="H11" s="18">
        <f>D11*F11</f>
        <v>0</v>
      </c>
      <c r="I11" s="17"/>
    </row>
    <row r="12" spans="1:12" x14ac:dyDescent="0.2">
      <c r="A12" s="17"/>
      <c r="B12" s="17" t="s">
        <v>10</v>
      </c>
      <c r="C12" s="21" t="s">
        <v>11</v>
      </c>
      <c r="D12" s="66">
        <v>10</v>
      </c>
      <c r="E12" s="21" t="s">
        <v>17</v>
      </c>
      <c r="F12" s="59">
        <v>0</v>
      </c>
      <c r="G12" s="17" t="s">
        <v>9</v>
      </c>
      <c r="H12" s="18">
        <f>D12*F12</f>
        <v>0</v>
      </c>
      <c r="I12" s="17"/>
      <c r="L12" s="58"/>
    </row>
    <row r="13" spans="1:12" x14ac:dyDescent="0.2">
      <c r="A13" s="17"/>
      <c r="B13" s="17" t="s">
        <v>10</v>
      </c>
      <c r="C13" s="21" t="s">
        <v>12</v>
      </c>
      <c r="D13" s="66">
        <v>10</v>
      </c>
      <c r="E13" s="21" t="s">
        <v>17</v>
      </c>
      <c r="F13" s="59">
        <v>0</v>
      </c>
      <c r="G13" s="17" t="s">
        <v>9</v>
      </c>
      <c r="H13" s="18">
        <f>D13*F13</f>
        <v>0</v>
      </c>
      <c r="I13" s="17"/>
    </row>
    <row r="14" spans="1:12" x14ac:dyDescent="0.2">
      <c r="A14" s="26"/>
      <c r="B14" s="11"/>
      <c r="C14" s="11"/>
      <c r="D14" s="14"/>
      <c r="E14" s="11"/>
      <c r="F14" s="12"/>
      <c r="G14" s="11"/>
      <c r="H14" s="11"/>
      <c r="I14" s="13"/>
    </row>
    <row r="15" spans="1:12" x14ac:dyDescent="0.2">
      <c r="A15" s="31" t="s">
        <v>28</v>
      </c>
      <c r="B15" s="17" t="s">
        <v>8</v>
      </c>
      <c r="C15" s="17"/>
      <c r="D15" s="65">
        <v>2</v>
      </c>
      <c r="E15" s="22" t="s">
        <v>17</v>
      </c>
      <c r="F15" s="59">
        <v>0</v>
      </c>
      <c r="G15" s="17" t="s">
        <v>9</v>
      </c>
      <c r="H15" s="18">
        <f>D15*F15</f>
        <v>0</v>
      </c>
      <c r="I15" s="17"/>
    </row>
    <row r="16" spans="1:12" x14ac:dyDescent="0.2">
      <c r="A16" s="17"/>
      <c r="B16" s="17" t="s">
        <v>10</v>
      </c>
      <c r="C16" s="21" t="s">
        <v>11</v>
      </c>
      <c r="D16" s="66">
        <v>10</v>
      </c>
      <c r="E16" s="21" t="s">
        <v>17</v>
      </c>
      <c r="F16" s="59">
        <v>0</v>
      </c>
      <c r="G16" s="17" t="s">
        <v>9</v>
      </c>
      <c r="H16" s="18">
        <f>D16*F16</f>
        <v>0</v>
      </c>
      <c r="I16" s="17"/>
    </row>
    <row r="17" spans="1:12" x14ac:dyDescent="0.2">
      <c r="A17" s="17"/>
      <c r="B17" s="17" t="s">
        <v>10</v>
      </c>
      <c r="C17" s="21" t="s">
        <v>12</v>
      </c>
      <c r="D17" s="66">
        <v>10</v>
      </c>
      <c r="E17" s="21" t="s">
        <v>17</v>
      </c>
      <c r="F17" s="59">
        <v>0</v>
      </c>
      <c r="G17" s="17" t="s">
        <v>9</v>
      </c>
      <c r="H17" s="18">
        <f>D17*F17</f>
        <v>0</v>
      </c>
      <c r="I17" s="17"/>
    </row>
    <row r="18" spans="1:12" x14ac:dyDescent="0.2">
      <c r="A18" s="26"/>
      <c r="B18" s="11"/>
      <c r="C18" s="11"/>
      <c r="D18" s="14"/>
      <c r="E18" s="11"/>
      <c r="F18" s="12"/>
      <c r="G18" s="11"/>
      <c r="H18" s="11"/>
      <c r="I18" s="13"/>
    </row>
    <row r="19" spans="1:12" x14ac:dyDescent="0.2">
      <c r="A19" s="31" t="s">
        <v>22</v>
      </c>
      <c r="B19" s="17" t="s">
        <v>8</v>
      </c>
      <c r="C19" s="17"/>
      <c r="D19" s="65">
        <v>2</v>
      </c>
      <c r="E19" s="17" t="s">
        <v>17</v>
      </c>
      <c r="F19" s="59">
        <v>0</v>
      </c>
      <c r="G19" s="17" t="s">
        <v>9</v>
      </c>
      <c r="H19" s="18">
        <f>-D19*F19</f>
        <v>0</v>
      </c>
      <c r="I19" s="17"/>
    </row>
    <row r="20" spans="1:12" x14ac:dyDescent="0.2">
      <c r="A20" s="17"/>
      <c r="B20" s="17" t="s">
        <v>10</v>
      </c>
      <c r="C20" s="17"/>
      <c r="D20" s="65">
        <v>10</v>
      </c>
      <c r="E20" s="17" t="s">
        <v>17</v>
      </c>
      <c r="F20" s="59">
        <v>0</v>
      </c>
      <c r="G20" s="17" t="s">
        <v>9</v>
      </c>
      <c r="H20" s="18">
        <f>-D20*F20</f>
        <v>0</v>
      </c>
      <c r="I20" s="17"/>
    </row>
    <row r="21" spans="1:12" x14ac:dyDescent="0.2">
      <c r="A21" s="73"/>
      <c r="B21" s="74"/>
      <c r="C21" s="74"/>
      <c r="D21" s="74"/>
      <c r="E21" s="74"/>
      <c r="F21" s="74"/>
      <c r="G21" s="75"/>
      <c r="H21" s="19" t="s">
        <v>19</v>
      </c>
      <c r="I21" s="20">
        <f>H11+H12+H13+H15+H16+H17+H19+H20</f>
        <v>0</v>
      </c>
      <c r="J21" s="39"/>
    </row>
    <row r="22" spans="1:12" x14ac:dyDescent="0.2">
      <c r="A22" s="28"/>
      <c r="B22" s="28"/>
      <c r="C22" s="28"/>
      <c r="D22" s="28"/>
      <c r="E22" s="28"/>
      <c r="F22" s="28"/>
      <c r="G22" s="28"/>
      <c r="H22" s="29"/>
      <c r="I22" s="30"/>
    </row>
    <row r="23" spans="1:12" ht="13.5" customHeight="1" x14ac:dyDescent="0.2">
      <c r="A23" s="34" t="s">
        <v>26</v>
      </c>
      <c r="B23" s="33"/>
      <c r="C23" s="15"/>
      <c r="D23" s="35"/>
      <c r="E23" s="15"/>
      <c r="F23" s="15"/>
      <c r="G23" s="15"/>
      <c r="H23" s="15"/>
      <c r="I23" s="16"/>
    </row>
    <row r="24" spans="1:12" x14ac:dyDescent="0.2">
      <c r="A24" s="32" t="s">
        <v>30</v>
      </c>
      <c r="B24" s="42">
        <v>0.25</v>
      </c>
      <c r="C24" s="17" t="s">
        <v>23</v>
      </c>
      <c r="D24" s="64">
        <v>255</v>
      </c>
      <c r="E24" s="17" t="s">
        <v>16</v>
      </c>
      <c r="F24" s="59">
        <v>0</v>
      </c>
      <c r="G24" s="17" t="s">
        <v>7</v>
      </c>
      <c r="H24" s="18">
        <f>0.25*D24*F24</f>
        <v>0</v>
      </c>
    </row>
    <row r="25" spans="1:12" x14ac:dyDescent="0.2">
      <c r="A25" s="79"/>
      <c r="B25" s="80"/>
      <c r="C25" s="80"/>
      <c r="D25" s="80"/>
      <c r="E25" s="80"/>
      <c r="F25" s="80"/>
      <c r="G25" s="80"/>
      <c r="H25" s="74"/>
      <c r="I25" s="75"/>
      <c r="K25" s="39"/>
      <c r="L25" s="39"/>
    </row>
    <row r="26" spans="1:12" x14ac:dyDescent="0.2">
      <c r="A26" s="32" t="s">
        <v>31</v>
      </c>
      <c r="B26" s="42">
        <v>0.25</v>
      </c>
      <c r="C26" s="17" t="s">
        <v>23</v>
      </c>
      <c r="D26" s="64">
        <v>255</v>
      </c>
      <c r="E26" s="17" t="s">
        <v>16</v>
      </c>
      <c r="F26" s="59">
        <v>0</v>
      </c>
      <c r="G26" s="17" t="s">
        <v>7</v>
      </c>
      <c r="H26" s="18">
        <f>0.25*(D26*F26)</f>
        <v>0</v>
      </c>
      <c r="I26" s="17"/>
    </row>
    <row r="27" spans="1:12" x14ac:dyDescent="0.2">
      <c r="A27" s="81"/>
      <c r="B27" s="80"/>
      <c r="C27" s="80"/>
      <c r="D27" s="80"/>
      <c r="E27" s="80"/>
      <c r="F27" s="80"/>
      <c r="G27" s="80"/>
      <c r="H27" s="74"/>
      <c r="I27" s="75"/>
    </row>
    <row r="28" spans="1:12" x14ac:dyDescent="0.2">
      <c r="A28" s="32" t="s">
        <v>32</v>
      </c>
      <c r="B28" s="42">
        <v>0.25</v>
      </c>
      <c r="C28" s="17" t="s">
        <v>23</v>
      </c>
      <c r="D28" s="64">
        <v>255</v>
      </c>
      <c r="E28" s="17" t="s">
        <v>16</v>
      </c>
      <c r="F28" s="59">
        <v>0</v>
      </c>
      <c r="G28" s="17" t="s">
        <v>7</v>
      </c>
      <c r="H28" s="18">
        <f>0.25*(D28*F28)</f>
        <v>0</v>
      </c>
      <c r="I28" s="17"/>
    </row>
    <row r="29" spans="1:12" x14ac:dyDescent="0.2">
      <c r="A29" s="81"/>
      <c r="B29" s="80"/>
      <c r="C29" s="80"/>
      <c r="D29" s="80"/>
      <c r="E29" s="80"/>
      <c r="F29" s="80"/>
      <c r="G29" s="80"/>
      <c r="H29" s="74"/>
      <c r="I29" s="75"/>
    </row>
    <row r="30" spans="1:12" x14ac:dyDescent="0.2">
      <c r="A30" s="32" t="s">
        <v>33</v>
      </c>
      <c r="B30" s="42">
        <v>0.25</v>
      </c>
      <c r="C30" s="17" t="s">
        <v>23</v>
      </c>
      <c r="D30" s="64">
        <v>255</v>
      </c>
      <c r="E30" s="17" t="s">
        <v>16</v>
      </c>
      <c r="F30" s="59">
        <v>0</v>
      </c>
      <c r="G30" s="17" t="s">
        <v>7</v>
      </c>
      <c r="H30" s="18">
        <f>0.25*(D30*F30)</f>
        <v>0</v>
      </c>
      <c r="I30" s="17"/>
    </row>
    <row r="31" spans="1:12" x14ac:dyDescent="0.2">
      <c r="A31" s="81"/>
      <c r="B31" s="80"/>
      <c r="C31" s="80"/>
      <c r="D31" s="80"/>
      <c r="E31" s="80"/>
      <c r="F31" s="80"/>
      <c r="G31" s="80"/>
      <c r="H31" s="74"/>
      <c r="I31" s="75"/>
    </row>
    <row r="32" spans="1:12" x14ac:dyDescent="0.2">
      <c r="A32" s="28"/>
      <c r="B32" s="28"/>
      <c r="C32" s="28"/>
      <c r="D32" s="28"/>
      <c r="E32" s="28"/>
      <c r="F32" s="28"/>
      <c r="G32" s="28"/>
      <c r="H32" s="19" t="s">
        <v>18</v>
      </c>
      <c r="I32" s="45">
        <f>H24+H26+H28+H30</f>
        <v>0</v>
      </c>
      <c r="J32" s="39"/>
    </row>
    <row r="33" spans="1:11" x14ac:dyDescent="0.2">
      <c r="A33" s="28"/>
      <c r="B33" s="28"/>
      <c r="C33" s="28"/>
      <c r="D33" s="28"/>
      <c r="E33" s="28"/>
      <c r="F33" s="28"/>
      <c r="G33" s="28"/>
      <c r="H33" s="29"/>
      <c r="I33" s="30"/>
    </row>
    <row r="34" spans="1:11" ht="12.75" customHeight="1" x14ac:dyDescent="0.2">
      <c r="A34" s="34" t="s">
        <v>35</v>
      </c>
      <c r="B34" s="33"/>
      <c r="C34" s="15"/>
      <c r="D34" s="15"/>
      <c r="E34" s="15"/>
      <c r="F34" s="15"/>
      <c r="G34" s="15"/>
      <c r="H34" s="15"/>
      <c r="I34" s="16"/>
      <c r="K34" s="44"/>
    </row>
    <row r="35" spans="1:11" x14ac:dyDescent="0.2">
      <c r="A35" s="36" t="s">
        <v>21</v>
      </c>
      <c r="B35" s="37" t="s">
        <v>13</v>
      </c>
      <c r="C35" s="37" t="s">
        <v>23</v>
      </c>
      <c r="D35" s="67">
        <v>255</v>
      </c>
      <c r="E35" s="37" t="s">
        <v>16</v>
      </c>
      <c r="F35" s="60">
        <v>0</v>
      </c>
      <c r="G35" s="37" t="s">
        <v>7</v>
      </c>
      <c r="H35" s="38">
        <f>D35*F35</f>
        <v>0</v>
      </c>
      <c r="I35" s="37"/>
    </row>
    <row r="36" spans="1:11" x14ac:dyDescent="0.2">
      <c r="A36" s="17"/>
      <c r="B36" s="17" t="s">
        <v>29</v>
      </c>
      <c r="C36" s="17" t="s">
        <v>23</v>
      </c>
      <c r="D36" s="64">
        <v>255</v>
      </c>
      <c r="E36" s="17" t="s">
        <v>16</v>
      </c>
      <c r="F36" s="59">
        <v>0</v>
      </c>
      <c r="G36" s="17" t="s">
        <v>7</v>
      </c>
      <c r="H36" s="18">
        <f>D36*F36</f>
        <v>0</v>
      </c>
      <c r="I36" s="17"/>
    </row>
    <row r="37" spans="1:11" x14ac:dyDescent="0.2">
      <c r="A37" s="73"/>
      <c r="B37" s="74"/>
      <c r="C37" s="74"/>
      <c r="D37" s="74"/>
      <c r="E37" s="74"/>
      <c r="F37" s="74"/>
      <c r="G37" s="75"/>
      <c r="H37" s="19" t="s">
        <v>18</v>
      </c>
      <c r="I37" s="20">
        <f>H35+H36</f>
        <v>0</v>
      </c>
      <c r="J37" s="39"/>
    </row>
    <row r="38" spans="1:11" x14ac:dyDescent="0.2">
      <c r="A38" s="28"/>
      <c r="B38" s="28"/>
      <c r="C38" s="28"/>
      <c r="D38" s="28"/>
      <c r="E38" s="28"/>
      <c r="F38" s="28"/>
      <c r="G38" s="28"/>
      <c r="H38" s="29"/>
      <c r="I38" s="30"/>
      <c r="J38" s="39"/>
    </row>
    <row r="39" spans="1:11" x14ac:dyDescent="0.2">
      <c r="A39" s="28"/>
      <c r="B39" s="28"/>
      <c r="C39" s="28"/>
      <c r="D39" s="28"/>
      <c r="E39" s="28"/>
      <c r="F39" s="28"/>
      <c r="G39" s="28"/>
      <c r="H39" s="29"/>
      <c r="I39" s="30"/>
      <c r="J39" s="39"/>
    </row>
    <row r="40" spans="1:11" x14ac:dyDescent="0.2">
      <c r="A40" s="28"/>
      <c r="B40" s="28"/>
      <c r="C40" s="28"/>
      <c r="D40" s="28"/>
      <c r="E40" s="28"/>
      <c r="F40" s="28"/>
      <c r="G40" s="28"/>
      <c r="H40" s="29"/>
      <c r="I40" s="30"/>
      <c r="J40" s="39"/>
    </row>
    <row r="41" spans="1:11" ht="27.75" customHeight="1" x14ac:dyDescent="0.2">
      <c r="A41" s="15"/>
      <c r="B41" s="57" t="s">
        <v>36</v>
      </c>
      <c r="C41" s="46" t="s">
        <v>34</v>
      </c>
      <c r="D41" s="46" t="s">
        <v>18</v>
      </c>
    </row>
    <row r="42" spans="1:11" x14ac:dyDescent="0.2">
      <c r="A42" s="43" t="s">
        <v>25</v>
      </c>
      <c r="B42" s="41">
        <v>0.6</v>
      </c>
      <c r="C42" s="18">
        <f>I8</f>
        <v>0</v>
      </c>
      <c r="D42" s="18">
        <f>0.6*C42</f>
        <v>0</v>
      </c>
    </row>
    <row r="43" spans="1:11" x14ac:dyDescent="0.2">
      <c r="A43" s="47" t="s">
        <v>37</v>
      </c>
      <c r="B43" s="41">
        <v>1</v>
      </c>
      <c r="C43" s="18">
        <f>I21</f>
        <v>0</v>
      </c>
      <c r="D43" s="18">
        <f>1*C43</f>
        <v>0</v>
      </c>
    </row>
    <row r="44" spans="1:11" x14ac:dyDescent="0.2">
      <c r="A44" s="43" t="s">
        <v>26</v>
      </c>
      <c r="B44" s="41">
        <v>0.1</v>
      </c>
      <c r="C44" s="18">
        <f>I32</f>
        <v>0</v>
      </c>
      <c r="D44" s="18">
        <f>0.1*C44</f>
        <v>0</v>
      </c>
    </row>
    <row r="45" spans="1:11" x14ac:dyDescent="0.2">
      <c r="A45" s="43" t="s">
        <v>15</v>
      </c>
      <c r="B45" s="41">
        <v>0.3</v>
      </c>
      <c r="C45" s="18">
        <f>I37</f>
        <v>0</v>
      </c>
      <c r="D45" s="18">
        <f>0.3*C45</f>
        <v>0</v>
      </c>
    </row>
    <row r="46" spans="1:11" ht="15.75" x14ac:dyDescent="0.25">
      <c r="A46" s="76" t="s">
        <v>38</v>
      </c>
      <c r="B46" s="77"/>
      <c r="C46" s="78"/>
      <c r="D46" s="63">
        <f>SUM(D42:D45)</f>
        <v>0</v>
      </c>
    </row>
    <row r="49" spans="1:9" x14ac:dyDescent="0.2">
      <c r="A49" s="71" t="s">
        <v>20</v>
      </c>
      <c r="B49" s="72"/>
      <c r="C49" s="72"/>
      <c r="D49" s="72"/>
      <c r="E49" s="72"/>
      <c r="F49" s="72"/>
    </row>
    <row r="50" spans="1:9" x14ac:dyDescent="0.2">
      <c r="A50" s="55"/>
      <c r="B50" s="61"/>
      <c r="C50" s="61"/>
      <c r="D50" s="61"/>
      <c r="E50" s="61"/>
      <c r="F50" s="61"/>
    </row>
    <row r="51" spans="1:9" ht="12.75" customHeight="1" x14ac:dyDescent="0.2">
      <c r="A51" s="55"/>
      <c r="B51" s="62"/>
      <c r="C51" s="62"/>
      <c r="D51" s="62"/>
      <c r="E51" s="62"/>
      <c r="F51" s="62"/>
      <c r="G51" s="69" t="s">
        <v>39</v>
      </c>
      <c r="H51" s="70"/>
      <c r="I51" s="70"/>
    </row>
    <row r="52" spans="1:9" ht="25.5" customHeight="1" x14ac:dyDescent="0.2">
      <c r="A52" s="55"/>
      <c r="B52" s="62"/>
      <c r="C52" s="62"/>
      <c r="D52" s="62"/>
      <c r="E52" s="62"/>
      <c r="F52" s="62"/>
      <c r="G52" s="70"/>
      <c r="H52" s="70"/>
      <c r="I52" s="70"/>
    </row>
    <row r="53" spans="1:9" ht="25.5" customHeight="1" x14ac:dyDescent="0.2">
      <c r="A53" s="55"/>
      <c r="B53" s="62"/>
      <c r="C53" s="62"/>
      <c r="D53" s="62"/>
      <c r="E53" s="62"/>
      <c r="F53" s="62"/>
      <c r="G53" s="68"/>
      <c r="H53" s="68"/>
      <c r="I53" s="68"/>
    </row>
    <row r="54" spans="1:9" ht="25.5" customHeight="1" x14ac:dyDescent="0.2">
      <c r="A54" s="55"/>
      <c r="B54" s="62"/>
      <c r="C54" s="62"/>
      <c r="D54" s="62"/>
      <c r="E54" s="62"/>
      <c r="F54" s="62"/>
      <c r="G54" s="68"/>
      <c r="H54" s="68"/>
      <c r="I54" s="68"/>
    </row>
    <row r="55" spans="1:9" x14ac:dyDescent="0.2">
      <c r="D55" s="56"/>
    </row>
    <row r="56" spans="1:9" ht="13.5" thickBot="1" x14ac:dyDescent="0.25">
      <c r="A56" s="5" t="s">
        <v>0</v>
      </c>
    </row>
    <row r="57" spans="1:9" ht="24.75" customHeight="1" thickBot="1" x14ac:dyDescent="0.25">
      <c r="A57" s="6" t="s">
        <v>1</v>
      </c>
      <c r="B57" s="7"/>
      <c r="C57" s="23"/>
      <c r="D57" s="23"/>
      <c r="E57" s="23"/>
      <c r="F57" s="2"/>
    </row>
    <row r="58" spans="1:9" ht="24" customHeight="1" thickBot="1" x14ac:dyDescent="0.25">
      <c r="A58" s="8" t="s">
        <v>2</v>
      </c>
      <c r="B58" s="7"/>
      <c r="C58" s="23"/>
      <c r="D58" s="23"/>
      <c r="E58" s="23"/>
      <c r="F58" s="2"/>
    </row>
    <row r="59" spans="1:9" ht="22.5" customHeight="1" thickBot="1" x14ac:dyDescent="0.25">
      <c r="A59" s="8" t="s">
        <v>3</v>
      </c>
      <c r="B59" s="9"/>
      <c r="C59" s="25"/>
      <c r="D59" s="25"/>
      <c r="E59" s="25"/>
      <c r="F59" s="3"/>
    </row>
    <row r="60" spans="1:9" ht="42" customHeight="1" thickBot="1" x14ac:dyDescent="0.25">
      <c r="A60" s="8" t="s">
        <v>4</v>
      </c>
      <c r="B60" s="9"/>
      <c r="C60" s="25"/>
      <c r="D60" s="25"/>
      <c r="E60" s="25"/>
      <c r="F60" s="3"/>
    </row>
    <row r="61" spans="1:9" ht="24" customHeight="1" thickBot="1" x14ac:dyDescent="0.25">
      <c r="A61" s="8" t="s">
        <v>5</v>
      </c>
      <c r="B61" s="10"/>
      <c r="C61" s="24"/>
      <c r="D61" s="24"/>
      <c r="E61" s="24"/>
      <c r="F61" s="4"/>
    </row>
  </sheetData>
  <sheetProtection algorithmName="SHA-512" hashValue="/wx/lU+7+7s2Smx8q0IapGNMRV2aidKAkrinkkVipFTPdnPEkxjocpBJJPHlzsRW4kwZO1Jb7n1eVQvIoA9ZrQ==" saltValue="otDDVM8cpswPkn9oV4p4/w==" spinCount="100000" sheet="1" objects="1" scenarios="1"/>
  <mergeCells count="10">
    <mergeCell ref="G51:I52"/>
    <mergeCell ref="A49:F49"/>
    <mergeCell ref="A8:G8"/>
    <mergeCell ref="A21:G21"/>
    <mergeCell ref="A37:G37"/>
    <mergeCell ref="A46:C46"/>
    <mergeCell ref="A25:I25"/>
    <mergeCell ref="A27:I27"/>
    <mergeCell ref="A29:I29"/>
    <mergeCell ref="A31:I31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P2 - Rieker Business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Pleiter</dc:creator>
  <cp:lastModifiedBy>Pleiter</cp:lastModifiedBy>
  <cp:lastPrinted>2021-05-04T13:40:09Z</cp:lastPrinted>
  <dcterms:created xsi:type="dcterms:W3CDTF">2021-03-03T16:09:22Z</dcterms:created>
  <dcterms:modified xsi:type="dcterms:W3CDTF">2021-05-06T10:07:53Z</dcterms:modified>
</cp:coreProperties>
</file>