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3500\"/>
    </mc:Choice>
  </mc:AlternateContent>
  <xr:revisionPtr revIDLastSave="0" documentId="13_ncr:1_{E0053EEB-5628-4893-9F1D-CA1961BC394E}" xr6:coauthVersionLast="47" xr6:coauthVersionMax="47" xr10:uidLastSave="{00000000-0000-0000-0000-000000000000}"/>
  <bookViews>
    <workbookView xWindow="28680" yWindow="-120" windowWidth="29040" windowHeight="15840" tabRatio="960" activeTab="1" xr2:uid="{00000000-000D-0000-FFFF-FFFF00000000}"/>
  </bookViews>
  <sheets>
    <sheet name="Basisgegevens " sheetId="25" r:id="rId1"/>
    <sheet name="Totaalblad" sheetId="15" r:id="rId2"/>
    <sheet name="1. Touchscreen 75 inch" sheetId="14" r:id="rId3"/>
    <sheet name="2. Touchscreen 65 inch " sheetId="21" r:id="rId4"/>
    <sheet name="3,. Touchscreen 55 inch" sheetId="28" state="hidden" r:id="rId5"/>
    <sheet name="3. Wandmontage" sheetId="24" r:id="rId6"/>
    <sheet name="4. Muurlift (grond)" sheetId="5" r:id="rId7"/>
    <sheet name="4.1 Muurlift (wand)" sheetId="32" r:id="rId8"/>
    <sheet name="5. Verrijdbaar onderstel" sheetId="19" r:id="rId9"/>
    <sheet name="6. Soundbar" sheetId="29" r:id="rId10"/>
    <sheet name="7. uurtarieven" sheetId="30" r:id="rId11"/>
    <sheet name="8. Accessoires" sheetId="31" r:id="rId12"/>
  </sheets>
  <definedNames>
    <definedName name="_xlnm.Print_Area" localSheetId="2">'1. Touchscreen 75 inch'!$A$1:$C$42</definedName>
    <definedName name="_xlnm.Print_Area" localSheetId="3">'2. Touchscreen 65 inch '!$A$1:$C$42</definedName>
    <definedName name="_xlnm.Print_Area" localSheetId="4">'3,. Touchscreen 55 inch'!$A$1:$C$43</definedName>
    <definedName name="_xlnm.Print_Area" localSheetId="5">'3. Wandmontage'!$A$1:$C$5</definedName>
    <definedName name="_xlnm.Print_Area" localSheetId="6">'4. Muurlift (grond)'!$A$1:$C$7</definedName>
    <definedName name="_xlnm.Print_Area" localSheetId="7">'4.1 Muurlift (wand)'!$A$1:$C$7</definedName>
    <definedName name="_xlnm.Print_Area" localSheetId="8">'5. Verrijdbaar onderstel'!$A$1:$C$8</definedName>
    <definedName name="_xlnm.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5" l="1"/>
  <c r="F11" i="15"/>
  <c r="E11" i="15"/>
  <c r="C11" i="15"/>
  <c r="C14" i="32"/>
  <c r="F13" i="15"/>
  <c r="E13" i="15"/>
  <c r="C13" i="15"/>
  <c r="E7" i="30"/>
  <c r="E6" i="30"/>
  <c r="E3" i="31"/>
  <c r="E5" i="31" s="1"/>
  <c r="I15" i="15" s="1"/>
  <c r="E9" i="30"/>
  <c r="E4" i="30"/>
  <c r="E3" i="30"/>
  <c r="E13" i="30" l="1"/>
  <c r="I14" i="15"/>
  <c r="C11" i="29" l="1"/>
  <c r="H13" i="15" s="1"/>
  <c r="I13" i="15" s="1"/>
  <c r="C8" i="15" l="1"/>
  <c r="E8" i="15"/>
  <c r="F8" i="15"/>
  <c r="H8" i="15"/>
  <c r="I8" i="15" s="1"/>
  <c r="C34" i="28"/>
  <c r="C14" i="19" l="1"/>
  <c r="H11" i="15" s="1"/>
  <c r="I11" i="15" s="1"/>
  <c r="C14" i="5"/>
  <c r="C11" i="24"/>
  <c r="H9" i="15" s="1"/>
  <c r="I9" i="15" s="1"/>
  <c r="C33" i="14"/>
  <c r="C33" i="21"/>
  <c r="G12" i="15"/>
  <c r="G10" i="15"/>
  <c r="G9" i="15"/>
  <c r="F9" i="15" l="1"/>
  <c r="E9" i="15"/>
  <c r="C9" i="15"/>
  <c r="F12" i="15" l="1"/>
  <c r="F10" i="15"/>
  <c r="E12" i="15"/>
  <c r="E10" i="15"/>
  <c r="C12" i="15"/>
  <c r="C10" i="15"/>
  <c r="F7" i="15"/>
  <c r="E7" i="15"/>
  <c r="C7" i="15"/>
  <c r="H7" i="15"/>
  <c r="I7" i="15" s="1"/>
  <c r="F6" i="15" l="1"/>
  <c r="E6" i="15"/>
  <c r="C6" i="15"/>
  <c r="H12" i="15"/>
  <c r="I12" i="15" s="1"/>
  <c r="H6" i="15"/>
  <c r="I6" i="15" s="1"/>
  <c r="H10" i="15" l="1"/>
  <c r="I10" i="15" l="1"/>
  <c r="I17" i="15" s="1"/>
</calcChain>
</file>

<file path=xl/sharedStrings.xml><?xml version="1.0" encoding="utf-8"?>
<sst xmlns="http://schemas.openxmlformats.org/spreadsheetml/2006/main" count="347" uniqueCount="157">
  <si>
    <t>Minimale eisen</t>
  </si>
  <si>
    <t>Automatische firmware updates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</si>
  <si>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</si>
  <si>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</si>
  <si>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</si>
  <si>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</si>
  <si>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</si>
  <si>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</si>
  <si>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</si>
  <si>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</si>
  <si>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</si>
  <si>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</si>
  <si>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</si>
  <si>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</si>
  <si>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</si>
  <si>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</si>
  <si>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</si>
  <si>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</si>
  <si>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</si>
  <si>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</si>
  <si>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Alpha Adviesbureau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</si>
  <si>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</si>
  <si>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</si>
  <si>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</si>
  <si>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</si>
  <si>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</si>
  <si>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</si>
  <si>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</si>
  <si>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</si>
  <si>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</si>
  <si>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</si>
  <si>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</si>
  <si>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</si>
  <si>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</si>
  <si>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</si>
  <si>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</si>
  <si>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</si>
  <si>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</si>
  <si>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</si>
  <si>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</si>
  <si>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</si>
  <si>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</si>
  <si>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Afspeel mogelijkheden extern</t>
  </si>
  <si>
    <t>Wifi</t>
  </si>
  <si>
    <t>Wielen (met rem)</t>
  </si>
  <si>
    <t>Touchscreen 75 inch</t>
  </si>
  <si>
    <t>Scherm</t>
  </si>
  <si>
    <t>Technische eisen</t>
  </si>
  <si>
    <t>Inclusief 1 afstandsbediening leveren</t>
  </si>
  <si>
    <t>Overige poorten</t>
  </si>
  <si>
    <t xml:space="preserve">Aangeboden model: </t>
  </si>
  <si>
    <t>Opslagpercentage</t>
  </si>
  <si>
    <t>Totaal prijs per stuk (exclusief btw)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</si>
  <si>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</si>
  <si>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</si>
  <si>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</si>
  <si>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</si>
  <si>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</si>
  <si>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</si>
  <si>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</si>
  <si>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</si>
  <si>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</si>
  <si>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</si>
  <si>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 xml:space="preserve">4K resolutie </t>
  </si>
  <si>
    <t>Glasplaat met een minimale dikte van 4mm (Anti glare)</t>
  </si>
  <si>
    <t>3x USB-aansluitingen (USB 2.0 of hoger)</t>
  </si>
  <si>
    <t>VGA- (input)</t>
  </si>
  <si>
    <t>Freeze</t>
  </si>
  <si>
    <t>Multiwriting wordt ondersteund (minimaal 4 gelijktijdig)</t>
  </si>
  <si>
    <t>Multiwriting</t>
  </si>
  <si>
    <t>Schrijfpunten</t>
  </si>
  <si>
    <t>Schrijfpunten (minimaal 4 punten)</t>
  </si>
  <si>
    <t>Aantal drukpunten minimaal 10 gelijktijdig of hoger</t>
  </si>
  <si>
    <t>Oplevering inclusief</t>
  </si>
  <si>
    <t>Drukpunten</t>
  </si>
  <si>
    <t>Via afstandsbediening dient het scherm in freeze-modus kunnen worden gezet (bij freeze-modus kan de gebruiker aan een computer werken terwijl het beeld van het touchscreen vaststaat)</t>
  </si>
  <si>
    <t>65'' inch</t>
  </si>
  <si>
    <t>Ja, bij weerstand dient de lift automatisch te stoppen</t>
  </si>
  <si>
    <t>Kindvriendelijk</t>
  </si>
  <si>
    <t>Verrijdbaar onderstel</t>
  </si>
  <si>
    <t xml:space="preserve">Verrijdbaar onderstel </t>
  </si>
  <si>
    <t xml:space="preserve">USB aansluiting </t>
  </si>
  <si>
    <t>178 graden</t>
  </si>
  <si>
    <t>Software</t>
  </si>
  <si>
    <t>Mogelijkheid tot draadloze presentatiemogelijkheden</t>
  </si>
  <si>
    <t>Pennen</t>
  </si>
  <si>
    <t>Inclusief 2 pennen geschikt voor de aangeboden Touchscreen</t>
  </si>
  <si>
    <t>Energie</t>
  </si>
  <si>
    <t>Beschikt minimaal over de Energie Star label of gelijkwaardig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</si>
  <si>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</si>
  <si>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</si>
  <si>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</si>
  <si>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Alle mogelijke software welke veel voorkomt in het Primair Onderwijs, waaronder begrepen, maar niet beperkt tot Windows, Apple en Android</t>
  </si>
  <si>
    <t>Bedienbaar met vinger en stylus pen</t>
  </si>
  <si>
    <t>De aangeboden Touchscreen voldoet aan de moderne technologie; dat wil zeggen dat Opdrachtgever verwacht dat de aangeboden Touchscreen goed werkt op basis van de huidige situatie maar ook in de toekomst, minimaal de komende 5 jaar.</t>
  </si>
  <si>
    <t>Eisen</t>
  </si>
  <si>
    <t xml:space="preserve">Wandmontage </t>
  </si>
  <si>
    <t>085-2003991</t>
  </si>
  <si>
    <t>Wandmontage</t>
  </si>
  <si>
    <t>Aantal*</t>
  </si>
  <si>
    <t>Minimaal totaalvermogen van 50 Watt (gemiddeld wattage/RMS) via ingebouwde speakers en/of een additionele actieve speaker. Indien u kiest voor een additionele speaker dient deze meegeleverd en gemonteerd te worden zonder extra kosten</t>
  </si>
  <si>
    <t>Toekomstbestendig</t>
  </si>
  <si>
    <t>2x HDMI (waarvan minimaal één 2.0) 1x Displaypoort</t>
  </si>
  <si>
    <t>HDMI en Displaypoort aansluiting</t>
  </si>
  <si>
    <t>Er is Whiteboard software aanwezig op de Touchscreen</t>
  </si>
  <si>
    <t>Inclusief stroombekabeling, netwerk-bekabeling, USB-bekabeling naar PC/laptop t.b.v. touch en videokabel naar PC/laptop (HDMI of Displaypoort passend bij de aan te sluiten computer per locatie te bepalen; alleen VGA i.c.m. separate audio-inputkabel indien pc/laptop niet anders toelaat)</t>
  </si>
  <si>
    <t>De touchscreen is geschikt voor Wifi uitbreiding</t>
  </si>
  <si>
    <t>Aanbestedende Dienst</t>
  </si>
  <si>
    <t>Contactpersoon</t>
  </si>
  <si>
    <t xml:space="preserve">Telefoonnummer </t>
  </si>
  <si>
    <t xml:space="preserve">Email adres </t>
  </si>
  <si>
    <t>Inschrijver</t>
  </si>
  <si>
    <t>Elektrisch in hoogte verstelbaar. De muurlift moet naar onderen kunnen zodat leerlingen er aan kunnen werken.</t>
  </si>
  <si>
    <t>55'' inch</t>
  </si>
  <si>
    <t>Touchscreen 55 inch</t>
  </si>
  <si>
    <t>Mitchel Vos</t>
  </si>
  <si>
    <t>mvos@alpha-adviesbureau.nl</t>
  </si>
  <si>
    <t>Stichting Christelijk Onderwijs Haaglanden</t>
  </si>
  <si>
    <t>Den Haag</t>
  </si>
  <si>
    <t>Voorzitter van het College van Bestuur</t>
  </si>
  <si>
    <t>Geschikt voor 65 en 75 inch Touchscreen</t>
  </si>
  <si>
    <t>Multiwriting en drukpunten</t>
  </si>
  <si>
    <t>Multiwriting wordt ondersteund en aantal drukpunten (minimaal 10 gelijktijdig)</t>
  </si>
  <si>
    <t>Soundbar</t>
  </si>
  <si>
    <t>Subwoofer</t>
  </si>
  <si>
    <t>Ingebouwd</t>
  </si>
  <si>
    <t>Watt</t>
  </si>
  <si>
    <t xml:space="preserve">Aansluiting </t>
  </si>
  <si>
    <t>te koppelen met de geleverde touchscreens, kabels worden meegeleverd.</t>
  </si>
  <si>
    <t>Uurtarief</t>
  </si>
  <si>
    <t xml:space="preserve">Aantal </t>
  </si>
  <si>
    <t xml:space="preserve">Gunningsprijs </t>
  </si>
  <si>
    <t>Start uurtarief voor werkzaamheden het 1e uur (inclusief voorrijdkosten)</t>
  </si>
  <si>
    <t>Vervolg uurtarief, na het 1e uur (exclusief voorrijdkosten)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</si>
  <si>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</si>
  <si>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</si>
  <si>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</si>
  <si>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</si>
  <si>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</si>
  <si>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Uurtarieven</t>
  </si>
  <si>
    <t>Uurtarief monteur</t>
  </si>
  <si>
    <t>Uurtarief verhuizing AV middelen</t>
  </si>
  <si>
    <t>Muurlift (grond)</t>
  </si>
  <si>
    <t>Muurlift (wand)</t>
  </si>
  <si>
    <t>Bevestiging</t>
  </si>
  <si>
    <t>De muurlift dient aan de wand gemonteerd te worden</t>
  </si>
  <si>
    <t xml:space="preserve">De muurlift heeft een bevestiging aan de grond (niet aan de muur i.v.m. zwakke muren) </t>
  </si>
  <si>
    <t>4.1</t>
  </si>
  <si>
    <t>Muurflift (wand)</t>
  </si>
  <si>
    <t>Schrijfpunten (minimaal 10 punten)</t>
  </si>
  <si>
    <t>R.Tromp</t>
  </si>
  <si>
    <t>Minimaal totaalvermogen van 32 Watt (gemiddeld wattage/RMS) via ingebouwde speakers</t>
  </si>
  <si>
    <t>minimaal 80 watt</t>
  </si>
  <si>
    <t>De Touchscreens dient standaard te worden voorzien van WiFi.</t>
  </si>
  <si>
    <t>WiFi</t>
  </si>
  <si>
    <t>2x HDMI (waarvan minimaal één 2.0) 1x Displaypoort (adapter/verloopstukje volstaat, zonder meerkosten)</t>
  </si>
  <si>
    <t xml:space="preserve">Inclusief stroombekabeling, netwerk-bekabeling, USB-bekabeling naar PC/laptop t.b.v. touch en videokabel naar PC/laptop (HDMI of Displaypoort passend bij de aan te sluiten computer per locatie te bepalen; alleen VGA i.c.m. separate audio-inputkabel indien pc/laptop niet anders toelaat) De kabel lengte is miximaal 10 meter.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</si>
</sst>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  <font>
      <strike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7" fillId="0" borderId="3" xfId="0" applyFont="1" applyFill="1" applyBorder="1"/>
    <xf numFmtId="0" fontId="0" fillId="0" borderId="2" xfId="0" applyFill="1" applyBorder="1"/>
    <xf numFmtId="0" fontId="0" fillId="2" borderId="0" xfId="0" applyFill="1"/>
    <xf numFmtId="0" fontId="0" fillId="0" borderId="3" xfId="0" applyFill="1" applyBorder="1"/>
    <xf numFmtId="44" fontId="0" fillId="2" borderId="0" xfId="2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 applyBorder="1"/>
    <xf numFmtId="0" fontId="7" fillId="0" borderId="3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0" fontId="8" fillId="2" borderId="7" xfId="0" applyFont="1" applyFill="1" applyBorder="1"/>
    <xf numFmtId="0" fontId="8" fillId="2" borderId="3" xfId="0" applyFont="1" applyFill="1" applyBorder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vertical="top"/>
    </xf>
    <xf numFmtId="0" fontId="0" fillId="2" borderId="0" xfId="0" applyFill="1" applyBorder="1"/>
    <xf numFmtId="0" fontId="14" fillId="2" borderId="0" xfId="0" applyFont="1" applyFill="1" applyBorder="1" applyAlignment="1">
      <alignment vertical="top" wrapText="1"/>
    </xf>
    <xf numFmtId="0" fontId="15" fillId="2" borderId="0" xfId="0" applyFont="1" applyFill="1" applyAlignment="1">
      <alignment horizontal="center"/>
    </xf>
    <xf numFmtId="0" fontId="7" fillId="0" borderId="3" xfId="0" applyFont="1" applyFill="1" applyBorder="1" applyAlignment="1">
      <alignment wrapText="1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164" fontId="7" fillId="2" borderId="3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5" fillId="3" borderId="3" xfId="0" applyFont="1" applyFill="1" applyBorder="1"/>
    <xf numFmtId="0" fontId="12" fillId="3" borderId="0" xfId="0" applyFont="1" applyFill="1" applyBorder="1" applyProtection="1"/>
    <xf numFmtId="0" fontId="2" fillId="3" borderId="0" xfId="0" applyFont="1" applyFill="1" applyBorder="1" applyProtection="1"/>
    <xf numFmtId="0" fontId="0" fillId="3" borderId="0" xfId="0" applyFill="1" applyBorder="1"/>
    <xf numFmtId="0" fontId="0" fillId="3" borderId="8" xfId="0" applyFill="1" applyBorder="1"/>
    <xf numFmtId="0" fontId="3" fillId="3" borderId="7" xfId="0" applyFont="1" applyFill="1" applyBorder="1"/>
    <xf numFmtId="0" fontId="3" fillId="3" borderId="0" xfId="0" applyFont="1" applyFill="1" applyBorder="1" applyAlignment="1">
      <alignment horizontal="left"/>
    </xf>
    <xf numFmtId="0" fontId="3" fillId="3" borderId="8" xfId="0" applyFont="1" applyFill="1" applyBorder="1"/>
    <xf numFmtId="44" fontId="1" fillId="3" borderId="3" xfId="2" applyFont="1" applyFill="1" applyBorder="1"/>
    <xf numFmtId="1" fontId="5" fillId="3" borderId="3" xfId="2" applyNumberFormat="1" applyFont="1" applyFill="1" applyBorder="1"/>
    <xf numFmtId="1" fontId="5" fillId="3" borderId="3" xfId="0" applyNumberFormat="1" applyFont="1" applyFill="1" applyBorder="1"/>
    <xf numFmtId="1" fontId="5" fillId="3" borderId="1" xfId="0" applyNumberFormat="1" applyFont="1" applyFill="1" applyBorder="1"/>
    <xf numFmtId="1" fontId="5" fillId="3" borderId="1" xfId="2" applyNumberFormat="1" applyFont="1" applyFill="1" applyBorder="1"/>
    <xf numFmtId="0" fontId="11" fillId="3" borderId="3" xfId="0" applyFont="1" applyFill="1" applyBorder="1"/>
    <xf numFmtId="44" fontId="11" fillId="3" borderId="3" xfId="2" applyFont="1" applyFill="1" applyBorder="1"/>
    <xf numFmtId="0" fontId="0" fillId="3" borderId="0" xfId="0" applyFill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/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0" fontId="0" fillId="3" borderId="9" xfId="0" applyFill="1" applyBorder="1"/>
    <xf numFmtId="0" fontId="5" fillId="3" borderId="0" xfId="0" applyFont="1" applyFill="1"/>
    <xf numFmtId="0" fontId="11" fillId="3" borderId="10" xfId="0" applyFont="1" applyFill="1" applyBorder="1"/>
    <xf numFmtId="0" fontId="0" fillId="3" borderId="10" xfId="0" applyFill="1" applyBorder="1"/>
    <xf numFmtId="0" fontId="10" fillId="4" borderId="2" xfId="0" applyNumberFormat="1" applyFont="1" applyFill="1" applyBorder="1" applyAlignment="1" applyProtection="1">
      <alignment horizontal="right"/>
      <protection locked="0"/>
    </xf>
    <xf numFmtId="44" fontId="10" fillId="4" borderId="3" xfId="2" applyFont="1" applyFill="1" applyBorder="1" applyProtection="1">
      <protection locked="0"/>
    </xf>
    <xf numFmtId="10" fontId="10" fillId="4" borderId="3" xfId="0" applyNumberFormat="1" applyFont="1" applyFill="1" applyBorder="1" applyProtection="1">
      <protection locked="0"/>
    </xf>
    <xf numFmtId="0" fontId="11" fillId="3" borderId="13" xfId="0" applyFont="1" applyFill="1" applyBorder="1"/>
    <xf numFmtId="0" fontId="0" fillId="0" borderId="0" xfId="0" applyFill="1"/>
    <xf numFmtId="10" fontId="10" fillId="4" borderId="2" xfId="0" applyNumberFormat="1" applyFont="1" applyFill="1" applyBorder="1" applyProtection="1">
      <protection locked="0"/>
    </xf>
    <xf numFmtId="0" fontId="7" fillId="4" borderId="3" xfId="0" applyNumberFormat="1" applyFont="1" applyFill="1" applyBorder="1"/>
    <xf numFmtId="0" fontId="7" fillId="4" borderId="1" xfId="0" applyNumberFormat="1" applyFont="1" applyFill="1" applyBorder="1"/>
    <xf numFmtId="44" fontId="7" fillId="4" borderId="3" xfId="2" applyFont="1" applyFill="1" applyBorder="1"/>
    <xf numFmtId="10" fontId="7" fillId="4" borderId="3" xfId="0" applyNumberFormat="1" applyFont="1" applyFill="1" applyBorder="1"/>
    <xf numFmtId="44" fontId="7" fillId="5" borderId="3" xfId="0" applyNumberFormat="1" applyFont="1" applyFill="1" applyBorder="1"/>
    <xf numFmtId="44" fontId="7" fillId="4" borderId="3" xfId="0" applyNumberFormat="1" applyFont="1" applyFill="1" applyBorder="1"/>
    <xf numFmtId="44" fontId="7" fillId="4" borderId="1" xfId="0" applyNumberFormat="1" applyFont="1" applyFill="1" applyBorder="1"/>
    <xf numFmtId="10" fontId="7" fillId="4" borderId="1" xfId="0" applyNumberFormat="1" applyFont="1" applyFill="1" applyBorder="1"/>
    <xf numFmtId="44" fontId="7" fillId="4" borderId="1" xfId="2" applyFont="1" applyFill="1" applyBorder="1"/>
    <xf numFmtId="0" fontId="7" fillId="0" borderId="3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44" fontId="11" fillId="3" borderId="3" xfId="2" applyFont="1" applyFill="1" applyBorder="1" applyProtection="1">
      <protection locked="0"/>
    </xf>
    <xf numFmtId="0" fontId="5" fillId="3" borderId="9" xfId="0" applyFont="1" applyFill="1" applyBorder="1"/>
    <xf numFmtId="44" fontId="0" fillId="4" borderId="3" xfId="2" applyFont="1" applyFill="1" applyBorder="1" applyProtection="1">
      <protection locked="0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14" fillId="2" borderId="0" xfId="0" applyFont="1" applyFill="1" applyAlignment="1">
      <alignment vertical="top" wrapText="1"/>
    </xf>
    <xf numFmtId="0" fontId="10" fillId="4" borderId="2" xfId="0" applyFont="1" applyFill="1" applyBorder="1" applyAlignment="1" applyProtection="1">
      <alignment horizontal="right"/>
      <protection locked="0"/>
    </xf>
    <xf numFmtId="44" fontId="7" fillId="5" borderId="1" xfId="0" applyNumberFormat="1" applyFont="1" applyFill="1" applyBorder="1"/>
    <xf numFmtId="0" fontId="0" fillId="3" borderId="7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4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2" xfId="0" applyFill="1" applyBorder="1"/>
    <xf numFmtId="0" fontId="10" fillId="4" borderId="2" xfId="0" applyNumberFormat="1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44" fontId="7" fillId="5" borderId="3" xfId="2" applyFont="1" applyFill="1" applyBorder="1"/>
    <xf numFmtId="164" fontId="6" fillId="2" borderId="3" xfId="1" applyNumberFormat="1" applyFill="1" applyBorder="1" applyAlignment="1" applyProtection="1">
      <alignment horizontal="left"/>
      <protection hidden="1"/>
    </xf>
    <xf numFmtId="0" fontId="0" fillId="2" borderId="3" xfId="0" applyFill="1" applyBorder="1"/>
    <xf numFmtId="44" fontId="0" fillId="2" borderId="3" xfId="0" applyNumberFormat="1" applyFill="1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0" fontId="0" fillId="4" borderId="3" xfId="2" applyNumberFormat="1" applyFont="1" applyFill="1" applyBorder="1" applyProtection="1">
      <protection locked="0"/>
    </xf>
    <xf numFmtId="44" fontId="0" fillId="2" borderId="3" xfId="2" applyFont="1" applyFill="1" applyBorder="1"/>
    <xf numFmtId="44" fontId="5" fillId="3" borderId="8" xfId="2" applyFont="1" applyFill="1" applyBorder="1"/>
    <xf numFmtId="0" fontId="7" fillId="5" borderId="3" xfId="0" applyNumberFormat="1" applyFont="1" applyFill="1" applyBorder="1"/>
    <xf numFmtId="1" fontId="5" fillId="6" borderId="3" xfId="2" applyNumberFormat="1" applyFont="1" applyFill="1" applyBorder="1"/>
    <xf numFmtId="10" fontId="7" fillId="5" borderId="3" xfId="0" applyNumberFormat="1" applyFont="1" applyFill="1" applyBorder="1"/>
    <xf numFmtId="0" fontId="7" fillId="0" borderId="10" xfId="0" applyFont="1" applyFill="1" applyBorder="1" applyAlignment="1">
      <alignment horizontal="left"/>
    </xf>
    <xf numFmtId="0" fontId="7" fillId="0" borderId="14" xfId="0" applyFont="1" applyBorder="1"/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3" xfId="0" applyFont="1" applyFill="1" applyBorder="1" applyAlignment="1">
      <alignment horizontal="center"/>
    </xf>
    <xf numFmtId="0" fontId="12" fillId="3" borderId="4" xfId="0" applyFont="1" applyFill="1" applyBorder="1" applyAlignment="1" applyProtection="1">
      <alignment horizontal="center"/>
    </xf>
    <xf numFmtId="0" fontId="12" fillId="3" borderId="5" xfId="0" applyFont="1" applyFill="1" applyBorder="1" applyAlignment="1" applyProtection="1">
      <alignment horizontal="center"/>
    </xf>
    <xf numFmtId="0" fontId="12" fillId="3" borderId="6" xfId="0" applyFont="1" applyFill="1" applyBorder="1" applyAlignment="1" applyProtection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8" fillId="0" borderId="3" xfId="0" applyFont="1" applyFill="1" applyBorder="1" applyAlignment="1">
      <alignment vertical="top"/>
    </xf>
    <xf numFmtId="0" fontId="18" fillId="0" borderId="3" xfId="0" applyFont="1" applyFill="1" applyBorder="1"/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C2E76B"/>
      <color rgb="FF173583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is</a:t>
          </a:r>
          <a:r>
            <a:rPr lang="nl-NL" sz="1100" baseline="0"/>
            <a:t> gebasseerd op de huidige afschrijftermijnen</a:t>
          </a:r>
          <a:r>
            <a:rPr lang="nl-NL" sz="1100"/>
            <a:t>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>
    <tabColor rgb="FFC2E76B"/>
  </sheetPr>
  <dimension ref="A1:DQ881"/>
  <sheetViews>
    <sheetView zoomScaleNormal="100" workbookViewId="0">
      <selection activeCell="N20" sqref="N20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21" t="s">
        <v>6</v>
      </c>
      <c r="B1" s="12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</row>
    <row r="2" spans="1:121" x14ac:dyDescent="0.25">
      <c r="A2" s="30"/>
      <c r="B2" s="30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</row>
    <row r="3" spans="1:121" ht="21" x14ac:dyDescent="0.35">
      <c r="A3" s="121" t="s">
        <v>107</v>
      </c>
      <c r="B3" s="12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</row>
    <row r="4" spans="1:121" x14ac:dyDescent="0.25">
      <c r="A4" s="39" t="s">
        <v>7</v>
      </c>
      <c r="B4" s="31" t="s">
        <v>117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</row>
    <row r="5" spans="1:121" x14ac:dyDescent="0.25">
      <c r="A5" s="39" t="s">
        <v>8</v>
      </c>
      <c r="B5" s="31" t="s">
        <v>118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</row>
    <row r="6" spans="1:121" x14ac:dyDescent="0.25">
      <c r="A6" s="39" t="s">
        <v>9</v>
      </c>
      <c r="B6" s="32">
        <v>41149716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</row>
    <row r="7" spans="1:121" x14ac:dyDescent="0.25">
      <c r="A7" s="39" t="s">
        <v>10</v>
      </c>
      <c r="B7" s="31" t="s">
        <v>150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</row>
    <row r="8" spans="1:121" x14ac:dyDescent="0.25">
      <c r="A8" s="39" t="s">
        <v>11</v>
      </c>
      <c r="B8" s="31" t="s">
        <v>119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</row>
    <row r="9" spans="1:121" x14ac:dyDescent="0.25">
      <c r="A9" s="3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</row>
    <row r="10" spans="1:121" ht="21" x14ac:dyDescent="0.35">
      <c r="A10" s="122" t="s">
        <v>20</v>
      </c>
      <c r="B10" s="122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</row>
    <row r="11" spans="1:121" x14ac:dyDescent="0.25">
      <c r="A11" s="39" t="s">
        <v>108</v>
      </c>
      <c r="B11" s="34" t="s">
        <v>115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</row>
    <row r="12" spans="1:121" x14ac:dyDescent="0.25">
      <c r="A12" s="39" t="s">
        <v>109</v>
      </c>
      <c r="B12" s="35" t="s">
        <v>97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</row>
    <row r="13" spans="1:121" x14ac:dyDescent="0.25">
      <c r="A13" s="39" t="s">
        <v>110</v>
      </c>
      <c r="B13" s="108" t="s">
        <v>116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</row>
    <row r="14" spans="1:121" x14ac:dyDescent="0.25">
      <c r="A14" s="36"/>
      <c r="B14" s="3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</row>
    <row r="15" spans="1:121" ht="21" x14ac:dyDescent="0.35">
      <c r="A15" s="121" t="s">
        <v>111</v>
      </c>
      <c r="B15" s="121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</row>
    <row r="16" spans="1:121" x14ac:dyDescent="0.25">
      <c r="A16" s="39" t="s">
        <v>21</v>
      </c>
      <c r="B16" s="4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</row>
    <row r="17" spans="1:121" x14ac:dyDescent="0.25">
      <c r="A17" s="39" t="s">
        <v>22</v>
      </c>
      <c r="B17" s="40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</row>
    <row r="18" spans="1:121" x14ac:dyDescent="0.25">
      <c r="A18" s="39" t="s">
        <v>13</v>
      </c>
      <c r="B18" s="4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</row>
    <row r="19" spans="1:121" x14ac:dyDescent="0.25">
      <c r="A19" s="39" t="s">
        <v>23</v>
      </c>
      <c r="B19" s="4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</row>
    <row r="20" spans="1:121" x14ac:dyDescent="0.25">
      <c r="A20" s="39" t="s">
        <v>14</v>
      </c>
      <c r="B20" s="4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</row>
    <row r="21" spans="1:121" x14ac:dyDescent="0.25">
      <c r="A21" s="37"/>
      <c r="B21" s="3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</row>
    <row r="22" spans="1:121" x14ac:dyDescent="0.25">
      <c r="A22" s="39" t="s">
        <v>15</v>
      </c>
      <c r="B22" s="4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</row>
    <row r="23" spans="1:121" x14ac:dyDescent="0.25">
      <c r="A23" s="39" t="s">
        <v>12</v>
      </c>
      <c r="B23" s="43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</row>
    <row r="24" spans="1:121" x14ac:dyDescent="0.25">
      <c r="A24" s="39" t="s">
        <v>16</v>
      </c>
      <c r="B24" s="4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</row>
    <row r="25" spans="1:121" x14ac:dyDescent="0.25">
      <c r="A25" s="39" t="s">
        <v>17</v>
      </c>
      <c r="B25" s="42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</row>
    <row r="26" spans="1:121" x14ac:dyDescent="0.25">
      <c r="A26" s="39" t="s">
        <v>18</v>
      </c>
      <c r="B26" s="43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</row>
    <row r="27" spans="1:121" x14ac:dyDescent="0.25">
      <c r="A27" s="39" t="s">
        <v>19</v>
      </c>
      <c r="B27" s="4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</row>
    <row r="28" spans="1:121" s="6" customFormat="1" x14ac:dyDescent="0.25"/>
    <row r="29" spans="1:121" s="6" customFormat="1" x14ac:dyDescent="0.25"/>
    <row r="30" spans="1:121" s="6" customFormat="1" x14ac:dyDescent="0.25"/>
    <row r="31" spans="1:121" s="6" customFormat="1" x14ac:dyDescent="0.25"/>
    <row r="32" spans="1:121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  <row r="695" s="6" customFormat="1" x14ac:dyDescent="0.25"/>
    <row r="696" s="6" customFormat="1" x14ac:dyDescent="0.25"/>
    <row r="697" s="6" customFormat="1" x14ac:dyDescent="0.25"/>
    <row r="698" s="6" customFormat="1" x14ac:dyDescent="0.25"/>
    <row r="699" s="6" customFormat="1" x14ac:dyDescent="0.25"/>
    <row r="700" s="6" customFormat="1" x14ac:dyDescent="0.25"/>
    <row r="701" s="6" customFormat="1" x14ac:dyDescent="0.25"/>
    <row r="702" s="6" customFormat="1" x14ac:dyDescent="0.25"/>
    <row r="703" s="6" customFormat="1" x14ac:dyDescent="0.25"/>
    <row r="704" s="6" customFormat="1" x14ac:dyDescent="0.25"/>
    <row r="705" s="6" customFormat="1" x14ac:dyDescent="0.25"/>
    <row r="706" s="6" customFormat="1" x14ac:dyDescent="0.25"/>
    <row r="707" s="6" customFormat="1" x14ac:dyDescent="0.25"/>
    <row r="708" s="6" customFormat="1" x14ac:dyDescent="0.25"/>
    <row r="709" s="6" customFormat="1" x14ac:dyDescent="0.25"/>
    <row r="710" s="6" customFormat="1" x14ac:dyDescent="0.25"/>
    <row r="711" s="6" customFormat="1" x14ac:dyDescent="0.25"/>
    <row r="712" s="6" customFormat="1" x14ac:dyDescent="0.25"/>
    <row r="713" s="6" customFormat="1" x14ac:dyDescent="0.25"/>
    <row r="714" s="6" customFormat="1" x14ac:dyDescent="0.25"/>
    <row r="715" s="6" customFormat="1" x14ac:dyDescent="0.25"/>
    <row r="716" s="6" customFormat="1" x14ac:dyDescent="0.25"/>
    <row r="717" s="6" customFormat="1" x14ac:dyDescent="0.25"/>
    <row r="718" s="6" customFormat="1" x14ac:dyDescent="0.25"/>
    <row r="719" s="6" customFormat="1" x14ac:dyDescent="0.25"/>
    <row r="720" s="6" customFormat="1" x14ac:dyDescent="0.25"/>
    <row r="721" s="6" customFormat="1" x14ac:dyDescent="0.25"/>
    <row r="722" s="6" customFormat="1" x14ac:dyDescent="0.25"/>
    <row r="723" s="6" customFormat="1" x14ac:dyDescent="0.25"/>
    <row r="724" s="6" customFormat="1" x14ac:dyDescent="0.25"/>
    <row r="725" s="6" customFormat="1" x14ac:dyDescent="0.25"/>
    <row r="726" s="6" customFormat="1" x14ac:dyDescent="0.25"/>
    <row r="727" s="6" customFormat="1" x14ac:dyDescent="0.25"/>
    <row r="728" s="6" customFormat="1" x14ac:dyDescent="0.25"/>
    <row r="729" s="6" customFormat="1" x14ac:dyDescent="0.25"/>
    <row r="730" s="6" customFormat="1" x14ac:dyDescent="0.25"/>
    <row r="731" s="6" customFormat="1" x14ac:dyDescent="0.25"/>
    <row r="732" s="6" customFormat="1" x14ac:dyDescent="0.25"/>
    <row r="733" s="6" customFormat="1" x14ac:dyDescent="0.25"/>
    <row r="734" s="6" customFormat="1" x14ac:dyDescent="0.25"/>
    <row r="735" s="6" customFormat="1" x14ac:dyDescent="0.25"/>
    <row r="736" s="6" customFormat="1" x14ac:dyDescent="0.25"/>
    <row r="737" s="6" customFormat="1" x14ac:dyDescent="0.25"/>
    <row r="738" s="6" customFormat="1" x14ac:dyDescent="0.25"/>
    <row r="739" s="6" customFormat="1" x14ac:dyDescent="0.25"/>
    <row r="740" s="6" customFormat="1" x14ac:dyDescent="0.25"/>
    <row r="741" s="6" customFormat="1" x14ac:dyDescent="0.25"/>
    <row r="742" s="6" customFormat="1" x14ac:dyDescent="0.25"/>
    <row r="743" s="6" customFormat="1" x14ac:dyDescent="0.25"/>
    <row r="744" s="6" customFormat="1" x14ac:dyDescent="0.25"/>
    <row r="745" s="6" customFormat="1" x14ac:dyDescent="0.25"/>
    <row r="746" s="6" customFormat="1" x14ac:dyDescent="0.25"/>
    <row r="747" s="6" customFormat="1" x14ac:dyDescent="0.25"/>
    <row r="748" s="6" customFormat="1" x14ac:dyDescent="0.25"/>
    <row r="749" s="6" customFormat="1" x14ac:dyDescent="0.25"/>
    <row r="750" s="6" customFormat="1" x14ac:dyDescent="0.25"/>
    <row r="751" s="6" customFormat="1" x14ac:dyDescent="0.25"/>
    <row r="752" s="6" customFormat="1" x14ac:dyDescent="0.25"/>
    <row r="753" s="6" customFormat="1" x14ac:dyDescent="0.25"/>
    <row r="754" s="6" customFormat="1" x14ac:dyDescent="0.25"/>
    <row r="755" s="6" customFormat="1" x14ac:dyDescent="0.25"/>
    <row r="756" s="6" customFormat="1" x14ac:dyDescent="0.25"/>
    <row r="757" s="6" customFormat="1" x14ac:dyDescent="0.25"/>
    <row r="758" s="6" customFormat="1" x14ac:dyDescent="0.25"/>
    <row r="759" s="6" customFormat="1" x14ac:dyDescent="0.25"/>
    <row r="760" s="6" customFormat="1" x14ac:dyDescent="0.25"/>
    <row r="761" s="6" customFormat="1" x14ac:dyDescent="0.25"/>
    <row r="762" s="6" customFormat="1" x14ac:dyDescent="0.25"/>
    <row r="763" s="6" customFormat="1" x14ac:dyDescent="0.25"/>
    <row r="764" s="6" customFormat="1" x14ac:dyDescent="0.25"/>
    <row r="765" s="6" customFormat="1" x14ac:dyDescent="0.25"/>
    <row r="766" s="6" customFormat="1" x14ac:dyDescent="0.25"/>
    <row r="767" s="6" customFormat="1" x14ac:dyDescent="0.25"/>
    <row r="768" s="6" customFormat="1" x14ac:dyDescent="0.25"/>
    <row r="769" s="6" customFormat="1" x14ac:dyDescent="0.25"/>
    <row r="770" s="6" customFormat="1" x14ac:dyDescent="0.25"/>
    <row r="771" s="6" customFormat="1" x14ac:dyDescent="0.25"/>
    <row r="772" s="6" customFormat="1" x14ac:dyDescent="0.25"/>
    <row r="773" s="6" customFormat="1" x14ac:dyDescent="0.25"/>
    <row r="774" s="6" customFormat="1" x14ac:dyDescent="0.25"/>
    <row r="775" s="6" customFormat="1" x14ac:dyDescent="0.25"/>
    <row r="776" s="6" customFormat="1" x14ac:dyDescent="0.25"/>
    <row r="777" s="6" customFormat="1" x14ac:dyDescent="0.25"/>
    <row r="778" s="6" customFormat="1" x14ac:dyDescent="0.25"/>
    <row r="779" s="6" customFormat="1" x14ac:dyDescent="0.25"/>
    <row r="780" s="6" customFormat="1" x14ac:dyDescent="0.25"/>
    <row r="781" s="6" customFormat="1" x14ac:dyDescent="0.25"/>
    <row r="782" s="6" customFormat="1" x14ac:dyDescent="0.25"/>
    <row r="783" s="6" customFormat="1" x14ac:dyDescent="0.25"/>
    <row r="784" s="6" customFormat="1" x14ac:dyDescent="0.25"/>
    <row r="785" s="6" customFormat="1" x14ac:dyDescent="0.25"/>
    <row r="786" s="6" customFormat="1" x14ac:dyDescent="0.25"/>
    <row r="787" s="6" customFormat="1" x14ac:dyDescent="0.25"/>
    <row r="788" s="6" customFormat="1" x14ac:dyDescent="0.25"/>
    <row r="789" s="6" customFormat="1" x14ac:dyDescent="0.25"/>
    <row r="790" s="6" customFormat="1" x14ac:dyDescent="0.25"/>
    <row r="791" s="6" customFormat="1" x14ac:dyDescent="0.25"/>
    <row r="792" s="6" customFormat="1" x14ac:dyDescent="0.25"/>
    <row r="793" s="6" customFormat="1" x14ac:dyDescent="0.25"/>
    <row r="794" s="6" customFormat="1" x14ac:dyDescent="0.25"/>
    <row r="795" s="6" customFormat="1" x14ac:dyDescent="0.25"/>
    <row r="796" s="6" customFormat="1" x14ac:dyDescent="0.25"/>
    <row r="797" s="6" customFormat="1" x14ac:dyDescent="0.25"/>
    <row r="798" s="6" customFormat="1" x14ac:dyDescent="0.25"/>
    <row r="799" s="6" customFormat="1" x14ac:dyDescent="0.25"/>
    <row r="800" s="6" customFormat="1" x14ac:dyDescent="0.25"/>
    <row r="801" s="6" customFormat="1" x14ac:dyDescent="0.25"/>
    <row r="802" s="6" customFormat="1" x14ac:dyDescent="0.25"/>
    <row r="803" s="6" customFormat="1" x14ac:dyDescent="0.25"/>
    <row r="804" s="6" customFormat="1" x14ac:dyDescent="0.25"/>
    <row r="805" s="6" customFormat="1" x14ac:dyDescent="0.25"/>
    <row r="806" s="6" customFormat="1" x14ac:dyDescent="0.25"/>
    <row r="807" s="6" customFormat="1" x14ac:dyDescent="0.25"/>
    <row r="808" s="6" customFormat="1" x14ac:dyDescent="0.25"/>
    <row r="809" s="6" customFormat="1" x14ac:dyDescent="0.25"/>
    <row r="810" s="6" customFormat="1" x14ac:dyDescent="0.25"/>
    <row r="811" s="6" customFormat="1" x14ac:dyDescent="0.25"/>
    <row r="812" s="6" customFormat="1" x14ac:dyDescent="0.25"/>
    <row r="813" s="6" customFormat="1" x14ac:dyDescent="0.25"/>
    <row r="814" s="6" customFormat="1" x14ac:dyDescent="0.25"/>
    <row r="815" s="6" customFormat="1" x14ac:dyDescent="0.25"/>
    <row r="816" s="6" customFormat="1" x14ac:dyDescent="0.25"/>
    <row r="817" s="6" customFormat="1" x14ac:dyDescent="0.25"/>
    <row r="818" s="6" customFormat="1" x14ac:dyDescent="0.25"/>
    <row r="819" s="6" customFormat="1" x14ac:dyDescent="0.25"/>
    <row r="820" s="6" customFormat="1" x14ac:dyDescent="0.25"/>
    <row r="821" s="6" customFormat="1" x14ac:dyDescent="0.25"/>
    <row r="822" s="6" customFormat="1" x14ac:dyDescent="0.25"/>
    <row r="823" s="6" customFormat="1" x14ac:dyDescent="0.25"/>
    <row r="824" s="6" customFormat="1" x14ac:dyDescent="0.25"/>
    <row r="825" s="6" customFormat="1" x14ac:dyDescent="0.25"/>
    <row r="826" s="6" customFormat="1" x14ac:dyDescent="0.25"/>
    <row r="827" s="6" customFormat="1" x14ac:dyDescent="0.25"/>
    <row r="828" s="6" customFormat="1" x14ac:dyDescent="0.25"/>
    <row r="829" s="6" customFormat="1" x14ac:dyDescent="0.25"/>
    <row r="830" s="6" customFormat="1" x14ac:dyDescent="0.25"/>
    <row r="831" s="6" customFormat="1" x14ac:dyDescent="0.25"/>
    <row r="832" s="6" customFormat="1" x14ac:dyDescent="0.25"/>
    <row r="833" s="6" customFormat="1" x14ac:dyDescent="0.25"/>
    <row r="834" s="6" customFormat="1" x14ac:dyDescent="0.25"/>
    <row r="835" s="6" customFormat="1" x14ac:dyDescent="0.25"/>
    <row r="836" s="6" customFormat="1" x14ac:dyDescent="0.25"/>
    <row r="837" s="6" customFormat="1" x14ac:dyDescent="0.25"/>
    <row r="838" s="6" customFormat="1" x14ac:dyDescent="0.25"/>
    <row r="839" s="6" customFormat="1" x14ac:dyDescent="0.25"/>
    <row r="840" s="6" customFormat="1" x14ac:dyDescent="0.25"/>
    <row r="841" s="6" customFormat="1" x14ac:dyDescent="0.25"/>
    <row r="842" s="6" customFormat="1" x14ac:dyDescent="0.25"/>
    <row r="843" s="6" customFormat="1" x14ac:dyDescent="0.25"/>
    <row r="844" s="6" customFormat="1" x14ac:dyDescent="0.25"/>
    <row r="845" s="6" customFormat="1" x14ac:dyDescent="0.25"/>
    <row r="846" s="6" customFormat="1" x14ac:dyDescent="0.25"/>
    <row r="847" s="6" customFormat="1" x14ac:dyDescent="0.25"/>
    <row r="848" s="6" customFormat="1" x14ac:dyDescent="0.25"/>
    <row r="849" s="6" customFormat="1" x14ac:dyDescent="0.25"/>
    <row r="850" s="6" customFormat="1" x14ac:dyDescent="0.25"/>
    <row r="851" s="6" customFormat="1" x14ac:dyDescent="0.25"/>
    <row r="852" s="6" customFormat="1" x14ac:dyDescent="0.25"/>
    <row r="853" s="6" customFormat="1" x14ac:dyDescent="0.25"/>
    <row r="854" s="6" customFormat="1" x14ac:dyDescent="0.25"/>
    <row r="855" s="6" customFormat="1" x14ac:dyDescent="0.25"/>
    <row r="856" s="6" customFormat="1" x14ac:dyDescent="0.25"/>
    <row r="857" s="6" customFormat="1" x14ac:dyDescent="0.25"/>
    <row r="858" s="6" customFormat="1" x14ac:dyDescent="0.25"/>
    <row r="859" s="6" customFormat="1" x14ac:dyDescent="0.25"/>
    <row r="860" s="6" customFormat="1" x14ac:dyDescent="0.25"/>
    <row r="861" s="6" customFormat="1" x14ac:dyDescent="0.25"/>
    <row r="862" s="6" customFormat="1" x14ac:dyDescent="0.25"/>
    <row r="863" s="6" customFormat="1" x14ac:dyDescent="0.25"/>
    <row r="864" s="6" customFormat="1" x14ac:dyDescent="0.25"/>
    <row r="865" spans="3:121" s="6" customFormat="1" x14ac:dyDescent="0.25"/>
    <row r="866" spans="3:121" s="6" customFormat="1" x14ac:dyDescent="0.25"/>
    <row r="867" spans="3:121" s="6" customFormat="1" x14ac:dyDescent="0.25"/>
    <row r="868" spans="3:121" s="6" customFormat="1" x14ac:dyDescent="0.25"/>
    <row r="869" spans="3:121" s="6" customFormat="1" x14ac:dyDescent="0.25"/>
    <row r="870" spans="3:121" s="6" customFormat="1" x14ac:dyDescent="0.25"/>
    <row r="871" spans="3:121" s="6" customFormat="1" x14ac:dyDescent="0.25"/>
    <row r="872" spans="3:121" s="6" customFormat="1" x14ac:dyDescent="0.25"/>
    <row r="873" spans="3:121" s="6" customFormat="1" x14ac:dyDescent="0.25"/>
    <row r="874" spans="3:121" s="6" customFormat="1" x14ac:dyDescent="0.25"/>
    <row r="875" spans="3:121" s="6" customFormat="1" x14ac:dyDescent="0.25"/>
    <row r="876" spans="3:121" s="6" customFormat="1" x14ac:dyDescent="0.25"/>
    <row r="877" spans="3:121" x14ac:dyDescent="0.25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</row>
    <row r="878" spans="3:121" x14ac:dyDescent="0.25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</row>
    <row r="879" spans="3:121" x14ac:dyDescent="0.25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</row>
    <row r="880" spans="3:121" x14ac:dyDescent="0.25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</row>
    <row r="881" spans="3:121" x14ac:dyDescent="0.25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</row>
  </sheetData>
  <sheetProtection algorithmName="SHA-512" hashValue="M3MvXwY9etZQr4QwAJ81o6qotRWh92LvhbOVLa8CdoG5bVondA/wTLAWRpO+Izsz6Kd+g3ugQniBUtANmJn5ag==" saltValue="UyfhSw2i0TUE4wJHf1Z6MQ==" spinCount="100000" sheet="1" objects="1" scenarios="1"/>
  <mergeCells count="4">
    <mergeCell ref="A1:B1"/>
    <mergeCell ref="A3:B3"/>
    <mergeCell ref="A10:B10"/>
    <mergeCell ref="A15:B15"/>
  </mergeCells>
  <hyperlinks>
    <hyperlink ref="B13" r:id="rId1" xr:uid="{96937C3E-E866-4AD2-8882-11527D245B1A}"/>
  </hyperlinks>
  <pageMargins left="0.7" right="0.7" top="0.75" bottom="0.75" header="0.3" footer="0.3"/>
  <pageSetup paperSize="9" scale="88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9063-D36C-4E07-92FF-CA71D6BEE2C8}">
  <sheetPr>
    <tabColor rgb="FFC2E76B"/>
  </sheetPr>
  <dimension ref="A1:IG90"/>
  <sheetViews>
    <sheetView workbookViewId="0">
      <selection activeCell="D28" sqref="D28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6"/>
  </cols>
  <sheetData>
    <row r="1" spans="1:3" ht="26.25" x14ac:dyDescent="0.4">
      <c r="A1" s="126" t="s">
        <v>123</v>
      </c>
      <c r="B1" s="127"/>
      <c r="C1" s="128"/>
    </row>
    <row r="2" spans="1:3" x14ac:dyDescent="0.25">
      <c r="A2" s="102"/>
      <c r="B2" s="105" t="s">
        <v>47</v>
      </c>
      <c r="C2" s="106" t="s">
        <v>0</v>
      </c>
    </row>
    <row r="3" spans="1:3" x14ac:dyDescent="0.25">
      <c r="A3" s="67">
        <v>1</v>
      </c>
      <c r="B3" s="87" t="s">
        <v>34</v>
      </c>
      <c r="C3" s="3" t="s">
        <v>120</v>
      </c>
    </row>
    <row r="4" spans="1:3" x14ac:dyDescent="0.25">
      <c r="A4" s="67">
        <v>2</v>
      </c>
      <c r="B4" s="87" t="s">
        <v>124</v>
      </c>
      <c r="C4" s="3" t="s">
        <v>125</v>
      </c>
    </row>
    <row r="5" spans="1:3" x14ac:dyDescent="0.25">
      <c r="A5" s="67">
        <v>3</v>
      </c>
      <c r="B5" s="87" t="s">
        <v>126</v>
      </c>
      <c r="C5" s="3" t="s">
        <v>152</v>
      </c>
    </row>
    <row r="6" spans="1:3" x14ac:dyDescent="0.25">
      <c r="A6" s="67">
        <v>4</v>
      </c>
      <c r="B6" s="87" t="s">
        <v>127</v>
      </c>
      <c r="C6" s="3" t="s">
        <v>128</v>
      </c>
    </row>
    <row r="7" spans="1:3" s="6" customFormat="1" ht="18.75" x14ac:dyDescent="0.3">
      <c r="A7" s="68"/>
      <c r="B7" s="70" t="s">
        <v>53</v>
      </c>
      <c r="C7" s="100"/>
    </row>
    <row r="8" spans="1:3" s="6" customFormat="1" x14ac:dyDescent="0.25">
      <c r="A8" s="101"/>
      <c r="B8" s="88" t="s">
        <v>50</v>
      </c>
      <c r="C8" s="77"/>
    </row>
    <row r="9" spans="1:3" s="6" customFormat="1" x14ac:dyDescent="0.25">
      <c r="A9" s="101"/>
      <c r="B9" s="89" t="s">
        <v>3</v>
      </c>
      <c r="C9" s="73"/>
    </row>
    <row r="10" spans="1:3" s="6" customFormat="1" x14ac:dyDescent="0.25">
      <c r="A10" s="101"/>
      <c r="B10" s="89" t="s">
        <v>51</v>
      </c>
      <c r="C10" s="74"/>
    </row>
    <row r="11" spans="1:3" s="6" customFormat="1" ht="18.75" x14ac:dyDescent="0.3">
      <c r="A11" s="68"/>
      <c r="B11" s="89" t="s">
        <v>52</v>
      </c>
      <c r="C11" s="90">
        <f>(C9*C10)+C9</f>
        <v>0</v>
      </c>
    </row>
    <row r="12" spans="1:3" s="6" customFormat="1" x14ac:dyDescent="0.25"/>
    <row r="13" spans="1:3" s="6" customFormat="1" x14ac:dyDescent="0.25"/>
    <row r="14" spans="1:3" s="6" customFormat="1" x14ac:dyDescent="0.25"/>
    <row r="15" spans="1:3" s="6" customFormat="1" x14ac:dyDescent="0.25"/>
    <row r="16" spans="1:3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</sheetData>
  <sheetProtection algorithmName="SHA-512" hashValue="thgklujFYGE4kklArzKaFhhLb5MZK3VNBkjvfdBbMP028vJ83797OanUwCH1yJv0l2ZDFHvIh1Iz52EnlQiOlQ==" saltValue="EfLzclwqg8fU29d9VO6qGQ==" spinCount="100000" sheet="1" objects="1" scenarios="1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97F5-BB6D-4405-B47D-FA208FA728DC}">
  <sheetPr>
    <tabColor rgb="FFC2E76B"/>
  </sheetPr>
  <dimension ref="A1:BQ699"/>
  <sheetViews>
    <sheetView workbookViewId="0">
      <selection activeCell="C25" sqref="C25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6" customWidth="1"/>
    <col min="5" max="5" width="39.7109375" style="6" customWidth="1"/>
    <col min="6" max="69" width="9.140625" style="6"/>
  </cols>
  <sheetData>
    <row r="1" spans="1:5" ht="26.25" x14ac:dyDescent="0.4">
      <c r="A1" s="126" t="s">
        <v>139</v>
      </c>
      <c r="B1" s="127"/>
      <c r="C1" s="127"/>
      <c r="D1" s="127"/>
      <c r="E1" s="128"/>
    </row>
    <row r="2" spans="1:5" x14ac:dyDescent="0.25">
      <c r="A2" s="46"/>
      <c r="B2" s="69" t="s">
        <v>140</v>
      </c>
      <c r="C2" s="66" t="s">
        <v>129</v>
      </c>
      <c r="D2" s="46" t="s">
        <v>130</v>
      </c>
      <c r="E2" s="66" t="s">
        <v>131</v>
      </c>
    </row>
    <row r="3" spans="1:5" x14ac:dyDescent="0.25">
      <c r="A3" s="46">
        <v>1</v>
      </c>
      <c r="B3" s="89" t="s">
        <v>132</v>
      </c>
      <c r="C3" s="92"/>
      <c r="D3" s="109">
        <v>100</v>
      </c>
      <c r="E3" s="110">
        <f>SUM(C3*D3)</f>
        <v>0</v>
      </c>
    </row>
    <row r="4" spans="1:5" s="6" customFormat="1" x14ac:dyDescent="0.25">
      <c r="A4" s="46">
        <v>2</v>
      </c>
      <c r="B4" s="111" t="s">
        <v>133</v>
      </c>
      <c r="C4" s="92"/>
      <c r="D4" s="109">
        <v>100</v>
      </c>
      <c r="E4" s="110">
        <f>SUM(C4*D4)</f>
        <v>0</v>
      </c>
    </row>
    <row r="5" spans="1:5" s="6" customFormat="1" x14ac:dyDescent="0.25">
      <c r="A5" s="46"/>
      <c r="B5" s="69" t="s">
        <v>141</v>
      </c>
      <c r="C5" s="66" t="s">
        <v>129</v>
      </c>
      <c r="D5" s="46" t="s">
        <v>130</v>
      </c>
      <c r="E5" s="66" t="s">
        <v>131</v>
      </c>
    </row>
    <row r="6" spans="1:5" s="6" customFormat="1" x14ac:dyDescent="0.25">
      <c r="A6" s="46">
        <v>3</v>
      </c>
      <c r="B6" s="89" t="s">
        <v>132</v>
      </c>
      <c r="C6" s="92"/>
      <c r="D6" s="109">
        <v>100</v>
      </c>
      <c r="E6" s="110">
        <f>SUM(C6*D6)</f>
        <v>0</v>
      </c>
    </row>
    <row r="7" spans="1:5" s="6" customFormat="1" x14ac:dyDescent="0.25">
      <c r="A7" s="46">
        <v>4</v>
      </c>
      <c r="B7" s="111" t="s">
        <v>133</v>
      </c>
      <c r="C7" s="92"/>
      <c r="D7" s="109">
        <v>100</v>
      </c>
      <c r="E7" s="110">
        <f>SUM(C7*D7)</f>
        <v>0</v>
      </c>
    </row>
    <row r="8" spans="1:5" s="6" customFormat="1" x14ac:dyDescent="0.25">
      <c r="A8" s="46"/>
      <c r="B8" s="69" t="s">
        <v>51</v>
      </c>
      <c r="C8" s="66" t="s">
        <v>134</v>
      </c>
      <c r="D8" s="46" t="s">
        <v>135</v>
      </c>
      <c r="E8" s="66" t="s">
        <v>131</v>
      </c>
    </row>
    <row r="9" spans="1:5" s="6" customFormat="1" ht="30" x14ac:dyDescent="0.25">
      <c r="A9" s="91">
        <v>3</v>
      </c>
      <c r="B9" s="112" t="s">
        <v>136</v>
      </c>
      <c r="C9" s="113"/>
      <c r="D9" s="114">
        <v>25000</v>
      </c>
      <c r="E9" s="110">
        <f>SUM(D9*C9)+D9</f>
        <v>25000</v>
      </c>
    </row>
    <row r="10" spans="1:5" s="6" customFormat="1" x14ac:dyDescent="0.25"/>
    <row r="11" spans="1:5" s="6" customFormat="1" x14ac:dyDescent="0.25"/>
    <row r="12" spans="1:5" s="6" customFormat="1" x14ac:dyDescent="0.25"/>
    <row r="13" spans="1:5" s="6" customFormat="1" x14ac:dyDescent="0.25">
      <c r="D13" s="46" t="s">
        <v>59</v>
      </c>
      <c r="E13" s="115">
        <f>SUM(E3+E4+E6+E7+E9)</f>
        <v>25000</v>
      </c>
    </row>
    <row r="14" spans="1:5" s="6" customFormat="1" x14ac:dyDescent="0.25"/>
    <row r="15" spans="1:5" s="6" customFormat="1" x14ac:dyDescent="0.25"/>
    <row r="16" spans="1:5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  <row r="695" s="6" customFormat="1" x14ac:dyDescent="0.25"/>
    <row r="696" s="6" customFormat="1" x14ac:dyDescent="0.25"/>
    <row r="697" s="6" customFormat="1" x14ac:dyDescent="0.25"/>
    <row r="698" s="6" customFormat="1" x14ac:dyDescent="0.25"/>
    <row r="699" s="6" customFormat="1" x14ac:dyDescent="0.25"/>
  </sheetData>
  <sheetProtection algorithmName="SHA-512" hashValue="CIKw2TlEd93hNDuTpIoIalT0kll5cfR/QmeVNxsj2TPFAUq/6WCY0yaMXAmNuf5hKgsLhsbTLWMZ1HWWjGvkQg==" saltValue="rk5cg/3mn1zX7m8On7JUzA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05D7-FA73-4899-8AD4-05E4D1D0CB79}">
  <sheetPr>
    <tabColor rgb="FFC2E76B"/>
  </sheetPr>
  <dimension ref="A1:BQ691"/>
  <sheetViews>
    <sheetView workbookViewId="0">
      <selection activeCell="D4" sqref="D4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6" customWidth="1"/>
    <col min="5" max="5" width="39.7109375" style="6" customWidth="1"/>
    <col min="6" max="69" width="9.140625" style="6"/>
  </cols>
  <sheetData>
    <row r="1" spans="1:5" ht="26.25" x14ac:dyDescent="0.4">
      <c r="A1" s="126" t="s">
        <v>137</v>
      </c>
      <c r="B1" s="127"/>
      <c r="C1" s="127"/>
      <c r="D1" s="127"/>
      <c r="E1" s="128"/>
    </row>
    <row r="2" spans="1:5" s="6" customFormat="1" x14ac:dyDescent="0.25">
      <c r="A2" s="46"/>
      <c r="B2" s="69" t="s">
        <v>51</v>
      </c>
      <c r="C2" s="66" t="s">
        <v>134</v>
      </c>
      <c r="D2" s="46" t="s">
        <v>135</v>
      </c>
      <c r="E2" s="66" t="s">
        <v>131</v>
      </c>
    </row>
    <row r="3" spans="1:5" s="6" customFormat="1" x14ac:dyDescent="0.25">
      <c r="A3" s="91"/>
      <c r="B3" s="112" t="s">
        <v>138</v>
      </c>
      <c r="C3" s="113"/>
      <c r="D3" s="114">
        <v>25000</v>
      </c>
      <c r="E3" s="110">
        <f>SUM(D3*C3)+D3</f>
        <v>25000</v>
      </c>
    </row>
    <row r="4" spans="1:5" s="6" customFormat="1" x14ac:dyDescent="0.25"/>
    <row r="5" spans="1:5" s="6" customFormat="1" x14ac:dyDescent="0.25">
      <c r="D5" s="46" t="s">
        <v>59</v>
      </c>
      <c r="E5" s="115">
        <f>E3</f>
        <v>25000</v>
      </c>
    </row>
    <row r="6" spans="1:5" s="6" customFormat="1" x14ac:dyDescent="0.25"/>
    <row r="7" spans="1:5" s="6" customFormat="1" x14ac:dyDescent="0.25"/>
    <row r="8" spans="1:5" s="6" customFormat="1" x14ac:dyDescent="0.25"/>
    <row r="9" spans="1:5" s="6" customFormat="1" x14ac:dyDescent="0.25"/>
    <row r="10" spans="1:5" s="6" customFormat="1" x14ac:dyDescent="0.25"/>
    <row r="11" spans="1:5" s="6" customFormat="1" x14ac:dyDescent="0.25"/>
    <row r="12" spans="1:5" s="6" customFormat="1" x14ac:dyDescent="0.25"/>
    <row r="13" spans="1:5" s="6" customFormat="1" x14ac:dyDescent="0.25"/>
    <row r="14" spans="1:5" s="6" customFormat="1" x14ac:dyDescent="0.25"/>
    <row r="15" spans="1:5" s="6" customFormat="1" x14ac:dyDescent="0.25"/>
    <row r="16" spans="1:5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</sheetData>
  <sheetProtection algorithmName="SHA-512" hashValue="oi0nimjId8dkZMsYN0QLaZQ95GryGWGWoXP2IT0x6saGDwr0x/cmXqTjL99HMZKiPzgeTWWCCxcT2y4220aOFA==" saltValue="S0ZDK4EEwUk5Scrh8GvsDw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26"/>
  <sheetViews>
    <sheetView tabSelected="1" zoomScaleNormal="100" zoomScaleSheetLayoutView="85" workbookViewId="0">
      <selection activeCell="C27" sqref="C27"/>
    </sheetView>
  </sheetViews>
  <sheetFormatPr defaultRowHeight="15" x14ac:dyDescent="0.25"/>
  <cols>
    <col min="1" max="1" width="4" style="16" customWidth="1"/>
    <col min="2" max="2" width="25.42578125" customWidth="1"/>
    <col min="3" max="3" width="45.7109375" customWidth="1"/>
    <col min="4" max="4" width="9.140625" customWidth="1"/>
    <col min="5" max="5" width="20.7109375" customWidth="1"/>
    <col min="6" max="6" width="23.28515625" customWidth="1"/>
    <col min="7" max="7" width="30.85546875" bestFit="1" customWidth="1"/>
    <col min="8" max="8" width="22.7109375" customWidth="1"/>
    <col min="9" max="9" width="30.5703125" customWidth="1"/>
  </cols>
  <sheetData>
    <row r="1" spans="1:40" ht="29.25" x14ac:dyDescent="0.4">
      <c r="A1" s="123" t="s">
        <v>61</v>
      </c>
      <c r="B1" s="124"/>
      <c r="C1" s="124"/>
      <c r="D1" s="124"/>
      <c r="E1" s="124"/>
      <c r="F1" s="124"/>
      <c r="G1" s="124"/>
      <c r="H1" s="124"/>
      <c r="I1" s="12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ht="26.25" x14ac:dyDescent="0.4">
      <c r="A2" s="46"/>
      <c r="B2" s="48"/>
      <c r="C2" s="49"/>
      <c r="D2" s="49"/>
      <c r="E2" s="50"/>
      <c r="F2" s="50"/>
      <c r="G2" s="50"/>
      <c r="H2" s="50"/>
      <c r="I2" s="5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26.25" x14ac:dyDescent="0.4">
      <c r="A3" s="46"/>
      <c r="B3" s="48"/>
      <c r="C3" s="49"/>
      <c r="D3" s="49"/>
      <c r="E3" s="50"/>
      <c r="F3" s="50"/>
      <c r="G3" s="50"/>
      <c r="H3" s="50"/>
      <c r="I3" s="5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 ht="26.25" x14ac:dyDescent="0.4">
      <c r="A4" s="46"/>
      <c r="B4" s="48"/>
      <c r="C4" s="49"/>
      <c r="D4" s="49"/>
      <c r="E4" s="50"/>
      <c r="F4" s="50"/>
      <c r="G4" s="50"/>
      <c r="H4" s="50"/>
      <c r="I4" s="5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</row>
    <row r="5" spans="1:40" ht="15.75" x14ac:dyDescent="0.25">
      <c r="A5" s="46"/>
      <c r="B5" s="52" t="s">
        <v>60</v>
      </c>
      <c r="C5" s="53" t="s">
        <v>55</v>
      </c>
      <c r="D5" s="53" t="s">
        <v>99</v>
      </c>
      <c r="E5" s="53" t="s">
        <v>56</v>
      </c>
      <c r="F5" s="53" t="s">
        <v>51</v>
      </c>
      <c r="G5" s="53" t="s">
        <v>24</v>
      </c>
      <c r="H5" s="53" t="s">
        <v>57</v>
      </c>
      <c r="I5" s="54" t="s">
        <v>58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40" x14ac:dyDescent="0.25">
      <c r="A6" s="46">
        <v>1</v>
      </c>
      <c r="B6" s="20" t="s">
        <v>45</v>
      </c>
      <c r="C6" s="78">
        <f>'1. Touchscreen 75 inch'!C30</f>
        <v>0</v>
      </c>
      <c r="D6" s="56">
        <v>200</v>
      </c>
      <c r="E6" s="80">
        <f>'1. Touchscreen 75 inch'!C31</f>
        <v>0</v>
      </c>
      <c r="F6" s="81">
        <f>'1. Touchscreen 75 inch'!C32</f>
        <v>0</v>
      </c>
      <c r="G6" s="82"/>
      <c r="H6" s="83">
        <f>'1. Touchscreen 75 inch'!C33</f>
        <v>0</v>
      </c>
      <c r="I6" s="55">
        <f>D6*H6</f>
        <v>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x14ac:dyDescent="0.25">
      <c r="A7" s="46">
        <v>2</v>
      </c>
      <c r="B7" s="21" t="s">
        <v>54</v>
      </c>
      <c r="C7" s="78">
        <f>'2. Touchscreen 65 inch '!C30</f>
        <v>0</v>
      </c>
      <c r="D7" s="57">
        <v>100</v>
      </c>
      <c r="E7" s="83">
        <f>'2. Touchscreen 65 inch '!C31</f>
        <v>0</v>
      </c>
      <c r="F7" s="81">
        <f>'2. Touchscreen 65 inch '!C32</f>
        <v>0</v>
      </c>
      <c r="G7" s="82"/>
      <c r="H7" s="80">
        <f>'2. Touchscreen 65 inch '!C33</f>
        <v>0</v>
      </c>
      <c r="I7" s="55">
        <f>D7*H7</f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hidden="1" x14ac:dyDescent="0.25">
      <c r="A8" s="46">
        <v>3</v>
      </c>
      <c r="B8" s="21" t="s">
        <v>114</v>
      </c>
      <c r="C8" s="79">
        <f>'3,. Touchscreen 55 inch'!C31</f>
        <v>0</v>
      </c>
      <c r="D8" s="58"/>
      <c r="E8" s="84">
        <f>'3,. Touchscreen 55 inch'!C32</f>
        <v>0</v>
      </c>
      <c r="F8" s="85">
        <f>'3,. Touchscreen 55 inch'!C33</f>
        <v>0</v>
      </c>
      <c r="G8" s="97"/>
      <c r="H8" s="86">
        <f>'3,. Touchscreen 55 inch'!C34</f>
        <v>0</v>
      </c>
      <c r="I8" s="55">
        <f t="shared" ref="I8:I11" si="0">D8*H8</f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0" x14ac:dyDescent="0.25">
      <c r="A9" s="46">
        <v>3</v>
      </c>
      <c r="B9" s="21" t="s">
        <v>98</v>
      </c>
      <c r="C9" s="79">
        <f>'3. Wandmontage'!C7</f>
        <v>0</v>
      </c>
      <c r="D9" s="58">
        <v>75</v>
      </c>
      <c r="E9" s="84">
        <f>'3. Wandmontage'!C8</f>
        <v>0</v>
      </c>
      <c r="F9" s="85">
        <f>'3. Wandmontage'!C9</f>
        <v>0</v>
      </c>
      <c r="G9" s="86">
        <f>'3. Wandmontage'!C10</f>
        <v>0</v>
      </c>
      <c r="H9" s="86">
        <f>'3. Wandmontage'!C11</f>
        <v>0</v>
      </c>
      <c r="I9" s="55">
        <f t="shared" si="0"/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x14ac:dyDescent="0.25">
      <c r="A10" s="46">
        <v>4</v>
      </c>
      <c r="B10" s="21" t="s">
        <v>142</v>
      </c>
      <c r="C10" s="79">
        <f>'4. Muurlift (grond)'!C10</f>
        <v>0</v>
      </c>
      <c r="D10" s="59">
        <v>75</v>
      </c>
      <c r="E10" s="86">
        <f>'4. Muurlift (grond)'!C11</f>
        <v>0</v>
      </c>
      <c r="F10" s="85">
        <f>'4. Muurlift (grond)'!C12</f>
        <v>0</v>
      </c>
      <c r="G10" s="86">
        <f>'4. Muurlift (grond)'!C13</f>
        <v>0</v>
      </c>
      <c r="H10" s="84">
        <f>'4. Muurlift (grond)'!C14</f>
        <v>0</v>
      </c>
      <c r="I10" s="55">
        <f t="shared" si="0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x14ac:dyDescent="0.25">
      <c r="A11" s="46" t="s">
        <v>147</v>
      </c>
      <c r="B11" s="20" t="s">
        <v>148</v>
      </c>
      <c r="C11" s="79">
        <f>'4.1 Muurlift (wand)'!C10</f>
        <v>0</v>
      </c>
      <c r="D11" s="59">
        <v>75</v>
      </c>
      <c r="E11" s="86">
        <f>'4.1 Muurlift (wand)'!C11</f>
        <v>0</v>
      </c>
      <c r="F11" s="85">
        <f>'4.1 Muurlift (wand)'!C12</f>
        <v>0</v>
      </c>
      <c r="G11" s="86">
        <f>'4.1 Muurlift (wand)'!C13</f>
        <v>0</v>
      </c>
      <c r="H11" s="84">
        <f>'5. Verrijdbaar onderstel'!C14</f>
        <v>0</v>
      </c>
      <c r="I11" s="55">
        <f t="shared" si="0"/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x14ac:dyDescent="0.25">
      <c r="A12" s="47">
        <v>5</v>
      </c>
      <c r="B12" s="21" t="s">
        <v>79</v>
      </c>
      <c r="C12" s="78">
        <f>'5. Verrijdbaar onderstel'!C10</f>
        <v>0</v>
      </c>
      <c r="D12" s="56">
        <v>75</v>
      </c>
      <c r="E12" s="80">
        <f>'5. Verrijdbaar onderstel'!C11</f>
        <v>0</v>
      </c>
      <c r="F12" s="81">
        <f>'4. Muurlift (grond)'!C12</f>
        <v>0</v>
      </c>
      <c r="G12" s="80">
        <f>'5. Verrijdbaar onderstel'!C13</f>
        <v>0</v>
      </c>
      <c r="H12" s="83">
        <f>'5. Verrijdbaar onderstel'!C14</f>
        <v>0</v>
      </c>
      <c r="I12" s="55">
        <f>D12*H12</f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x14ac:dyDescent="0.25">
      <c r="A13" s="47">
        <v>6</v>
      </c>
      <c r="B13" s="21" t="s">
        <v>123</v>
      </c>
      <c r="C13" s="78">
        <f>'6. Soundbar'!C8</f>
        <v>0</v>
      </c>
      <c r="D13" s="56">
        <v>100</v>
      </c>
      <c r="E13" s="80">
        <f>'6. Soundbar'!C9</f>
        <v>0</v>
      </c>
      <c r="F13" s="81">
        <f>'6. Soundbar'!C10</f>
        <v>0</v>
      </c>
      <c r="G13" s="107"/>
      <c r="H13" s="83">
        <f>'6. Soundbar'!C11</f>
        <v>0</v>
      </c>
      <c r="I13" s="55">
        <f>D13*H13</f>
        <v>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x14ac:dyDescent="0.25">
      <c r="A14" s="47">
        <v>7</v>
      </c>
      <c r="B14" s="21" t="s">
        <v>139</v>
      </c>
      <c r="C14" s="116"/>
      <c r="D14" s="117"/>
      <c r="E14" s="107"/>
      <c r="F14" s="118"/>
      <c r="G14" s="107"/>
      <c r="H14" s="82"/>
      <c r="I14" s="55">
        <f>'7. uurtarieven'!E13</f>
        <v>25000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x14ac:dyDescent="0.25">
      <c r="A15" s="47">
        <v>8</v>
      </c>
      <c r="B15" s="21" t="s">
        <v>137</v>
      </c>
      <c r="C15" s="116"/>
      <c r="D15" s="117"/>
      <c r="E15" s="107"/>
      <c r="F15" s="118"/>
      <c r="G15" s="107"/>
      <c r="H15" s="82"/>
      <c r="I15" s="55">
        <f>'8. Accessoires'!E5</f>
        <v>25000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x14ac:dyDescent="0.25">
      <c r="A16" s="17"/>
      <c r="B16" s="15"/>
      <c r="C16" s="15"/>
      <c r="D16" s="15"/>
      <c r="E16" s="15"/>
      <c r="F16" s="15"/>
      <c r="G16" s="1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1:40" ht="18.75" x14ac:dyDescent="0.3">
      <c r="A17" s="17"/>
      <c r="B17" s="18"/>
      <c r="C17" s="6"/>
      <c r="D17" s="6"/>
      <c r="E17" s="6"/>
      <c r="F17" s="6"/>
      <c r="G17" s="6"/>
      <c r="H17" s="60" t="s">
        <v>59</v>
      </c>
      <c r="I17" s="61">
        <f>SUM(I6:I15)</f>
        <v>50000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x14ac:dyDescent="0.25">
      <c r="A18" s="17"/>
      <c r="B18" s="1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1:40" x14ac:dyDescent="0.25">
      <c r="A19" s="1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0" x14ac:dyDescent="0.25">
      <c r="A20" s="1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1:40" x14ac:dyDescent="0.25">
      <c r="A21" s="1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x14ac:dyDescent="0.25">
      <c r="A22" s="1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x14ac:dyDescent="0.25">
      <c r="A23" s="1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</row>
    <row r="24" spans="1:40" x14ac:dyDescent="0.25">
      <c r="A24" s="1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</row>
    <row r="25" spans="1:40" x14ac:dyDescent="0.25">
      <c r="A25" s="1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1:40" x14ac:dyDescent="0.25">
      <c r="A26" s="1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 x14ac:dyDescent="0.25">
      <c r="A27" s="1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1:40" x14ac:dyDescent="0.25">
      <c r="A28" s="1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1:40" x14ac:dyDescent="0.25">
      <c r="A29" s="1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1:40" x14ac:dyDescent="0.25">
      <c r="A30" s="1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1:40" x14ac:dyDescent="0.25">
      <c r="A31" s="1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1:40" x14ac:dyDescent="0.25">
      <c r="A32" s="1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1:40" x14ac:dyDescent="0.25">
      <c r="A33" s="1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1:40" x14ac:dyDescent="0.25">
      <c r="A34" s="1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1:40" x14ac:dyDescent="0.25">
      <c r="A35" s="1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spans="1:40" x14ac:dyDescent="0.25">
      <c r="A36" s="1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40" x14ac:dyDescent="0.25">
      <c r="A37" s="1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1:40" x14ac:dyDescent="0.25">
      <c r="A38" s="1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x14ac:dyDescent="0.25">
      <c r="A39" s="1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 x14ac:dyDescent="0.25">
      <c r="A40" s="1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1:40" x14ac:dyDescent="0.25">
      <c r="A41" s="1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1:40" x14ac:dyDescent="0.25">
      <c r="A42" s="1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1:40" x14ac:dyDescent="0.25">
      <c r="A43" s="1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0" x14ac:dyDescent="0.25">
      <c r="A44" s="1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x14ac:dyDescent="0.25">
      <c r="A45" s="1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x14ac:dyDescent="0.25">
      <c r="A46" s="1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x14ac:dyDescent="0.25">
      <c r="A47" s="1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x14ac:dyDescent="0.25">
      <c r="A48" s="1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x14ac:dyDescent="0.25">
      <c r="A49" s="1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:40" x14ac:dyDescent="0.25">
      <c r="A50" s="1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x14ac:dyDescent="0.25">
      <c r="A51" s="1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x14ac:dyDescent="0.25">
      <c r="A52" s="1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:40" x14ac:dyDescent="0.25">
      <c r="A53" s="1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:40" x14ac:dyDescent="0.25">
      <c r="A54" s="1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1:40" x14ac:dyDescent="0.25">
      <c r="A55" s="1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:40" x14ac:dyDescent="0.25">
      <c r="A56" s="1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:40" x14ac:dyDescent="0.25">
      <c r="A57" s="1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:40" x14ac:dyDescent="0.25">
      <c r="A58" s="1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x14ac:dyDescent="0.25">
      <c r="A59" s="1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:40" x14ac:dyDescent="0.25">
      <c r="A60" s="1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0" x14ac:dyDescent="0.25">
      <c r="A61" s="1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0" x14ac:dyDescent="0.25">
      <c r="A62" s="1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0" x14ac:dyDescent="0.25">
      <c r="A63" s="1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0" x14ac:dyDescent="0.25">
      <c r="A64" s="1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1:40" x14ac:dyDescent="0.25">
      <c r="A65" s="1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1:40" x14ac:dyDescent="0.25">
      <c r="A66" s="1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1:40" x14ac:dyDescent="0.25">
      <c r="A67" s="1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1:40" x14ac:dyDescent="0.2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1:40" x14ac:dyDescent="0.25">
      <c r="A69" s="1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1:40" x14ac:dyDescent="0.25">
      <c r="A70" s="1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spans="1:40" x14ac:dyDescent="0.25">
      <c r="A71" s="1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spans="1:40" x14ac:dyDescent="0.25">
      <c r="A72" s="1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spans="1:40" x14ac:dyDescent="0.25">
      <c r="A73" s="1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spans="1:40" x14ac:dyDescent="0.25">
      <c r="A74" s="17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1:40" x14ac:dyDescent="0.25">
      <c r="A75" s="1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spans="1:40" x14ac:dyDescent="0.25">
      <c r="A76" s="1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spans="1:40" x14ac:dyDescent="0.25">
      <c r="A77" s="1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spans="1:40" x14ac:dyDescent="0.25">
      <c r="A78" s="1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1:40" x14ac:dyDescent="0.25">
      <c r="A79" s="1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spans="1:40" x14ac:dyDescent="0.25">
      <c r="A80" s="1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spans="1:40" x14ac:dyDescent="0.25">
      <c r="A81" s="1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spans="1:40" x14ac:dyDescent="0.25">
      <c r="A82" s="1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spans="1:40" x14ac:dyDescent="0.25">
      <c r="A83" s="1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1:40" x14ac:dyDescent="0.25">
      <c r="A84" s="1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1:40" x14ac:dyDescent="0.25">
      <c r="A85" s="1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1:40" x14ac:dyDescent="0.25">
      <c r="A86" s="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1:40" x14ac:dyDescent="0.25">
      <c r="A87" s="1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1:40" x14ac:dyDescent="0.25">
      <c r="A88" s="1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1:40" x14ac:dyDescent="0.25">
      <c r="A89" s="1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1:40" x14ac:dyDescent="0.25">
      <c r="A90" s="1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1:40" x14ac:dyDescent="0.25">
      <c r="A91" s="1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1:40" x14ac:dyDescent="0.25">
      <c r="A92" s="1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1:40" x14ac:dyDescent="0.25">
      <c r="A93" s="1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1:40" x14ac:dyDescent="0.25">
      <c r="A94" s="1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1:40" x14ac:dyDescent="0.25">
      <c r="A95" s="1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1:40" x14ac:dyDescent="0.25">
      <c r="A96" s="1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1:40" x14ac:dyDescent="0.25">
      <c r="A97" s="1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1:40" x14ac:dyDescent="0.25">
      <c r="A98" s="1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1:40" x14ac:dyDescent="0.25">
      <c r="A99" s="1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1:40" x14ac:dyDescent="0.25">
      <c r="A100" s="1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1:40" x14ac:dyDescent="0.25">
      <c r="A101" s="1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1:40" x14ac:dyDescent="0.25">
      <c r="A102" s="1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1:40" x14ac:dyDescent="0.25">
      <c r="A103" s="1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1:40" x14ac:dyDescent="0.25">
      <c r="A104" s="1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1:40" x14ac:dyDescent="0.25">
      <c r="A105" s="1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1:40" x14ac:dyDescent="0.25">
      <c r="A106" s="1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spans="1:40" x14ac:dyDescent="0.25">
      <c r="A107" s="1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spans="1:40" x14ac:dyDescent="0.25">
      <c r="A108" s="1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spans="1:40" x14ac:dyDescent="0.25">
      <c r="A109" s="1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spans="1:40" x14ac:dyDescent="0.25">
      <c r="A110" s="1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spans="1:40" x14ac:dyDescent="0.25">
      <c r="A111" s="1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spans="1:40" x14ac:dyDescent="0.25">
      <c r="A112" s="1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spans="1:40" x14ac:dyDescent="0.25">
      <c r="A113" s="1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spans="1:40" x14ac:dyDescent="0.25">
      <c r="A114" s="1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spans="1:40" x14ac:dyDescent="0.25">
      <c r="A115" s="1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1:40" x14ac:dyDescent="0.25">
      <c r="A116" s="1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1:40" x14ac:dyDescent="0.25">
      <c r="A117" s="1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1:40" x14ac:dyDescent="0.25">
      <c r="A118" s="17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1:40" x14ac:dyDescent="0.25">
      <c r="A119" s="1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1:40" x14ac:dyDescent="0.25">
      <c r="A120" s="1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1:40" x14ac:dyDescent="0.25">
      <c r="A121" s="17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1:40" x14ac:dyDescent="0.25">
      <c r="A122" s="17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1:40" x14ac:dyDescent="0.25">
      <c r="A123" s="1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1:40" x14ac:dyDescent="0.25">
      <c r="A124" s="1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1:40" x14ac:dyDescent="0.25">
      <c r="A125" s="1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spans="1:40" x14ac:dyDescent="0.25">
      <c r="A126" s="17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</sheetData>
  <sheetProtection algorithmName="SHA-512" hashValue="tVKiIR01WBsVw3S6rO6gedxGpSi3WxnDfTHL4E4Xu/ksjfYQ3vuyf+xjuuWnMkBWs/hegRZbzVdasgP3CPnZVw==" saltValue="n6T3tAQaKAtYoo2COgf+Fg==" spinCount="100000" sheet="1" objects="1" scenarios="1"/>
  <mergeCells count="1">
    <mergeCell ref="A1:I1"/>
  </mergeCells>
  <pageMargins left="0.7" right="0.7" top="0.75" bottom="0.75" header="0.3" footer="0.3"/>
  <pageSetup paperSize="9" scale="97" orientation="portrait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K98"/>
  <sheetViews>
    <sheetView zoomScaleNormal="100" zoomScaleSheetLayoutView="90" workbookViewId="0">
      <selection activeCell="E22" sqref="E22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08.5703125" customWidth="1"/>
    <col min="5" max="5" width="71.85546875" customWidth="1"/>
  </cols>
  <sheetData>
    <row r="1" spans="1:11" ht="26.25" x14ac:dyDescent="0.4">
      <c r="A1" s="126" t="s">
        <v>45</v>
      </c>
      <c r="B1" s="127"/>
      <c r="C1" s="128"/>
      <c r="D1" s="11"/>
      <c r="E1" s="6"/>
      <c r="F1" s="6"/>
      <c r="G1" s="6"/>
      <c r="H1" s="6"/>
      <c r="I1" s="6"/>
      <c r="J1" s="6"/>
      <c r="K1" s="6"/>
    </row>
    <row r="2" spans="1:11" x14ac:dyDescent="0.25">
      <c r="A2" s="98"/>
      <c r="B2" s="99"/>
      <c r="C2" s="51"/>
      <c r="D2" s="6"/>
      <c r="E2" s="6"/>
      <c r="F2" s="6"/>
      <c r="G2" s="6"/>
      <c r="H2" s="6"/>
      <c r="I2" s="6"/>
      <c r="J2" s="6"/>
      <c r="K2" s="6"/>
    </row>
    <row r="3" spans="1:11" x14ac:dyDescent="0.25">
      <c r="A3" s="63"/>
      <c r="B3" s="64" t="s">
        <v>91</v>
      </c>
      <c r="C3" s="66" t="s">
        <v>0</v>
      </c>
      <c r="D3" s="6"/>
      <c r="E3" s="6"/>
      <c r="F3" s="6"/>
      <c r="G3" s="6"/>
      <c r="H3" s="6"/>
      <c r="I3" s="6"/>
      <c r="J3" s="6"/>
      <c r="K3" s="6"/>
    </row>
    <row r="4" spans="1:11" x14ac:dyDescent="0.25">
      <c r="A4" s="67">
        <v>1</v>
      </c>
      <c r="B4" s="25" t="s">
        <v>36</v>
      </c>
      <c r="C4" s="3" t="s">
        <v>62</v>
      </c>
      <c r="D4" s="6"/>
      <c r="E4" s="6"/>
      <c r="F4" s="6"/>
      <c r="G4" s="6"/>
      <c r="H4" s="6"/>
      <c r="I4" s="6"/>
      <c r="J4" s="6"/>
      <c r="K4" s="6"/>
    </row>
    <row r="5" spans="1:11" x14ac:dyDescent="0.25">
      <c r="A5" s="67">
        <v>2</v>
      </c>
      <c r="B5" s="25" t="s">
        <v>25</v>
      </c>
      <c r="C5" s="3" t="s">
        <v>63</v>
      </c>
      <c r="D5" s="6"/>
      <c r="E5" s="6"/>
      <c r="F5" s="6"/>
      <c r="G5" s="6"/>
      <c r="H5" s="6"/>
      <c r="I5" s="6"/>
      <c r="J5" s="6"/>
      <c r="K5" s="6"/>
    </row>
    <row r="6" spans="1:11" x14ac:dyDescent="0.25">
      <c r="A6" s="67">
        <v>3</v>
      </c>
      <c r="B6" s="25" t="s">
        <v>46</v>
      </c>
      <c r="C6" s="4" t="s">
        <v>64</v>
      </c>
      <c r="D6" s="6"/>
      <c r="E6" s="6"/>
      <c r="F6" s="6"/>
      <c r="G6" s="6"/>
      <c r="H6" s="6"/>
      <c r="I6" s="6"/>
      <c r="J6" s="6"/>
      <c r="K6" s="6"/>
    </row>
    <row r="7" spans="1:11" x14ac:dyDescent="0.25">
      <c r="A7" s="67">
        <v>4</v>
      </c>
      <c r="B7" s="25" t="s">
        <v>121</v>
      </c>
      <c r="C7" s="3" t="s">
        <v>122</v>
      </c>
      <c r="D7" s="6"/>
      <c r="E7" s="6"/>
      <c r="F7" s="6"/>
      <c r="G7" s="6"/>
      <c r="H7" s="6"/>
      <c r="I7" s="6"/>
      <c r="J7" s="6"/>
      <c r="K7" s="6"/>
    </row>
    <row r="8" spans="1:11" x14ac:dyDescent="0.25">
      <c r="A8" s="67">
        <v>5</v>
      </c>
      <c r="B8" s="25" t="s">
        <v>70</v>
      </c>
      <c r="C8" s="3" t="s">
        <v>149</v>
      </c>
      <c r="D8" s="6"/>
      <c r="E8" s="6"/>
      <c r="F8" s="6"/>
      <c r="G8" s="6"/>
      <c r="H8" s="6"/>
      <c r="I8" s="6"/>
      <c r="J8" s="6"/>
      <c r="K8" s="6"/>
    </row>
    <row r="9" spans="1:11" x14ac:dyDescent="0.25">
      <c r="A9" s="67">
        <v>6</v>
      </c>
      <c r="B9" s="25" t="s">
        <v>103</v>
      </c>
      <c r="C9" s="3" t="s">
        <v>155</v>
      </c>
      <c r="D9" s="6"/>
      <c r="E9" s="6"/>
      <c r="F9" s="6"/>
      <c r="G9" s="6"/>
      <c r="H9" s="6"/>
      <c r="I9" s="6"/>
      <c r="J9" s="6"/>
      <c r="K9" s="6"/>
    </row>
    <row r="10" spans="1:11" x14ac:dyDescent="0.25">
      <c r="A10" s="67">
        <v>7</v>
      </c>
      <c r="B10" s="25" t="s">
        <v>81</v>
      </c>
      <c r="C10" s="3" t="s">
        <v>65</v>
      </c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67">
        <v>8</v>
      </c>
      <c r="B11" s="25" t="s">
        <v>49</v>
      </c>
      <c r="C11" s="3" t="s">
        <v>66</v>
      </c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67">
        <v>9</v>
      </c>
      <c r="B12" s="25" t="s">
        <v>26</v>
      </c>
      <c r="C12" s="22" t="s">
        <v>151</v>
      </c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67">
        <v>10</v>
      </c>
      <c r="B13" s="25" t="s">
        <v>42</v>
      </c>
      <c r="C13" s="4" t="s">
        <v>84</v>
      </c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67">
        <v>11</v>
      </c>
      <c r="B14" s="25" t="s">
        <v>83</v>
      </c>
      <c r="C14" s="4" t="s">
        <v>104</v>
      </c>
      <c r="D14" s="6"/>
      <c r="E14" s="6"/>
      <c r="F14" s="6"/>
      <c r="G14" s="6"/>
      <c r="H14" s="6"/>
      <c r="I14" s="6"/>
      <c r="J14" s="6"/>
      <c r="K14" s="6"/>
    </row>
    <row r="15" spans="1:11" ht="30" x14ac:dyDescent="0.25">
      <c r="A15" s="67">
        <v>12</v>
      </c>
      <c r="B15" s="25" t="s">
        <v>41</v>
      </c>
      <c r="C15" s="29" t="s">
        <v>92</v>
      </c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67">
        <v>13</v>
      </c>
      <c r="B16" s="25" t="s">
        <v>28</v>
      </c>
      <c r="C16" s="3" t="s">
        <v>48</v>
      </c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7">
        <v>14</v>
      </c>
      <c r="B17" s="25" t="s">
        <v>29</v>
      </c>
      <c r="C17" s="3" t="s">
        <v>89</v>
      </c>
      <c r="D17" s="6"/>
      <c r="E17" s="6"/>
      <c r="F17" s="6"/>
      <c r="G17" s="6"/>
      <c r="H17" s="6"/>
      <c r="I17" s="6"/>
      <c r="J17" s="6"/>
      <c r="K17" s="6"/>
    </row>
    <row r="18" spans="1:11" ht="30" x14ac:dyDescent="0.25">
      <c r="A18" s="67">
        <v>15</v>
      </c>
      <c r="B18" s="25" t="s">
        <v>40</v>
      </c>
      <c r="C18" s="22" t="s">
        <v>90</v>
      </c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7">
        <v>16</v>
      </c>
      <c r="B19" s="25" t="s">
        <v>30</v>
      </c>
      <c r="C19" s="3" t="s">
        <v>1</v>
      </c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67">
        <v>17</v>
      </c>
      <c r="B20" s="25" t="s">
        <v>31</v>
      </c>
      <c r="C20" s="3" t="s">
        <v>2</v>
      </c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67">
        <v>18</v>
      </c>
      <c r="B21" s="25" t="s">
        <v>32</v>
      </c>
      <c r="C21" s="4" t="s">
        <v>82</v>
      </c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67">
        <v>19</v>
      </c>
      <c r="B22" s="25" t="s">
        <v>39</v>
      </c>
      <c r="C22" s="3" t="s">
        <v>93</v>
      </c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67">
        <v>20</v>
      </c>
      <c r="B23" s="25" t="s">
        <v>85</v>
      </c>
      <c r="C23" s="3" t="s">
        <v>86</v>
      </c>
      <c r="D23" s="6"/>
      <c r="E23" s="6"/>
      <c r="F23" s="6"/>
      <c r="G23" s="6"/>
      <c r="H23" s="6"/>
      <c r="I23" s="6"/>
      <c r="J23" s="6"/>
      <c r="K23" s="6"/>
    </row>
    <row r="24" spans="1:11" ht="30" x14ac:dyDescent="0.25">
      <c r="A24" s="67">
        <v>21</v>
      </c>
      <c r="B24" s="25" t="s">
        <v>67</v>
      </c>
      <c r="C24" s="22" t="s">
        <v>75</v>
      </c>
      <c r="D24" s="6"/>
      <c r="E24" s="6"/>
      <c r="F24" s="6"/>
      <c r="G24" s="6"/>
      <c r="H24" s="6"/>
      <c r="I24" s="6"/>
      <c r="J24" s="6"/>
      <c r="K24" s="6"/>
    </row>
    <row r="25" spans="1:11" x14ac:dyDescent="0.25">
      <c r="A25" s="67">
        <v>22</v>
      </c>
      <c r="B25" s="25" t="s">
        <v>154</v>
      </c>
      <c r="C25" s="4" t="s">
        <v>153</v>
      </c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67">
        <v>23</v>
      </c>
      <c r="B26" s="129" t="s">
        <v>87</v>
      </c>
      <c r="C26" s="130" t="s">
        <v>88</v>
      </c>
      <c r="D26" s="6"/>
      <c r="E26" s="6"/>
      <c r="F26" s="6"/>
      <c r="G26" s="6"/>
      <c r="H26" s="6"/>
      <c r="I26" s="6"/>
      <c r="J26" s="6"/>
      <c r="K26" s="6"/>
    </row>
    <row r="27" spans="1:11" ht="45" x14ac:dyDescent="0.25">
      <c r="A27" s="67">
        <v>24</v>
      </c>
      <c r="B27" s="24" t="s">
        <v>73</v>
      </c>
      <c r="C27" s="23" t="s">
        <v>156</v>
      </c>
      <c r="D27" s="6"/>
      <c r="E27" s="6"/>
      <c r="F27" s="6"/>
      <c r="G27" s="6"/>
      <c r="H27" s="6"/>
      <c r="I27" s="6"/>
      <c r="J27" s="6"/>
      <c r="K27" s="6"/>
    </row>
    <row r="28" spans="1:11" ht="45" x14ac:dyDescent="0.25">
      <c r="A28" s="67">
        <v>25</v>
      </c>
      <c r="B28" s="24" t="s">
        <v>101</v>
      </c>
      <c r="C28" s="23" t="s">
        <v>94</v>
      </c>
      <c r="D28" s="6"/>
      <c r="E28" s="6"/>
      <c r="F28" s="6"/>
      <c r="G28" s="6"/>
      <c r="H28" s="6"/>
      <c r="I28" s="6"/>
      <c r="J28" s="6"/>
      <c r="K28" s="6"/>
    </row>
    <row r="29" spans="1:11" ht="18.75" x14ac:dyDescent="0.3">
      <c r="A29" s="68"/>
      <c r="B29" s="70" t="s">
        <v>53</v>
      </c>
      <c r="C29" s="100"/>
      <c r="D29" s="12"/>
      <c r="E29" s="6"/>
      <c r="F29" s="6"/>
      <c r="G29" s="6"/>
      <c r="H29" s="6"/>
      <c r="I29" s="6"/>
      <c r="J29" s="6"/>
      <c r="K29" s="6"/>
    </row>
    <row r="30" spans="1:11" x14ac:dyDescent="0.25">
      <c r="A30" s="101"/>
      <c r="B30" s="5" t="s">
        <v>50</v>
      </c>
      <c r="C30" s="72"/>
      <c r="D30" s="6"/>
      <c r="E30" s="6"/>
      <c r="F30" s="6"/>
      <c r="G30" s="6"/>
      <c r="H30" s="6"/>
      <c r="I30" s="6"/>
      <c r="J30" s="6"/>
      <c r="K30" s="6"/>
    </row>
    <row r="31" spans="1:11" x14ac:dyDescent="0.25">
      <c r="A31" s="101"/>
      <c r="B31" s="7" t="s">
        <v>3</v>
      </c>
      <c r="C31" s="73"/>
      <c r="D31" s="6"/>
      <c r="E31" s="6"/>
      <c r="F31" s="6"/>
      <c r="G31" s="6"/>
      <c r="H31" s="6"/>
      <c r="I31" s="6"/>
      <c r="J31" s="6"/>
      <c r="K31" s="6"/>
    </row>
    <row r="32" spans="1:11" x14ac:dyDescent="0.25">
      <c r="A32" s="101"/>
      <c r="B32" s="7" t="s">
        <v>51</v>
      </c>
      <c r="C32" s="74"/>
      <c r="D32" s="8"/>
      <c r="E32" s="6"/>
      <c r="F32" s="6"/>
      <c r="G32" s="6"/>
      <c r="H32" s="6"/>
      <c r="I32" s="6"/>
      <c r="J32" s="6"/>
      <c r="K32" s="6"/>
    </row>
    <row r="33" spans="1:11" ht="18.75" x14ac:dyDescent="0.3">
      <c r="A33" s="68"/>
      <c r="B33" s="7" t="s">
        <v>52</v>
      </c>
      <c r="C33" s="61">
        <f>(C31*C32)+C31</f>
        <v>0</v>
      </c>
      <c r="D33" s="6"/>
      <c r="E33" s="6"/>
      <c r="F33" s="6"/>
      <c r="G33" s="6"/>
      <c r="H33" s="6"/>
      <c r="I33" s="6"/>
      <c r="J33" s="6"/>
      <c r="K33" s="6"/>
    </row>
    <row r="34" spans="1:11" x14ac:dyDescent="0.25">
      <c r="A34" s="10"/>
      <c r="B34" s="10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10"/>
      <c r="B35" s="10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5">
      <c r="A36" s="10"/>
      <c r="B36" s="10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5">
      <c r="A37" s="10"/>
      <c r="B37" s="10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5">
      <c r="A38" s="10"/>
      <c r="B38" s="10"/>
      <c r="C38" s="9"/>
      <c r="D38" s="6"/>
      <c r="E38" s="6"/>
      <c r="F38" s="6"/>
      <c r="G38" s="6"/>
      <c r="H38" s="6"/>
      <c r="I38" s="6"/>
      <c r="J38" s="6"/>
      <c r="K38" s="6"/>
    </row>
    <row r="39" spans="1:11" x14ac:dyDescent="0.25">
      <c r="A39" s="10"/>
      <c r="B39" s="10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10"/>
      <c r="B40" s="10"/>
      <c r="C40" s="9"/>
      <c r="D40" s="6"/>
      <c r="E40" s="6"/>
      <c r="F40" s="6"/>
      <c r="G40" s="6"/>
      <c r="H40" s="6"/>
      <c r="I40" s="6"/>
      <c r="J40" s="6"/>
      <c r="K40" s="6"/>
    </row>
    <row r="41" spans="1:11" x14ac:dyDescent="0.25">
      <c r="A41" s="10"/>
      <c r="B41" s="10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5">
      <c r="A42" s="10"/>
      <c r="B42" s="10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5">
      <c r="A43" s="10"/>
      <c r="B43" s="10"/>
      <c r="C43" s="26"/>
      <c r="D43" s="6"/>
      <c r="E43" s="6"/>
      <c r="F43" s="6"/>
      <c r="G43" s="6"/>
      <c r="H43" s="6"/>
      <c r="I43" s="6"/>
      <c r="J43" s="6"/>
      <c r="K43" s="6"/>
    </row>
    <row r="44" spans="1:11" x14ac:dyDescent="0.25">
      <c r="A44" s="10"/>
      <c r="B44" s="10"/>
      <c r="C44" s="26"/>
      <c r="D44" s="6"/>
      <c r="E44" s="6"/>
      <c r="F44" s="6"/>
      <c r="G44" s="6"/>
      <c r="H44" s="6"/>
      <c r="I44" s="6"/>
      <c r="J44" s="6"/>
      <c r="K44" s="6"/>
    </row>
    <row r="45" spans="1:11" x14ac:dyDescent="0.25">
      <c r="A45" s="10"/>
      <c r="B45" s="10"/>
      <c r="C45" s="27"/>
      <c r="D45" s="6"/>
      <c r="E45" s="6"/>
      <c r="F45" s="6"/>
      <c r="G45" s="6"/>
      <c r="H45" s="6"/>
      <c r="I45" s="6"/>
      <c r="J45" s="6"/>
      <c r="K45" s="6"/>
    </row>
    <row r="46" spans="1:11" x14ac:dyDescent="0.25">
      <c r="A46" s="10"/>
      <c r="B46" s="10"/>
      <c r="C46" s="27"/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10"/>
      <c r="B47" s="10"/>
      <c r="C47" s="27"/>
      <c r="D47" s="6"/>
      <c r="E47" s="6"/>
      <c r="F47" s="6"/>
      <c r="G47" s="6"/>
      <c r="H47" s="6"/>
      <c r="I47" s="6"/>
      <c r="J47" s="6"/>
      <c r="K47" s="6"/>
    </row>
    <row r="48" spans="1:11" x14ac:dyDescent="0.25">
      <c r="A48" s="10"/>
      <c r="B48" s="10"/>
      <c r="C48" s="27"/>
      <c r="D48" s="6"/>
      <c r="E48" s="6"/>
      <c r="F48" s="6"/>
      <c r="G48" s="6"/>
      <c r="H48" s="6"/>
      <c r="I48" s="6"/>
      <c r="J48" s="6"/>
      <c r="K48" s="6"/>
    </row>
    <row r="49" spans="1:11" x14ac:dyDescent="0.25">
      <c r="A49" s="10"/>
      <c r="B49" s="10"/>
      <c r="C49" s="27"/>
      <c r="D49" s="6"/>
      <c r="E49" s="6"/>
      <c r="F49" s="6"/>
      <c r="G49" s="6"/>
      <c r="H49" s="6"/>
      <c r="I49" s="6"/>
      <c r="J49" s="6"/>
      <c r="K49" s="6"/>
    </row>
    <row r="50" spans="1:11" x14ac:dyDescent="0.25">
      <c r="A50" s="10"/>
      <c r="B50" s="10"/>
      <c r="C50" s="26"/>
      <c r="D50" s="6"/>
      <c r="E50" s="6"/>
      <c r="F50" s="6"/>
      <c r="G50" s="6"/>
      <c r="H50" s="6"/>
      <c r="I50" s="6"/>
      <c r="J50" s="6"/>
      <c r="K50" s="6"/>
    </row>
    <row r="51" spans="1:11" x14ac:dyDescent="0.25">
      <c r="A51" s="10"/>
      <c r="B51" s="10"/>
      <c r="C51" s="26"/>
      <c r="D51" s="6"/>
      <c r="E51" s="6"/>
      <c r="F51" s="6"/>
      <c r="G51" s="6"/>
      <c r="H51" s="6"/>
      <c r="I51" s="6"/>
      <c r="J51" s="6"/>
      <c r="K51" s="6"/>
    </row>
    <row r="52" spans="1:11" x14ac:dyDescent="0.25">
      <c r="A52" s="10"/>
      <c r="B52" s="10"/>
      <c r="C52" s="26"/>
      <c r="D52" s="6"/>
      <c r="E52" s="6"/>
      <c r="F52" s="6"/>
      <c r="G52" s="6"/>
      <c r="H52" s="6"/>
      <c r="I52" s="6"/>
      <c r="J52" s="6"/>
      <c r="K52" s="6"/>
    </row>
    <row r="53" spans="1:11" x14ac:dyDescent="0.25">
      <c r="A53" s="10"/>
      <c r="B53" s="10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5">
      <c r="A54" s="10"/>
      <c r="B54" s="10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5">
      <c r="A55" s="10"/>
      <c r="B55" s="10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5">
      <c r="A56" s="10"/>
      <c r="B56" s="10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10"/>
      <c r="B57" s="10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5">
      <c r="A58" s="10"/>
      <c r="B58" s="10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10"/>
      <c r="B59" s="10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5">
      <c r="A60" s="10"/>
      <c r="B60" s="10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5">
      <c r="A61" s="10"/>
      <c r="B61" s="10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10"/>
      <c r="B62" s="10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5">
      <c r="A63" s="10"/>
      <c r="B63" s="10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10"/>
      <c r="B64" s="10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5">
      <c r="A65" s="10"/>
      <c r="B65" s="10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10"/>
      <c r="B66" s="10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10"/>
      <c r="B67" s="10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10"/>
      <c r="B68" s="10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5">
      <c r="A69" s="10"/>
      <c r="B69" s="10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5">
      <c r="A70" s="10"/>
      <c r="B70" s="10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10"/>
      <c r="B71" s="10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5">
      <c r="A72" s="10"/>
      <c r="B72" s="10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5">
      <c r="A73" s="10"/>
      <c r="B73" s="10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5">
      <c r="A74" s="10"/>
      <c r="B74" s="10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5">
      <c r="A75" s="10"/>
      <c r="B75" s="10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5">
      <c r="A76" s="10"/>
      <c r="B76" s="10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10"/>
      <c r="B77" s="10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10"/>
      <c r="B78" s="10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5">
      <c r="A79" s="10"/>
      <c r="B79" s="10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5">
      <c r="A80" s="10"/>
      <c r="B80" s="10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10"/>
      <c r="B81" s="10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5">
      <c r="A82" s="10"/>
      <c r="B82" s="10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5">
      <c r="A83" s="10"/>
      <c r="B83" s="10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5">
      <c r="A84" s="10"/>
      <c r="B84" s="10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5">
      <c r="A85" s="10"/>
      <c r="B85" s="10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5">
      <c r="A86" s="10"/>
      <c r="B86" s="10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10"/>
      <c r="B87" s="10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10"/>
      <c r="B88" s="10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5">
      <c r="A89" s="10"/>
      <c r="B89" s="10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10"/>
      <c r="B90" s="10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5">
      <c r="A91" s="10"/>
      <c r="B91" s="10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5">
      <c r="A92" s="10"/>
      <c r="B92" s="10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10"/>
      <c r="B93" s="10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10"/>
      <c r="B94" s="10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5">
      <c r="A95" s="10"/>
      <c r="B95" s="10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5">
      <c r="A96" s="10"/>
      <c r="B96" s="10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5">
      <c r="A97" s="10"/>
      <c r="B97" s="10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5">
      <c r="A98" s="10"/>
      <c r="B98" s="10"/>
      <c r="C98" s="6"/>
      <c r="D98" s="6"/>
      <c r="E98" s="6"/>
      <c r="F98" s="6"/>
      <c r="G98" s="6"/>
      <c r="H98" s="6"/>
      <c r="I98" s="6"/>
      <c r="J98" s="6"/>
      <c r="K98" s="6"/>
    </row>
  </sheetData>
  <sheetProtection algorithmName="SHA-512" hashValue="5fhODxho4cDNjHCcVrW3/8vVCj3Y1IEfwwxUigusr38ub6PiNYpZ6NMXyy+EA8ObnIp7Va2IEzXogP4fdR/2fw==" saltValue="iE7uhgJ5XhzmuGOhAGQG3Q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K98"/>
  <sheetViews>
    <sheetView zoomScaleNormal="100" zoomScaleSheetLayoutView="90" workbookViewId="0">
      <selection activeCell="D23" sqref="D23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97.42578125" bestFit="1" customWidth="1"/>
    <col min="4" max="4" width="71.85546875" customWidth="1"/>
  </cols>
  <sheetData>
    <row r="1" spans="1:10" ht="26.25" x14ac:dyDescent="0.4">
      <c r="A1" s="126" t="s">
        <v>54</v>
      </c>
      <c r="B1" s="127"/>
      <c r="C1" s="128"/>
      <c r="D1" s="6"/>
      <c r="E1" s="6"/>
      <c r="F1" s="6"/>
      <c r="G1" s="6"/>
      <c r="H1" s="6"/>
      <c r="I1" s="6"/>
      <c r="J1" s="6"/>
    </row>
    <row r="2" spans="1:10" x14ac:dyDescent="0.25">
      <c r="A2" s="98"/>
      <c r="B2" s="99"/>
      <c r="C2" s="51"/>
      <c r="D2" s="6"/>
      <c r="E2" s="6"/>
      <c r="F2" s="6"/>
      <c r="G2" s="6"/>
      <c r="H2" s="6"/>
      <c r="I2" s="6"/>
      <c r="J2" s="6"/>
    </row>
    <row r="3" spans="1:10" x14ac:dyDescent="0.25">
      <c r="A3" s="63"/>
      <c r="B3" s="64" t="s">
        <v>95</v>
      </c>
      <c r="C3" s="66" t="s">
        <v>0</v>
      </c>
      <c r="D3" s="6"/>
      <c r="E3" s="6"/>
      <c r="F3" s="6"/>
      <c r="G3" s="6"/>
      <c r="H3" s="6"/>
      <c r="I3" s="6"/>
      <c r="J3" s="6"/>
    </row>
    <row r="4" spans="1:10" x14ac:dyDescent="0.25">
      <c r="A4" s="67">
        <v>1</v>
      </c>
      <c r="B4" s="25" t="s">
        <v>36</v>
      </c>
      <c r="C4" s="3" t="s">
        <v>76</v>
      </c>
      <c r="D4" s="6"/>
      <c r="E4" s="6"/>
      <c r="F4" s="6"/>
      <c r="G4" s="6"/>
      <c r="H4" s="6"/>
      <c r="I4" s="6"/>
      <c r="J4" s="6"/>
    </row>
    <row r="5" spans="1:10" x14ac:dyDescent="0.25">
      <c r="A5" s="67">
        <v>2</v>
      </c>
      <c r="B5" s="25" t="s">
        <v>25</v>
      </c>
      <c r="C5" s="3" t="s">
        <v>63</v>
      </c>
      <c r="D5" s="6"/>
      <c r="E5" s="6"/>
      <c r="F5" s="6"/>
      <c r="G5" s="6"/>
      <c r="H5" s="6"/>
      <c r="I5" s="6"/>
      <c r="J5" s="6"/>
    </row>
    <row r="6" spans="1:10" x14ac:dyDescent="0.25">
      <c r="A6" s="67">
        <v>3</v>
      </c>
      <c r="B6" s="25" t="s">
        <v>46</v>
      </c>
      <c r="C6" s="4" t="s">
        <v>64</v>
      </c>
      <c r="D6" s="6"/>
      <c r="E6" s="6"/>
      <c r="F6" s="6"/>
      <c r="G6" s="6"/>
      <c r="H6" s="6"/>
      <c r="I6" s="6"/>
      <c r="J6" s="6"/>
    </row>
    <row r="7" spans="1:10" x14ac:dyDescent="0.25">
      <c r="A7" s="67">
        <v>4</v>
      </c>
      <c r="B7" s="25" t="s">
        <v>121</v>
      </c>
      <c r="C7" s="3" t="s">
        <v>122</v>
      </c>
      <c r="D7" s="6"/>
      <c r="E7" s="6"/>
      <c r="F7" s="6"/>
      <c r="G7" s="6"/>
      <c r="H7" s="6"/>
      <c r="I7" s="6"/>
      <c r="J7" s="6"/>
    </row>
    <row r="8" spans="1:10" x14ac:dyDescent="0.25">
      <c r="A8" s="67">
        <v>5</v>
      </c>
      <c r="B8" s="25" t="s">
        <v>70</v>
      </c>
      <c r="C8" s="3" t="s">
        <v>149</v>
      </c>
      <c r="D8" s="6"/>
      <c r="E8" s="6"/>
      <c r="F8" s="6"/>
      <c r="G8" s="6"/>
      <c r="H8" s="6"/>
      <c r="I8" s="6"/>
      <c r="J8" s="6"/>
    </row>
    <row r="9" spans="1:10" x14ac:dyDescent="0.25">
      <c r="A9" s="67">
        <v>6</v>
      </c>
      <c r="B9" s="25" t="s">
        <v>103</v>
      </c>
      <c r="C9" s="3" t="s">
        <v>155</v>
      </c>
      <c r="D9" s="6"/>
      <c r="E9" s="6"/>
      <c r="F9" s="6"/>
      <c r="G9" s="6"/>
      <c r="H9" s="6"/>
      <c r="I9" s="6"/>
      <c r="J9" s="6"/>
    </row>
    <row r="10" spans="1:10" x14ac:dyDescent="0.25">
      <c r="A10" s="67">
        <v>7</v>
      </c>
      <c r="B10" s="25" t="s">
        <v>81</v>
      </c>
      <c r="C10" s="3" t="s">
        <v>65</v>
      </c>
      <c r="D10" s="6"/>
      <c r="E10" s="6"/>
      <c r="F10" s="6"/>
      <c r="G10" s="6"/>
      <c r="H10" s="6"/>
      <c r="I10" s="6"/>
      <c r="J10" s="6"/>
    </row>
    <row r="11" spans="1:10" x14ac:dyDescent="0.25">
      <c r="A11" s="67">
        <v>8</v>
      </c>
      <c r="B11" s="25" t="s">
        <v>49</v>
      </c>
      <c r="C11" s="3" t="s">
        <v>66</v>
      </c>
      <c r="D11" s="6"/>
      <c r="E11" s="6"/>
      <c r="F11" s="6"/>
      <c r="G11" s="6"/>
      <c r="H11" s="6"/>
      <c r="I11" s="6"/>
      <c r="J11" s="6"/>
    </row>
    <row r="12" spans="1:10" x14ac:dyDescent="0.25">
      <c r="A12" s="67">
        <v>9</v>
      </c>
      <c r="B12" s="25" t="s">
        <v>26</v>
      </c>
      <c r="C12" s="22" t="s">
        <v>151</v>
      </c>
      <c r="D12" s="6"/>
      <c r="E12" s="6"/>
      <c r="F12" s="6"/>
      <c r="G12" s="6"/>
      <c r="H12" s="6"/>
      <c r="I12" s="6"/>
      <c r="J12" s="6"/>
    </row>
    <row r="13" spans="1:10" x14ac:dyDescent="0.25">
      <c r="A13" s="67">
        <v>10</v>
      </c>
      <c r="B13" s="25" t="s">
        <v>42</v>
      </c>
      <c r="C13" s="4" t="s">
        <v>84</v>
      </c>
      <c r="D13" s="6"/>
      <c r="E13" s="6"/>
      <c r="F13" s="6"/>
      <c r="G13" s="6"/>
      <c r="H13" s="6"/>
      <c r="I13" s="6"/>
      <c r="J13" s="6"/>
    </row>
    <row r="14" spans="1:10" x14ac:dyDescent="0.25">
      <c r="A14" s="67">
        <v>11</v>
      </c>
      <c r="B14" s="25" t="s">
        <v>83</v>
      </c>
      <c r="C14" s="4" t="s">
        <v>104</v>
      </c>
      <c r="D14" s="6"/>
      <c r="E14" s="6"/>
      <c r="F14" s="6"/>
      <c r="G14" s="6"/>
      <c r="H14" s="6"/>
      <c r="I14" s="6"/>
      <c r="J14" s="6"/>
    </row>
    <row r="15" spans="1:10" ht="30" x14ac:dyDescent="0.25">
      <c r="A15" s="67">
        <v>12</v>
      </c>
      <c r="B15" s="25" t="s">
        <v>41</v>
      </c>
      <c r="C15" s="29" t="s">
        <v>92</v>
      </c>
      <c r="D15" s="6"/>
      <c r="E15" s="6"/>
      <c r="F15" s="6"/>
      <c r="G15" s="6"/>
      <c r="H15" s="6"/>
      <c r="I15" s="6"/>
      <c r="J15" s="6"/>
    </row>
    <row r="16" spans="1:10" x14ac:dyDescent="0.25">
      <c r="A16" s="67">
        <v>13</v>
      </c>
      <c r="B16" s="25" t="s">
        <v>28</v>
      </c>
      <c r="C16" s="3" t="s">
        <v>48</v>
      </c>
      <c r="D16" s="6"/>
      <c r="E16" s="6"/>
      <c r="F16" s="6"/>
      <c r="G16" s="6"/>
      <c r="H16" s="6"/>
      <c r="I16" s="6"/>
      <c r="J16" s="6"/>
    </row>
    <row r="17" spans="1:11" x14ac:dyDescent="0.25">
      <c r="A17" s="67">
        <v>14</v>
      </c>
      <c r="B17" s="25" t="s">
        <v>29</v>
      </c>
      <c r="C17" s="3" t="s">
        <v>89</v>
      </c>
      <c r="D17" s="6"/>
      <c r="E17" s="6"/>
      <c r="F17" s="6"/>
      <c r="G17" s="6"/>
      <c r="H17" s="6"/>
      <c r="I17" s="6"/>
      <c r="J17" s="6"/>
    </row>
    <row r="18" spans="1:11" ht="30" x14ac:dyDescent="0.25">
      <c r="A18" s="67">
        <v>15</v>
      </c>
      <c r="B18" s="25" t="s">
        <v>40</v>
      </c>
      <c r="C18" s="22" t="s">
        <v>90</v>
      </c>
      <c r="D18" s="6"/>
      <c r="E18" s="6"/>
      <c r="F18" s="6"/>
      <c r="G18" s="6"/>
      <c r="H18" s="6"/>
      <c r="I18" s="6"/>
      <c r="J18" s="6"/>
    </row>
    <row r="19" spans="1:11" x14ac:dyDescent="0.25">
      <c r="A19" s="67">
        <v>16</v>
      </c>
      <c r="B19" s="25" t="s">
        <v>30</v>
      </c>
      <c r="C19" s="3" t="s">
        <v>1</v>
      </c>
      <c r="D19" s="6"/>
      <c r="E19" s="6"/>
      <c r="F19" s="6"/>
      <c r="G19" s="6"/>
      <c r="H19" s="6"/>
      <c r="I19" s="6"/>
      <c r="J19" s="6"/>
    </row>
    <row r="20" spans="1:11" x14ac:dyDescent="0.25">
      <c r="A20" s="67">
        <v>17</v>
      </c>
      <c r="B20" s="25" t="s">
        <v>31</v>
      </c>
      <c r="C20" s="3" t="s">
        <v>2</v>
      </c>
      <c r="D20" s="6"/>
      <c r="E20" s="6"/>
      <c r="F20" s="6"/>
      <c r="G20" s="6"/>
      <c r="H20" s="6"/>
      <c r="I20" s="6"/>
      <c r="J20" s="6"/>
    </row>
    <row r="21" spans="1:11" x14ac:dyDescent="0.25">
      <c r="A21" s="67">
        <v>18</v>
      </c>
      <c r="B21" s="25" t="s">
        <v>32</v>
      </c>
      <c r="C21" s="4" t="s">
        <v>82</v>
      </c>
      <c r="D21" s="6"/>
      <c r="E21" s="6"/>
      <c r="F21" s="6"/>
      <c r="G21" s="6"/>
      <c r="H21" s="6"/>
      <c r="I21" s="6"/>
      <c r="J21" s="6"/>
    </row>
    <row r="22" spans="1:11" x14ac:dyDescent="0.25">
      <c r="A22" s="67">
        <v>19</v>
      </c>
      <c r="B22" s="25" t="s">
        <v>39</v>
      </c>
      <c r="C22" s="3" t="s">
        <v>93</v>
      </c>
      <c r="D22" s="6"/>
      <c r="E22" s="6"/>
      <c r="F22" s="6"/>
      <c r="G22" s="6"/>
      <c r="H22" s="6"/>
      <c r="I22" s="6"/>
      <c r="J22" s="6"/>
    </row>
    <row r="23" spans="1:11" x14ac:dyDescent="0.25">
      <c r="A23" s="67">
        <v>20</v>
      </c>
      <c r="B23" s="25" t="s">
        <v>85</v>
      </c>
      <c r="C23" s="3" t="s">
        <v>86</v>
      </c>
      <c r="D23" s="6"/>
      <c r="E23" s="6"/>
      <c r="F23" s="6"/>
      <c r="G23" s="6"/>
      <c r="H23" s="6"/>
      <c r="I23" s="6"/>
      <c r="J23" s="6"/>
    </row>
    <row r="24" spans="1:11" ht="30" x14ac:dyDescent="0.25">
      <c r="A24" s="67">
        <v>21</v>
      </c>
      <c r="B24" s="25" t="s">
        <v>67</v>
      </c>
      <c r="C24" s="22" t="s">
        <v>75</v>
      </c>
      <c r="D24" s="6"/>
      <c r="E24" s="6"/>
      <c r="F24" s="6"/>
      <c r="G24" s="6"/>
      <c r="H24" s="6"/>
      <c r="I24" s="6"/>
      <c r="J24" s="6"/>
    </row>
    <row r="25" spans="1:11" x14ac:dyDescent="0.25">
      <c r="A25" s="67">
        <v>22</v>
      </c>
      <c r="B25" s="25" t="s">
        <v>43</v>
      </c>
      <c r="C25" s="4" t="s">
        <v>153</v>
      </c>
      <c r="D25" s="6"/>
      <c r="E25" s="6"/>
      <c r="F25" s="6"/>
      <c r="G25" s="6"/>
      <c r="H25" s="6"/>
      <c r="I25" s="6"/>
      <c r="J25" s="6"/>
    </row>
    <row r="26" spans="1:11" x14ac:dyDescent="0.25">
      <c r="A26" s="67">
        <v>23</v>
      </c>
      <c r="B26" s="25" t="s">
        <v>87</v>
      </c>
      <c r="C26" s="4" t="s">
        <v>88</v>
      </c>
      <c r="D26" s="6"/>
      <c r="E26" s="6"/>
      <c r="F26" s="6"/>
      <c r="G26" s="6"/>
      <c r="H26" s="6"/>
      <c r="I26" s="6"/>
      <c r="J26" s="6"/>
    </row>
    <row r="27" spans="1:11" ht="60" x14ac:dyDescent="0.25">
      <c r="A27" s="67">
        <v>24</v>
      </c>
      <c r="B27" s="24" t="s">
        <v>73</v>
      </c>
      <c r="C27" s="23" t="s">
        <v>156</v>
      </c>
      <c r="D27" s="6"/>
      <c r="E27" s="6"/>
      <c r="F27" s="6"/>
      <c r="G27" s="6"/>
      <c r="H27" s="6"/>
      <c r="I27" s="6"/>
      <c r="J27" s="6"/>
    </row>
    <row r="28" spans="1:11" ht="45" x14ac:dyDescent="0.25">
      <c r="A28" s="67">
        <v>25</v>
      </c>
      <c r="B28" s="24" t="s">
        <v>101</v>
      </c>
      <c r="C28" s="23" t="s">
        <v>94</v>
      </c>
      <c r="D28" s="6"/>
      <c r="E28" s="6"/>
      <c r="F28" s="6"/>
      <c r="G28" s="6"/>
      <c r="H28" s="6"/>
      <c r="I28" s="6"/>
      <c r="J28" s="6"/>
      <c r="K28" s="6"/>
    </row>
    <row r="29" spans="1:11" ht="18.75" x14ac:dyDescent="0.3">
      <c r="A29" s="68"/>
      <c r="B29" s="70" t="s">
        <v>53</v>
      </c>
      <c r="C29" s="100"/>
      <c r="D29" s="6"/>
      <c r="E29" s="6"/>
      <c r="F29" s="6"/>
      <c r="G29" s="6"/>
      <c r="H29" s="6"/>
      <c r="I29" s="6"/>
      <c r="J29" s="6"/>
    </row>
    <row r="30" spans="1:11" x14ac:dyDescent="0.25">
      <c r="A30" s="101"/>
      <c r="B30" s="5" t="s">
        <v>50</v>
      </c>
      <c r="C30" s="72"/>
      <c r="D30" s="6"/>
      <c r="E30" s="6"/>
      <c r="F30" s="6"/>
      <c r="G30" s="6"/>
      <c r="H30" s="6"/>
      <c r="I30" s="6"/>
      <c r="J30" s="6"/>
    </row>
    <row r="31" spans="1:11" x14ac:dyDescent="0.25">
      <c r="A31" s="101"/>
      <c r="B31" s="7" t="s">
        <v>3</v>
      </c>
      <c r="C31" s="73"/>
      <c r="D31" s="6"/>
      <c r="E31" s="6"/>
      <c r="F31" s="6"/>
      <c r="G31" s="6"/>
      <c r="H31" s="6"/>
      <c r="I31" s="6"/>
      <c r="J31" s="6"/>
    </row>
    <row r="32" spans="1:11" ht="44.25" customHeight="1" x14ac:dyDescent="0.25">
      <c r="A32" s="101"/>
      <c r="B32" s="7" t="s">
        <v>51</v>
      </c>
      <c r="C32" s="74"/>
      <c r="D32" s="6"/>
      <c r="E32" s="6"/>
      <c r="F32" s="6"/>
      <c r="G32" s="6"/>
      <c r="H32" s="6"/>
      <c r="I32" s="6"/>
      <c r="J32" s="6"/>
    </row>
    <row r="33" spans="1:10" ht="18.75" x14ac:dyDescent="0.3">
      <c r="A33" s="68"/>
      <c r="B33" s="7" t="s">
        <v>52</v>
      </c>
      <c r="C33" s="61">
        <f>(C31*C32)+C31</f>
        <v>0</v>
      </c>
      <c r="D33" s="6"/>
      <c r="E33" s="6"/>
      <c r="F33" s="6"/>
      <c r="G33" s="6"/>
      <c r="H33" s="6"/>
      <c r="I33" s="6"/>
      <c r="J33" s="6"/>
    </row>
    <row r="34" spans="1:10" x14ac:dyDescent="0.25">
      <c r="A34" s="10"/>
      <c r="B34" s="10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10"/>
      <c r="B35" s="10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0"/>
      <c r="B36" s="10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10"/>
      <c r="B37" s="10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10"/>
      <c r="B38" s="10"/>
      <c r="C38" s="9"/>
      <c r="D38" s="6"/>
      <c r="E38" s="6"/>
      <c r="F38" s="6"/>
      <c r="G38" s="6"/>
      <c r="H38" s="6"/>
      <c r="I38" s="6"/>
      <c r="J38" s="6"/>
    </row>
    <row r="39" spans="1:10" x14ac:dyDescent="0.25">
      <c r="A39" s="10"/>
      <c r="B39" s="10"/>
      <c r="C39" s="6"/>
      <c r="D39" s="6"/>
      <c r="E39" s="6"/>
      <c r="F39" s="6"/>
      <c r="G39" s="6"/>
      <c r="H39" s="6"/>
      <c r="I39" s="6"/>
      <c r="J39" s="6"/>
    </row>
    <row r="40" spans="1:10" x14ac:dyDescent="0.25">
      <c r="A40" s="10"/>
      <c r="B40" s="10"/>
      <c r="C40" s="9"/>
      <c r="D40" s="6"/>
      <c r="E40" s="6"/>
      <c r="F40" s="6"/>
      <c r="G40" s="6"/>
      <c r="H40" s="6"/>
      <c r="I40" s="6"/>
      <c r="J40" s="6"/>
    </row>
    <row r="41" spans="1:10" x14ac:dyDescent="0.25">
      <c r="A41" s="10"/>
      <c r="B41" s="10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10"/>
      <c r="B42" s="10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10"/>
      <c r="B43" s="10"/>
      <c r="C43" s="26"/>
      <c r="D43" s="6"/>
      <c r="E43" s="6"/>
      <c r="F43" s="6"/>
      <c r="G43" s="6"/>
      <c r="H43" s="6"/>
      <c r="I43" s="6"/>
      <c r="J43" s="6"/>
    </row>
    <row r="44" spans="1:10" x14ac:dyDescent="0.25">
      <c r="A44" s="10"/>
      <c r="B44" s="10"/>
      <c r="C44" s="26"/>
      <c r="D44" s="6"/>
      <c r="E44" s="6"/>
      <c r="F44" s="6"/>
      <c r="G44" s="6"/>
      <c r="H44" s="6"/>
      <c r="I44" s="6"/>
      <c r="J44" s="6"/>
    </row>
    <row r="45" spans="1:10" x14ac:dyDescent="0.25">
      <c r="A45" s="10"/>
      <c r="B45" s="10"/>
      <c r="C45" s="27"/>
      <c r="D45" s="6"/>
      <c r="E45" s="6"/>
      <c r="F45" s="6"/>
      <c r="G45" s="6"/>
      <c r="H45" s="6"/>
      <c r="I45" s="6"/>
      <c r="J45" s="6"/>
    </row>
    <row r="46" spans="1:10" x14ac:dyDescent="0.25">
      <c r="A46" s="10"/>
      <c r="B46" s="10"/>
      <c r="C46" s="27"/>
      <c r="D46" s="6"/>
      <c r="E46" s="6"/>
      <c r="F46" s="6"/>
      <c r="G46" s="6"/>
      <c r="H46" s="6"/>
      <c r="I46" s="6"/>
      <c r="J46" s="6"/>
    </row>
    <row r="47" spans="1:10" x14ac:dyDescent="0.25">
      <c r="A47" s="10"/>
      <c r="B47" s="10"/>
      <c r="C47" s="27"/>
      <c r="D47" s="6"/>
      <c r="E47" s="6"/>
      <c r="F47" s="6"/>
      <c r="G47" s="6"/>
      <c r="H47" s="6"/>
      <c r="I47" s="6"/>
      <c r="J47" s="6"/>
    </row>
    <row r="48" spans="1:10" x14ac:dyDescent="0.25">
      <c r="A48" s="10"/>
      <c r="B48" s="10"/>
      <c r="C48" s="27"/>
      <c r="D48" s="6"/>
      <c r="E48" s="6"/>
      <c r="F48" s="6"/>
      <c r="G48" s="6"/>
      <c r="H48" s="6"/>
      <c r="I48" s="6"/>
      <c r="J48" s="6"/>
    </row>
    <row r="49" spans="1:10" x14ac:dyDescent="0.25">
      <c r="A49" s="10"/>
      <c r="B49" s="10"/>
      <c r="C49" s="27"/>
      <c r="D49" s="6"/>
      <c r="E49" s="6"/>
      <c r="F49" s="6"/>
      <c r="G49" s="6"/>
      <c r="H49" s="6"/>
      <c r="I49" s="6"/>
      <c r="J49" s="6"/>
    </row>
    <row r="50" spans="1:10" x14ac:dyDescent="0.25">
      <c r="A50" s="10"/>
      <c r="B50" s="10"/>
      <c r="C50" s="26"/>
      <c r="D50" s="6"/>
      <c r="E50" s="6"/>
      <c r="F50" s="6"/>
      <c r="G50" s="6"/>
      <c r="H50" s="6"/>
      <c r="I50" s="6"/>
      <c r="J50" s="6"/>
    </row>
    <row r="51" spans="1:10" x14ac:dyDescent="0.25">
      <c r="A51" s="10"/>
      <c r="B51" s="10"/>
      <c r="C51" s="26"/>
      <c r="D51" s="6"/>
      <c r="E51" s="6"/>
      <c r="F51" s="6"/>
      <c r="G51" s="6"/>
      <c r="H51" s="6"/>
      <c r="I51" s="6"/>
      <c r="J51" s="6"/>
    </row>
    <row r="52" spans="1:10" x14ac:dyDescent="0.25">
      <c r="A52" s="10"/>
      <c r="B52" s="10"/>
      <c r="C52" s="26"/>
      <c r="D52" s="6"/>
      <c r="E52" s="6"/>
      <c r="F52" s="6"/>
      <c r="G52" s="6"/>
      <c r="H52" s="6"/>
      <c r="I52" s="6"/>
      <c r="J52" s="6"/>
    </row>
    <row r="53" spans="1:10" x14ac:dyDescent="0.25">
      <c r="A53" s="10"/>
      <c r="B53" s="10"/>
      <c r="C53" s="6"/>
      <c r="D53" s="6"/>
      <c r="E53" s="6"/>
      <c r="F53" s="6"/>
      <c r="G53" s="6"/>
      <c r="H53" s="6"/>
      <c r="I53" s="6"/>
      <c r="J53" s="6"/>
    </row>
    <row r="54" spans="1:10" x14ac:dyDescent="0.25">
      <c r="A54" s="10"/>
      <c r="B54" s="10"/>
      <c r="C54" s="6"/>
      <c r="D54" s="6"/>
      <c r="E54" s="6"/>
      <c r="F54" s="6"/>
      <c r="G54" s="6"/>
      <c r="H54" s="6"/>
      <c r="I54" s="6"/>
      <c r="J54" s="6"/>
    </row>
    <row r="55" spans="1:10" x14ac:dyDescent="0.25">
      <c r="A55" s="10"/>
      <c r="B55" s="10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10"/>
      <c r="B56" s="10"/>
      <c r="C56" s="6"/>
      <c r="D56" s="6"/>
      <c r="E56" s="6"/>
      <c r="F56" s="6"/>
      <c r="G56" s="6"/>
      <c r="H56" s="6"/>
      <c r="I56" s="6"/>
      <c r="J56" s="6"/>
    </row>
    <row r="57" spans="1:10" x14ac:dyDescent="0.25">
      <c r="A57" s="10"/>
      <c r="B57" s="10"/>
      <c r="C57" s="6"/>
      <c r="D57" s="6"/>
      <c r="E57" s="6"/>
      <c r="F57" s="6"/>
      <c r="G57" s="6"/>
      <c r="H57" s="6"/>
      <c r="I57" s="6"/>
      <c r="J57" s="6"/>
    </row>
    <row r="58" spans="1:10" x14ac:dyDescent="0.25">
      <c r="A58" s="10"/>
      <c r="B58" s="10"/>
      <c r="C58" s="6"/>
      <c r="D58" s="6"/>
      <c r="E58" s="6"/>
      <c r="F58" s="6"/>
      <c r="G58" s="6"/>
      <c r="H58" s="6"/>
      <c r="I58" s="6"/>
      <c r="J58" s="6"/>
    </row>
    <row r="59" spans="1:10" x14ac:dyDescent="0.25">
      <c r="A59" s="10"/>
      <c r="B59" s="10"/>
      <c r="C59" s="6"/>
      <c r="D59" s="6"/>
      <c r="E59" s="6"/>
      <c r="F59" s="6"/>
      <c r="G59" s="6"/>
      <c r="H59" s="6"/>
      <c r="I59" s="6"/>
      <c r="J59" s="6"/>
    </row>
    <row r="60" spans="1:10" x14ac:dyDescent="0.25">
      <c r="A60" s="10"/>
      <c r="B60" s="10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10"/>
      <c r="B61" s="10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10"/>
      <c r="B62" s="10"/>
      <c r="C62" s="6"/>
      <c r="D62" s="6"/>
      <c r="E62" s="6"/>
      <c r="F62" s="6"/>
      <c r="G62" s="6"/>
      <c r="H62" s="6"/>
      <c r="I62" s="6"/>
      <c r="J62" s="6"/>
    </row>
    <row r="63" spans="1:10" x14ac:dyDescent="0.25">
      <c r="A63" s="10"/>
      <c r="B63" s="10"/>
      <c r="C63" s="6"/>
      <c r="D63" s="6"/>
      <c r="E63" s="6"/>
      <c r="F63" s="6"/>
      <c r="G63" s="6"/>
      <c r="H63" s="6"/>
      <c r="I63" s="6"/>
      <c r="J63" s="6"/>
    </row>
    <row r="64" spans="1:10" x14ac:dyDescent="0.25">
      <c r="A64" s="10"/>
      <c r="B64" s="10"/>
      <c r="C64" s="6"/>
      <c r="D64" s="6"/>
      <c r="E64" s="6"/>
      <c r="F64" s="6"/>
      <c r="G64" s="6"/>
      <c r="H64" s="6"/>
      <c r="I64" s="6"/>
      <c r="J64" s="6"/>
    </row>
    <row r="65" spans="1:10" x14ac:dyDescent="0.25">
      <c r="A65" s="10"/>
      <c r="B65" s="10"/>
      <c r="C65" s="6"/>
      <c r="D65" s="6"/>
      <c r="E65" s="6"/>
      <c r="F65" s="6"/>
      <c r="G65" s="6"/>
      <c r="H65" s="6"/>
      <c r="I65" s="6"/>
      <c r="J65" s="6"/>
    </row>
    <row r="66" spans="1:10" x14ac:dyDescent="0.25">
      <c r="A66" s="10"/>
      <c r="B66" s="10"/>
      <c r="C66" s="6"/>
      <c r="D66" s="6"/>
      <c r="E66" s="6"/>
      <c r="F66" s="6"/>
      <c r="G66" s="6"/>
      <c r="H66" s="6"/>
      <c r="I66" s="6"/>
      <c r="J66" s="6"/>
    </row>
    <row r="67" spans="1:10" x14ac:dyDescent="0.25">
      <c r="A67" s="10"/>
      <c r="B67" s="10"/>
      <c r="C67" s="6"/>
      <c r="D67" s="6"/>
      <c r="E67" s="6"/>
      <c r="F67" s="6"/>
      <c r="G67" s="6"/>
      <c r="H67" s="6"/>
      <c r="I67" s="6"/>
      <c r="J67" s="6"/>
    </row>
    <row r="68" spans="1:10" x14ac:dyDescent="0.25">
      <c r="A68" s="10"/>
      <c r="B68" s="10"/>
      <c r="C68" s="6"/>
      <c r="D68" s="6"/>
      <c r="E68" s="6"/>
      <c r="F68" s="6"/>
      <c r="G68" s="6"/>
      <c r="H68" s="6"/>
      <c r="I68" s="6"/>
      <c r="J68" s="6"/>
    </row>
    <row r="69" spans="1:10" x14ac:dyDescent="0.25">
      <c r="A69" s="10"/>
      <c r="B69" s="10"/>
      <c r="C69" s="6"/>
      <c r="D69" s="6"/>
      <c r="E69" s="6"/>
      <c r="F69" s="6"/>
      <c r="G69" s="6"/>
      <c r="H69" s="6"/>
      <c r="I69" s="6"/>
      <c r="J69" s="6"/>
    </row>
    <row r="70" spans="1:10" x14ac:dyDescent="0.25">
      <c r="A70" s="10"/>
      <c r="B70" s="10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10"/>
      <c r="B71" s="10"/>
      <c r="C71" s="6"/>
      <c r="D71" s="6"/>
      <c r="E71" s="6"/>
      <c r="F71" s="6"/>
      <c r="G71" s="6"/>
      <c r="H71" s="6"/>
      <c r="I71" s="6"/>
      <c r="J71" s="6"/>
    </row>
    <row r="72" spans="1:10" x14ac:dyDescent="0.25">
      <c r="A72" s="10"/>
      <c r="B72" s="10"/>
      <c r="C72" s="6"/>
      <c r="D72" s="6"/>
      <c r="E72" s="6"/>
      <c r="F72" s="6"/>
      <c r="G72" s="6"/>
      <c r="H72" s="6"/>
      <c r="I72" s="6"/>
      <c r="J72" s="6"/>
    </row>
    <row r="73" spans="1:10" x14ac:dyDescent="0.25">
      <c r="A73" s="10"/>
      <c r="B73" s="10"/>
      <c r="C73" s="6"/>
      <c r="D73" s="6"/>
      <c r="E73" s="6"/>
      <c r="F73" s="6"/>
      <c r="G73" s="6"/>
      <c r="H73" s="6"/>
      <c r="I73" s="6"/>
      <c r="J73" s="6"/>
    </row>
    <row r="74" spans="1:10" x14ac:dyDescent="0.25">
      <c r="A74" s="10"/>
      <c r="B74" s="10"/>
      <c r="C74" s="6"/>
      <c r="D74" s="6"/>
      <c r="E74" s="6"/>
      <c r="F74" s="6"/>
      <c r="G74" s="6"/>
      <c r="H74" s="6"/>
      <c r="I74" s="6"/>
      <c r="J74" s="6"/>
    </row>
    <row r="75" spans="1:10" x14ac:dyDescent="0.25">
      <c r="A75" s="10"/>
      <c r="B75" s="10"/>
      <c r="C75" s="6"/>
      <c r="D75" s="6"/>
      <c r="E75" s="6"/>
      <c r="F75" s="6"/>
      <c r="G75" s="6"/>
      <c r="H75" s="6"/>
      <c r="I75" s="6"/>
      <c r="J75" s="6"/>
    </row>
    <row r="76" spans="1:10" x14ac:dyDescent="0.25">
      <c r="A76" s="10"/>
      <c r="B76" s="10"/>
      <c r="C76" s="6"/>
      <c r="D76" s="6"/>
      <c r="E76" s="6"/>
      <c r="F76" s="6"/>
      <c r="G76" s="6"/>
      <c r="H76" s="6"/>
      <c r="I76" s="6"/>
      <c r="J76" s="6"/>
    </row>
    <row r="77" spans="1:10" x14ac:dyDescent="0.25">
      <c r="A77" s="10"/>
      <c r="B77" s="10"/>
      <c r="C77" s="6"/>
      <c r="D77" s="6"/>
      <c r="E77" s="6"/>
      <c r="F77" s="6"/>
      <c r="G77" s="6"/>
      <c r="H77" s="6"/>
      <c r="I77" s="6"/>
      <c r="J77" s="6"/>
    </row>
    <row r="78" spans="1:10" x14ac:dyDescent="0.25">
      <c r="A78" s="10"/>
      <c r="B78" s="10"/>
      <c r="C78" s="6"/>
      <c r="D78" s="6"/>
      <c r="E78" s="6"/>
      <c r="F78" s="6"/>
      <c r="G78" s="6"/>
      <c r="H78" s="6"/>
      <c r="I78" s="6"/>
      <c r="J78" s="6"/>
    </row>
    <row r="79" spans="1:10" x14ac:dyDescent="0.25">
      <c r="A79" s="10"/>
      <c r="B79" s="10"/>
      <c r="C79" s="6"/>
      <c r="D79" s="6"/>
      <c r="E79" s="6"/>
      <c r="F79" s="6"/>
      <c r="G79" s="6"/>
      <c r="H79" s="6"/>
      <c r="I79" s="6"/>
      <c r="J79" s="6"/>
    </row>
    <row r="80" spans="1:10" x14ac:dyDescent="0.25">
      <c r="A80" s="10"/>
      <c r="B80" s="10"/>
      <c r="C80" s="6"/>
      <c r="D80" s="6"/>
      <c r="E80" s="6"/>
      <c r="F80" s="6"/>
      <c r="G80" s="6"/>
      <c r="H80" s="6"/>
      <c r="I80" s="6"/>
      <c r="J80" s="6"/>
    </row>
    <row r="81" spans="1:10" x14ac:dyDescent="0.25">
      <c r="A81" s="10"/>
      <c r="B81" s="10"/>
      <c r="C81" s="6"/>
      <c r="D81" s="6"/>
      <c r="E81" s="6"/>
      <c r="F81" s="6"/>
      <c r="G81" s="6"/>
      <c r="H81" s="6"/>
      <c r="I81" s="6"/>
      <c r="J81" s="6"/>
    </row>
    <row r="82" spans="1:10" x14ac:dyDescent="0.25">
      <c r="A82" s="10"/>
      <c r="B82" s="10"/>
      <c r="C82" s="6"/>
      <c r="D82" s="6"/>
      <c r="E82" s="6"/>
      <c r="F82" s="6"/>
      <c r="G82" s="6"/>
      <c r="H82" s="6"/>
      <c r="I82" s="6"/>
      <c r="J82" s="6"/>
    </row>
    <row r="83" spans="1:10" x14ac:dyDescent="0.25">
      <c r="A83" s="10"/>
      <c r="B83" s="10"/>
      <c r="C83" s="6"/>
      <c r="D83" s="6"/>
      <c r="E83" s="6"/>
      <c r="F83" s="6"/>
      <c r="G83" s="6"/>
      <c r="H83" s="6"/>
      <c r="I83" s="6"/>
      <c r="J83" s="6"/>
    </row>
    <row r="84" spans="1:10" x14ac:dyDescent="0.25">
      <c r="A84" s="10"/>
      <c r="B84" s="10"/>
      <c r="C84" s="6"/>
      <c r="D84" s="6"/>
      <c r="E84" s="6"/>
      <c r="F84" s="6"/>
      <c r="G84" s="6"/>
      <c r="H84" s="6"/>
      <c r="I84" s="6"/>
      <c r="J84" s="6"/>
    </row>
    <row r="85" spans="1:10" x14ac:dyDescent="0.25">
      <c r="A85" s="10"/>
      <c r="B85" s="10"/>
      <c r="C85" s="6"/>
      <c r="D85" s="6"/>
      <c r="E85" s="6"/>
      <c r="F85" s="6"/>
      <c r="G85" s="6"/>
      <c r="H85" s="6"/>
      <c r="I85" s="6"/>
      <c r="J85" s="6"/>
    </row>
    <row r="86" spans="1:10" x14ac:dyDescent="0.25">
      <c r="A86" s="10"/>
      <c r="B86" s="10"/>
      <c r="C86" s="6"/>
      <c r="D86" s="6"/>
      <c r="E86" s="6"/>
      <c r="F86" s="6"/>
      <c r="G86" s="6"/>
      <c r="H86" s="6"/>
      <c r="I86" s="6"/>
      <c r="J86" s="6"/>
    </row>
    <row r="87" spans="1:10" x14ac:dyDescent="0.25">
      <c r="A87" s="10"/>
      <c r="B87" s="10"/>
      <c r="C87" s="6"/>
      <c r="D87" s="6"/>
      <c r="E87" s="6"/>
      <c r="F87" s="6"/>
      <c r="G87" s="6"/>
      <c r="H87" s="6"/>
      <c r="I87" s="6"/>
      <c r="J87" s="6"/>
    </row>
    <row r="88" spans="1:10" x14ac:dyDescent="0.25">
      <c r="A88" s="10"/>
      <c r="B88" s="10"/>
      <c r="C88" s="6"/>
      <c r="D88" s="6"/>
      <c r="E88" s="6"/>
      <c r="F88" s="6"/>
      <c r="G88" s="6"/>
      <c r="H88" s="6"/>
      <c r="I88" s="6"/>
      <c r="J88" s="6"/>
    </row>
    <row r="89" spans="1:10" x14ac:dyDescent="0.25">
      <c r="A89" s="10"/>
      <c r="B89" s="10"/>
      <c r="C89" s="6"/>
      <c r="D89" s="6"/>
      <c r="E89" s="6"/>
      <c r="F89" s="6"/>
      <c r="G89" s="6"/>
      <c r="H89" s="6"/>
      <c r="I89" s="6"/>
      <c r="J89" s="6"/>
    </row>
    <row r="90" spans="1:10" x14ac:dyDescent="0.25">
      <c r="A90" s="10"/>
      <c r="B90" s="10"/>
      <c r="C90" s="6"/>
      <c r="D90" s="6"/>
      <c r="E90" s="6"/>
      <c r="F90" s="6"/>
      <c r="G90" s="6"/>
      <c r="H90" s="6"/>
      <c r="I90" s="6"/>
      <c r="J90" s="6"/>
    </row>
    <row r="91" spans="1:10" x14ac:dyDescent="0.25">
      <c r="A91" s="10"/>
      <c r="B91" s="10"/>
      <c r="C91" s="6"/>
      <c r="D91" s="6"/>
      <c r="E91" s="6"/>
      <c r="F91" s="6"/>
      <c r="G91" s="6"/>
      <c r="H91" s="6"/>
      <c r="I91" s="6"/>
      <c r="J91" s="6"/>
    </row>
    <row r="92" spans="1:10" x14ac:dyDescent="0.25">
      <c r="A92" s="10"/>
      <c r="B92" s="10"/>
      <c r="C92" s="6"/>
      <c r="D92" s="6"/>
      <c r="E92" s="6"/>
      <c r="F92" s="6"/>
      <c r="G92" s="6"/>
      <c r="H92" s="6"/>
      <c r="I92" s="6"/>
      <c r="J92" s="6"/>
    </row>
    <row r="93" spans="1:10" x14ac:dyDescent="0.25">
      <c r="A93" s="10"/>
      <c r="B93" s="10"/>
      <c r="C93" s="6"/>
      <c r="D93" s="6"/>
      <c r="E93" s="6"/>
      <c r="F93" s="6"/>
      <c r="G93" s="6"/>
      <c r="H93" s="6"/>
      <c r="I93" s="6"/>
      <c r="J93" s="6"/>
    </row>
    <row r="94" spans="1:10" x14ac:dyDescent="0.25">
      <c r="A94" s="10"/>
      <c r="B94" s="10"/>
      <c r="C94" s="6"/>
      <c r="D94" s="6"/>
      <c r="E94" s="6"/>
      <c r="F94" s="6"/>
      <c r="G94" s="6"/>
      <c r="H94" s="6"/>
      <c r="I94" s="6"/>
      <c r="J94" s="6"/>
    </row>
    <row r="95" spans="1:10" x14ac:dyDescent="0.25">
      <c r="A95" s="10"/>
      <c r="B95" s="10"/>
      <c r="C95" s="6"/>
      <c r="D95" s="6"/>
      <c r="E95" s="6"/>
      <c r="F95" s="6"/>
      <c r="G95" s="6"/>
      <c r="H95" s="6"/>
      <c r="I95" s="6"/>
      <c r="J95" s="6"/>
    </row>
    <row r="96" spans="1:10" x14ac:dyDescent="0.25">
      <c r="A96" s="10"/>
      <c r="B96" s="10"/>
      <c r="C96" s="6"/>
      <c r="D96" s="6"/>
      <c r="E96" s="6"/>
      <c r="F96" s="6"/>
      <c r="G96" s="6"/>
      <c r="H96" s="6"/>
      <c r="I96" s="6"/>
      <c r="J96" s="6"/>
    </row>
    <row r="97" spans="1:10" x14ac:dyDescent="0.25">
      <c r="A97" s="10"/>
      <c r="B97" s="10"/>
      <c r="C97" s="6"/>
      <c r="D97" s="6"/>
      <c r="E97" s="6"/>
      <c r="F97" s="6"/>
      <c r="G97" s="6"/>
      <c r="H97" s="6"/>
      <c r="I97" s="6"/>
      <c r="J97" s="6"/>
    </row>
    <row r="98" spans="1:10" x14ac:dyDescent="0.25">
      <c r="A98" s="10"/>
      <c r="B98" s="10"/>
      <c r="C98" s="6"/>
      <c r="D98" s="6"/>
      <c r="E98" s="6"/>
      <c r="F98" s="6"/>
      <c r="G98" s="6"/>
      <c r="H98" s="6"/>
      <c r="I98" s="6"/>
      <c r="J98" s="6"/>
    </row>
  </sheetData>
  <sheetProtection algorithmName="SHA-512" hashValue="RTKFz1gkRn1IwIxoaYXiz+qUCzBDHbnXZdHZ8hxvctfcDSei33I0Egx+H0zPk3oT7vx9qXCu9LBOaeqj3Qd5BA==" saltValue="NyIG1MfbDdj+66t6VXF1I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7911-D2FE-4604-A9DC-7F23C8C42CFB}">
  <sheetPr>
    <tabColor rgb="FFC2E76B"/>
  </sheetPr>
  <dimension ref="A1:AR99"/>
  <sheetViews>
    <sheetView zoomScale="90" zoomScaleNormal="90" zoomScaleSheetLayoutView="90" workbookViewId="0">
      <selection activeCell="D12" sqref="D12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97.42578125" bestFit="1" customWidth="1"/>
    <col min="4" max="4" width="71.85546875" customWidth="1"/>
    <col min="10" max="44" width="9.140625" style="6"/>
  </cols>
  <sheetData>
    <row r="1" spans="1:9" ht="26.25" x14ac:dyDescent="0.4">
      <c r="A1" s="126" t="s">
        <v>114</v>
      </c>
      <c r="B1" s="127"/>
      <c r="C1" s="127"/>
      <c r="D1" s="6"/>
      <c r="E1" s="6"/>
      <c r="F1" s="6"/>
      <c r="G1" s="6"/>
      <c r="H1" s="6"/>
      <c r="I1" s="6"/>
    </row>
    <row r="2" spans="1:9" x14ac:dyDescent="0.25">
      <c r="A2" s="98"/>
      <c r="B2" s="99"/>
      <c r="C2" s="50"/>
      <c r="D2" s="6"/>
      <c r="E2" s="6"/>
      <c r="F2" s="6"/>
      <c r="G2" s="6"/>
      <c r="H2" s="6"/>
      <c r="I2" s="6"/>
    </row>
    <row r="3" spans="1:9" x14ac:dyDescent="0.25">
      <c r="A3" s="63"/>
      <c r="B3" s="64" t="s">
        <v>95</v>
      </c>
      <c r="C3" s="65" t="s">
        <v>0</v>
      </c>
      <c r="D3" s="6"/>
      <c r="E3" s="6"/>
      <c r="F3" s="6"/>
      <c r="G3" s="6"/>
      <c r="H3" s="6"/>
      <c r="I3" s="6"/>
    </row>
    <row r="4" spans="1:9" x14ac:dyDescent="0.25">
      <c r="A4" s="67">
        <v>1</v>
      </c>
      <c r="B4" s="93" t="s">
        <v>36</v>
      </c>
      <c r="C4" s="3" t="s">
        <v>113</v>
      </c>
      <c r="D4" s="6"/>
      <c r="E4" s="6"/>
      <c r="F4" s="6"/>
      <c r="G4" s="6"/>
      <c r="H4" s="6"/>
      <c r="I4" s="6"/>
    </row>
    <row r="5" spans="1:9" x14ac:dyDescent="0.25">
      <c r="A5" s="67">
        <v>2</v>
      </c>
      <c r="B5" s="93" t="s">
        <v>25</v>
      </c>
      <c r="C5" s="3" t="s">
        <v>63</v>
      </c>
      <c r="D5" s="6"/>
      <c r="E5" s="6"/>
      <c r="F5" s="6"/>
      <c r="G5" s="6"/>
      <c r="H5" s="6"/>
      <c r="I5" s="6"/>
    </row>
    <row r="6" spans="1:9" x14ac:dyDescent="0.25">
      <c r="A6" s="67">
        <v>3</v>
      </c>
      <c r="B6" s="93" t="s">
        <v>46</v>
      </c>
      <c r="C6" s="3" t="s">
        <v>64</v>
      </c>
      <c r="D6" s="6"/>
      <c r="E6" s="6"/>
      <c r="F6" s="6"/>
      <c r="G6" s="6"/>
      <c r="H6" s="6"/>
      <c r="I6" s="6"/>
    </row>
    <row r="7" spans="1:9" x14ac:dyDescent="0.25">
      <c r="A7" s="67">
        <v>4</v>
      </c>
      <c r="B7" s="93" t="s">
        <v>69</v>
      </c>
      <c r="C7" s="3" t="s">
        <v>68</v>
      </c>
      <c r="D7" s="6"/>
      <c r="E7" s="6"/>
      <c r="F7" s="6"/>
      <c r="G7" s="6"/>
      <c r="H7" s="6"/>
      <c r="I7" s="6"/>
    </row>
    <row r="8" spans="1:9" x14ac:dyDescent="0.25">
      <c r="A8" s="67">
        <v>5</v>
      </c>
      <c r="B8" s="93" t="s">
        <v>70</v>
      </c>
      <c r="C8" s="3" t="s">
        <v>71</v>
      </c>
      <c r="D8" s="6"/>
      <c r="E8" s="6"/>
      <c r="F8" s="6"/>
      <c r="G8" s="6"/>
      <c r="H8" s="6"/>
      <c r="I8" s="6"/>
    </row>
    <row r="9" spans="1:9" x14ac:dyDescent="0.25">
      <c r="A9" s="67">
        <v>6</v>
      </c>
      <c r="B9" s="93" t="s">
        <v>103</v>
      </c>
      <c r="C9" s="3" t="s">
        <v>102</v>
      </c>
      <c r="D9" s="6"/>
      <c r="E9" s="6"/>
      <c r="F9" s="6"/>
      <c r="G9" s="6"/>
      <c r="H9" s="6"/>
      <c r="I9" s="6"/>
    </row>
    <row r="10" spans="1:9" x14ac:dyDescent="0.25">
      <c r="A10" s="67">
        <v>7</v>
      </c>
      <c r="B10" s="93" t="s">
        <v>81</v>
      </c>
      <c r="C10" s="3" t="s">
        <v>65</v>
      </c>
      <c r="D10" s="6"/>
      <c r="E10" s="6"/>
      <c r="F10" s="6"/>
      <c r="G10" s="6"/>
      <c r="H10" s="6"/>
      <c r="I10" s="6"/>
    </row>
    <row r="11" spans="1:9" x14ac:dyDescent="0.25">
      <c r="A11" s="67">
        <v>8</v>
      </c>
      <c r="B11" s="93" t="s">
        <v>49</v>
      </c>
      <c r="C11" s="3" t="s">
        <v>66</v>
      </c>
      <c r="D11" s="6"/>
      <c r="E11" s="6"/>
      <c r="F11" s="6"/>
      <c r="G11" s="6"/>
      <c r="H11" s="6"/>
      <c r="I11" s="6"/>
    </row>
    <row r="12" spans="1:9" ht="45" x14ac:dyDescent="0.25">
      <c r="A12" s="67">
        <v>9</v>
      </c>
      <c r="B12" s="93" t="s">
        <v>26</v>
      </c>
      <c r="C12" s="22" t="s">
        <v>100</v>
      </c>
      <c r="D12" s="6"/>
      <c r="E12" s="6"/>
      <c r="F12" s="6"/>
      <c r="G12" s="6"/>
      <c r="H12" s="6"/>
      <c r="I12" s="6"/>
    </row>
    <row r="13" spans="1:9" x14ac:dyDescent="0.25">
      <c r="A13" s="67">
        <v>10</v>
      </c>
      <c r="B13" s="93" t="s">
        <v>42</v>
      </c>
      <c r="C13" s="3" t="s">
        <v>84</v>
      </c>
      <c r="D13" s="6"/>
      <c r="E13" s="6"/>
      <c r="F13" s="6"/>
      <c r="G13" s="6"/>
      <c r="H13" s="6"/>
      <c r="I13" s="6"/>
    </row>
    <row r="14" spans="1:9" x14ac:dyDescent="0.25">
      <c r="A14" s="67">
        <v>11</v>
      </c>
      <c r="B14" s="93" t="s">
        <v>83</v>
      </c>
      <c r="C14" s="3" t="s">
        <v>104</v>
      </c>
      <c r="D14" s="6"/>
      <c r="E14" s="6"/>
      <c r="F14" s="6"/>
      <c r="G14" s="6"/>
      <c r="H14" s="6"/>
      <c r="I14" s="6"/>
    </row>
    <row r="15" spans="1:9" ht="30" x14ac:dyDescent="0.25">
      <c r="A15" s="67">
        <v>12</v>
      </c>
      <c r="B15" s="93" t="s">
        <v>41</v>
      </c>
      <c r="C15" s="22" t="s">
        <v>92</v>
      </c>
      <c r="D15" s="6"/>
      <c r="E15" s="6"/>
      <c r="F15" s="6"/>
      <c r="G15" s="6"/>
      <c r="H15" s="6"/>
      <c r="I15" s="6"/>
    </row>
    <row r="16" spans="1:9" x14ac:dyDescent="0.25">
      <c r="A16" s="67">
        <v>13</v>
      </c>
      <c r="B16" s="93" t="s">
        <v>28</v>
      </c>
      <c r="C16" s="3" t="s">
        <v>48</v>
      </c>
      <c r="D16" s="6"/>
      <c r="E16" s="6"/>
      <c r="F16" s="6"/>
      <c r="G16" s="6"/>
      <c r="H16" s="6"/>
      <c r="I16" s="6"/>
    </row>
    <row r="17" spans="1:9" x14ac:dyDescent="0.25">
      <c r="A17" s="67">
        <v>14</v>
      </c>
      <c r="B17" s="93" t="s">
        <v>29</v>
      </c>
      <c r="C17" s="3" t="s">
        <v>89</v>
      </c>
      <c r="D17" s="6"/>
      <c r="E17" s="6"/>
      <c r="F17" s="6"/>
      <c r="G17" s="6"/>
      <c r="H17" s="6"/>
      <c r="I17" s="6"/>
    </row>
    <row r="18" spans="1:9" ht="30" x14ac:dyDescent="0.25">
      <c r="A18" s="67">
        <v>15</v>
      </c>
      <c r="B18" s="93" t="s">
        <v>40</v>
      </c>
      <c r="C18" s="22" t="s">
        <v>90</v>
      </c>
      <c r="D18" s="6"/>
      <c r="E18" s="6"/>
      <c r="F18" s="6"/>
      <c r="G18" s="6"/>
      <c r="H18" s="6"/>
      <c r="I18" s="6"/>
    </row>
    <row r="19" spans="1:9" x14ac:dyDescent="0.25">
      <c r="A19" s="67">
        <v>16</v>
      </c>
      <c r="B19" s="93" t="s">
        <v>30</v>
      </c>
      <c r="C19" s="3" t="s">
        <v>1</v>
      </c>
      <c r="D19" s="6"/>
      <c r="E19" s="6"/>
      <c r="F19" s="6"/>
      <c r="G19" s="6"/>
      <c r="H19" s="6"/>
      <c r="I19" s="6"/>
    </row>
    <row r="20" spans="1:9" x14ac:dyDescent="0.25">
      <c r="A20" s="67">
        <v>17</v>
      </c>
      <c r="B20" s="93" t="s">
        <v>31</v>
      </c>
      <c r="C20" s="3" t="s">
        <v>2</v>
      </c>
      <c r="D20" s="6"/>
      <c r="E20" s="6"/>
      <c r="F20" s="6"/>
      <c r="G20" s="6"/>
      <c r="H20" s="6"/>
      <c r="I20" s="6"/>
    </row>
    <row r="21" spans="1:9" x14ac:dyDescent="0.25">
      <c r="A21" s="67">
        <v>18</v>
      </c>
      <c r="B21" s="93" t="s">
        <v>32</v>
      </c>
      <c r="C21" s="3" t="s">
        <v>82</v>
      </c>
      <c r="D21" s="6"/>
      <c r="E21" s="6"/>
      <c r="F21" s="6"/>
      <c r="G21" s="6"/>
      <c r="H21" s="6"/>
      <c r="I21" s="6"/>
    </row>
    <row r="22" spans="1:9" x14ac:dyDescent="0.25">
      <c r="A22" s="67">
        <v>19</v>
      </c>
      <c r="B22" s="93" t="s">
        <v>39</v>
      </c>
      <c r="C22" s="3" t="s">
        <v>93</v>
      </c>
      <c r="D22" s="6"/>
      <c r="E22" s="6"/>
      <c r="F22" s="6"/>
      <c r="G22" s="6"/>
      <c r="H22" s="6"/>
      <c r="I22" s="6"/>
    </row>
    <row r="23" spans="1:9" x14ac:dyDescent="0.25">
      <c r="A23" s="67">
        <v>20</v>
      </c>
      <c r="B23" s="93" t="s">
        <v>85</v>
      </c>
      <c r="C23" s="3" t="s">
        <v>86</v>
      </c>
      <c r="D23" s="6"/>
      <c r="E23" s="6"/>
      <c r="F23" s="6"/>
      <c r="G23" s="6"/>
      <c r="H23" s="6"/>
      <c r="I23" s="6"/>
    </row>
    <row r="24" spans="1:9" x14ac:dyDescent="0.25">
      <c r="A24" s="67">
        <v>21</v>
      </c>
      <c r="B24" s="93" t="s">
        <v>74</v>
      </c>
      <c r="C24" s="3" t="s">
        <v>72</v>
      </c>
      <c r="D24" s="6"/>
      <c r="E24" s="6"/>
      <c r="F24" s="6"/>
      <c r="G24" s="6"/>
      <c r="H24" s="6"/>
      <c r="I24" s="6"/>
    </row>
    <row r="25" spans="1:9" ht="30" x14ac:dyDescent="0.25">
      <c r="A25" s="67">
        <v>22</v>
      </c>
      <c r="B25" s="93" t="s">
        <v>67</v>
      </c>
      <c r="C25" s="22" t="s">
        <v>75</v>
      </c>
      <c r="D25" s="6"/>
      <c r="E25" s="6"/>
      <c r="F25" s="6"/>
      <c r="G25" s="6"/>
      <c r="H25" s="6"/>
      <c r="I25" s="6"/>
    </row>
    <row r="26" spans="1:9" x14ac:dyDescent="0.25">
      <c r="A26" s="67">
        <v>23</v>
      </c>
      <c r="B26" s="93" t="s">
        <v>43</v>
      </c>
      <c r="C26" s="3" t="s">
        <v>106</v>
      </c>
      <c r="D26" s="6"/>
      <c r="E26" s="6"/>
      <c r="F26" s="6"/>
      <c r="G26" s="6"/>
      <c r="H26" s="6"/>
      <c r="I26" s="6"/>
    </row>
    <row r="27" spans="1:9" x14ac:dyDescent="0.25">
      <c r="A27" s="67">
        <v>24</v>
      </c>
      <c r="B27" s="93" t="s">
        <v>87</v>
      </c>
      <c r="C27" s="3" t="s">
        <v>88</v>
      </c>
      <c r="D27" s="6"/>
      <c r="E27" s="6"/>
      <c r="F27" s="6"/>
      <c r="G27" s="6"/>
      <c r="H27" s="6"/>
      <c r="I27" s="6"/>
    </row>
    <row r="28" spans="1:9" ht="45" x14ac:dyDescent="0.25">
      <c r="A28" s="67">
        <v>25</v>
      </c>
      <c r="B28" s="94" t="s">
        <v>73</v>
      </c>
      <c r="C28" s="23" t="s">
        <v>105</v>
      </c>
      <c r="D28" s="6"/>
      <c r="E28" s="6"/>
      <c r="F28" s="6"/>
      <c r="G28" s="6"/>
      <c r="H28" s="6"/>
      <c r="I28" s="6"/>
    </row>
    <row r="29" spans="1:9" ht="45" x14ac:dyDescent="0.25">
      <c r="A29" s="67">
        <v>26</v>
      </c>
      <c r="B29" s="94" t="s">
        <v>101</v>
      </c>
      <c r="C29" s="23" t="s">
        <v>94</v>
      </c>
      <c r="D29" s="6"/>
      <c r="E29" s="6"/>
      <c r="F29" s="6"/>
      <c r="G29" s="6"/>
      <c r="H29" s="6"/>
      <c r="I29" s="6"/>
    </row>
    <row r="30" spans="1:9" ht="18.75" x14ac:dyDescent="0.3">
      <c r="A30" s="68"/>
      <c r="B30" s="70" t="s">
        <v>53</v>
      </c>
      <c r="C30" s="71"/>
      <c r="D30" s="6"/>
      <c r="E30" s="6"/>
      <c r="F30" s="6"/>
      <c r="G30" s="6"/>
      <c r="H30" s="6"/>
      <c r="I30" s="6"/>
    </row>
    <row r="31" spans="1:9" x14ac:dyDescent="0.25">
      <c r="A31" s="62"/>
      <c r="B31" s="88" t="s">
        <v>50</v>
      </c>
      <c r="C31" s="96"/>
      <c r="D31" s="6"/>
      <c r="E31" s="6"/>
      <c r="F31" s="6"/>
      <c r="G31" s="6"/>
      <c r="H31" s="6"/>
      <c r="I31" s="6"/>
    </row>
    <row r="32" spans="1:9" x14ac:dyDescent="0.25">
      <c r="A32" s="62"/>
      <c r="B32" s="89" t="s">
        <v>3</v>
      </c>
      <c r="C32" s="73"/>
      <c r="D32" s="6"/>
      <c r="E32" s="6"/>
      <c r="F32" s="6"/>
      <c r="G32" s="6"/>
      <c r="H32" s="6"/>
      <c r="I32" s="6"/>
    </row>
    <row r="33" spans="1:9" ht="44.25" customHeight="1" x14ac:dyDescent="0.25">
      <c r="A33" s="62"/>
      <c r="B33" s="89" t="s">
        <v>51</v>
      </c>
      <c r="C33" s="74"/>
      <c r="D33" s="6"/>
      <c r="E33" s="6"/>
      <c r="F33" s="6"/>
      <c r="G33" s="6"/>
      <c r="H33" s="6"/>
      <c r="I33" s="6"/>
    </row>
    <row r="34" spans="1:9" ht="18.75" x14ac:dyDescent="0.3">
      <c r="A34" s="62"/>
      <c r="B34" s="89" t="s">
        <v>52</v>
      </c>
      <c r="C34" s="61">
        <f>(C32*C33)+C32</f>
        <v>0</v>
      </c>
      <c r="D34" s="6"/>
      <c r="E34" s="6"/>
      <c r="F34" s="6"/>
      <c r="G34" s="6"/>
      <c r="H34" s="6"/>
      <c r="I34" s="6"/>
    </row>
    <row r="35" spans="1:9" x14ac:dyDescent="0.25">
      <c r="A35" s="10"/>
      <c r="B35" s="10"/>
      <c r="C35" s="6"/>
      <c r="D35" s="6"/>
      <c r="E35" s="6"/>
      <c r="F35" s="6"/>
      <c r="G35" s="6"/>
      <c r="H35" s="6"/>
      <c r="I35" s="6"/>
    </row>
    <row r="36" spans="1:9" x14ac:dyDescent="0.25">
      <c r="A36" s="10"/>
      <c r="B36" s="10"/>
      <c r="C36" s="6"/>
      <c r="D36" s="6"/>
      <c r="E36" s="6"/>
      <c r="F36" s="6"/>
      <c r="G36" s="6"/>
      <c r="H36" s="6"/>
      <c r="I36" s="6"/>
    </row>
    <row r="37" spans="1:9" x14ac:dyDescent="0.25">
      <c r="A37" s="10"/>
      <c r="B37" s="10"/>
      <c r="C37" s="6"/>
      <c r="D37" s="6"/>
      <c r="E37" s="6"/>
      <c r="F37" s="6"/>
      <c r="G37" s="6"/>
      <c r="H37" s="6"/>
      <c r="I37" s="6"/>
    </row>
    <row r="38" spans="1:9" x14ac:dyDescent="0.25">
      <c r="A38" s="10"/>
      <c r="B38" s="10"/>
      <c r="C38" s="6"/>
      <c r="D38" s="6"/>
      <c r="E38" s="6"/>
      <c r="F38" s="6"/>
      <c r="G38" s="6"/>
      <c r="H38" s="6"/>
      <c r="I38" s="6"/>
    </row>
    <row r="39" spans="1:9" x14ac:dyDescent="0.25">
      <c r="A39" s="10"/>
      <c r="B39" s="10"/>
      <c r="C39" s="9"/>
      <c r="D39" s="6"/>
      <c r="E39" s="6"/>
      <c r="F39" s="6"/>
      <c r="G39" s="6"/>
      <c r="H39" s="6"/>
      <c r="I39" s="6"/>
    </row>
    <row r="40" spans="1:9" x14ac:dyDescent="0.25">
      <c r="A40" s="10"/>
      <c r="B40" s="10"/>
      <c r="C40" s="6"/>
      <c r="D40" s="6"/>
      <c r="E40" s="6"/>
      <c r="F40" s="6"/>
      <c r="G40" s="6"/>
      <c r="H40" s="6"/>
      <c r="I40" s="6"/>
    </row>
    <row r="41" spans="1:9" x14ac:dyDescent="0.25">
      <c r="A41" s="10"/>
      <c r="B41" s="10"/>
      <c r="C41" s="9"/>
      <c r="D41" s="6"/>
      <c r="E41" s="6"/>
      <c r="F41" s="6"/>
      <c r="G41" s="6"/>
      <c r="H41" s="6"/>
      <c r="I41" s="6"/>
    </row>
    <row r="42" spans="1:9" x14ac:dyDescent="0.25">
      <c r="A42" s="10"/>
      <c r="B42" s="10"/>
      <c r="C42" s="6"/>
      <c r="D42" s="6"/>
      <c r="E42" s="6"/>
      <c r="F42" s="6"/>
      <c r="G42" s="6"/>
      <c r="H42" s="6"/>
      <c r="I42" s="6"/>
    </row>
    <row r="43" spans="1:9" x14ac:dyDescent="0.25">
      <c r="A43" s="10"/>
      <c r="B43" s="10"/>
      <c r="C43" s="6"/>
      <c r="D43" s="6"/>
      <c r="E43" s="6"/>
      <c r="F43" s="6"/>
      <c r="G43" s="6"/>
      <c r="H43" s="6"/>
      <c r="I43" s="6"/>
    </row>
    <row r="44" spans="1:9" x14ac:dyDescent="0.25">
      <c r="A44" s="10"/>
      <c r="B44" s="10"/>
      <c r="C44" s="6"/>
      <c r="D44" s="6"/>
      <c r="E44" s="6"/>
      <c r="F44" s="6"/>
      <c r="G44" s="6"/>
      <c r="H44" s="6"/>
      <c r="I44" s="6"/>
    </row>
    <row r="45" spans="1:9" x14ac:dyDescent="0.25">
      <c r="A45" s="10"/>
      <c r="B45" s="10"/>
      <c r="C45" s="6"/>
      <c r="D45" s="6"/>
      <c r="E45" s="6"/>
      <c r="F45" s="6"/>
      <c r="G45" s="6"/>
      <c r="H45" s="6"/>
      <c r="I45" s="6"/>
    </row>
    <row r="46" spans="1:9" x14ac:dyDescent="0.25">
      <c r="A46" s="10"/>
      <c r="B46" s="10"/>
      <c r="C46" s="95"/>
      <c r="D46" s="6"/>
      <c r="E46" s="6"/>
      <c r="F46" s="6"/>
      <c r="G46" s="6"/>
      <c r="H46" s="6"/>
      <c r="I46" s="6"/>
    </row>
    <row r="47" spans="1:9" x14ac:dyDescent="0.25">
      <c r="A47" s="10"/>
      <c r="B47" s="10"/>
      <c r="C47" s="95"/>
      <c r="D47" s="6"/>
      <c r="E47" s="6"/>
      <c r="F47" s="6"/>
      <c r="G47" s="6"/>
      <c r="H47" s="6"/>
      <c r="I47" s="6"/>
    </row>
    <row r="48" spans="1:9" x14ac:dyDescent="0.25">
      <c r="A48" s="10"/>
      <c r="B48" s="10"/>
      <c r="C48" s="95"/>
      <c r="D48" s="6"/>
      <c r="E48" s="6"/>
      <c r="F48" s="6"/>
      <c r="G48" s="6"/>
      <c r="H48" s="6"/>
      <c r="I48" s="6"/>
    </row>
    <row r="49" spans="1:9" x14ac:dyDescent="0.25">
      <c r="A49" s="10"/>
      <c r="B49" s="10"/>
      <c r="C49" s="95"/>
      <c r="D49" s="6"/>
      <c r="E49" s="6"/>
      <c r="F49" s="6"/>
      <c r="G49" s="6"/>
      <c r="H49" s="6"/>
      <c r="I49" s="6"/>
    </row>
    <row r="50" spans="1:9" x14ac:dyDescent="0.25">
      <c r="A50" s="10"/>
      <c r="B50" s="10"/>
      <c r="C50" s="95"/>
      <c r="D50" s="6"/>
      <c r="E50" s="6"/>
      <c r="F50" s="6"/>
      <c r="G50" s="6"/>
      <c r="H50" s="6"/>
      <c r="I50" s="6"/>
    </row>
    <row r="51" spans="1:9" x14ac:dyDescent="0.25">
      <c r="A51" s="10"/>
      <c r="B51" s="10"/>
      <c r="C51" s="6"/>
      <c r="D51" s="6"/>
      <c r="E51" s="6"/>
      <c r="F51" s="6"/>
      <c r="G51" s="6"/>
      <c r="H51" s="6"/>
      <c r="I51" s="6"/>
    </row>
    <row r="52" spans="1:9" x14ac:dyDescent="0.25">
      <c r="A52" s="10"/>
      <c r="B52" s="10"/>
      <c r="C52" s="6"/>
      <c r="D52" s="6"/>
      <c r="E52" s="6"/>
      <c r="F52" s="6"/>
      <c r="G52" s="6"/>
      <c r="H52" s="6"/>
      <c r="I52" s="6"/>
    </row>
    <row r="53" spans="1:9" x14ac:dyDescent="0.25">
      <c r="A53" s="10"/>
      <c r="B53" s="10"/>
      <c r="C53" s="6"/>
      <c r="D53" s="6"/>
      <c r="E53" s="6"/>
      <c r="F53" s="6"/>
      <c r="G53" s="6"/>
      <c r="H53" s="6"/>
      <c r="I53" s="6"/>
    </row>
    <row r="54" spans="1:9" x14ac:dyDescent="0.25">
      <c r="A54" s="10"/>
      <c r="B54" s="10"/>
      <c r="C54" s="6"/>
      <c r="D54" s="6"/>
      <c r="E54" s="6"/>
      <c r="F54" s="6"/>
      <c r="G54" s="6"/>
      <c r="H54" s="6"/>
      <c r="I54" s="6"/>
    </row>
    <row r="55" spans="1:9" x14ac:dyDescent="0.25">
      <c r="A55" s="10"/>
      <c r="B55" s="10"/>
      <c r="C55" s="6"/>
      <c r="D55" s="6"/>
      <c r="E55" s="6"/>
      <c r="F55" s="6"/>
      <c r="G55" s="6"/>
      <c r="H55" s="6"/>
      <c r="I55" s="6"/>
    </row>
    <row r="56" spans="1:9" x14ac:dyDescent="0.25">
      <c r="A56" s="10"/>
      <c r="B56" s="10"/>
      <c r="C56" s="6"/>
      <c r="D56" s="6"/>
      <c r="E56" s="6"/>
      <c r="F56" s="6"/>
      <c r="G56" s="6"/>
      <c r="H56" s="6"/>
      <c r="I56" s="6"/>
    </row>
    <row r="57" spans="1:9" x14ac:dyDescent="0.25">
      <c r="A57" s="10"/>
      <c r="B57" s="10"/>
      <c r="C57" s="6"/>
      <c r="D57" s="6"/>
      <c r="E57" s="6"/>
      <c r="F57" s="6"/>
      <c r="G57" s="6"/>
      <c r="H57" s="6"/>
      <c r="I57" s="6"/>
    </row>
    <row r="58" spans="1:9" x14ac:dyDescent="0.25">
      <c r="A58" s="10"/>
      <c r="B58" s="10"/>
      <c r="C58" s="6"/>
      <c r="D58" s="6"/>
      <c r="E58" s="6"/>
      <c r="F58" s="6"/>
      <c r="G58" s="6"/>
      <c r="H58" s="6"/>
      <c r="I58" s="6"/>
    </row>
    <row r="59" spans="1:9" x14ac:dyDescent="0.25">
      <c r="A59" s="10"/>
      <c r="B59" s="10"/>
      <c r="C59" s="6"/>
      <c r="D59" s="6"/>
      <c r="E59" s="6"/>
      <c r="F59" s="6"/>
      <c r="G59" s="6"/>
      <c r="H59" s="6"/>
      <c r="I59" s="6"/>
    </row>
    <row r="60" spans="1:9" x14ac:dyDescent="0.25">
      <c r="A60" s="10"/>
      <c r="B60" s="10"/>
      <c r="C60" s="6"/>
      <c r="D60" s="6"/>
      <c r="E60" s="6"/>
      <c r="F60" s="6"/>
      <c r="G60" s="6"/>
      <c r="H60" s="6"/>
      <c r="I60" s="6"/>
    </row>
    <row r="61" spans="1:9" x14ac:dyDescent="0.25">
      <c r="A61" s="10"/>
      <c r="B61" s="10"/>
      <c r="C61" s="6"/>
      <c r="D61" s="6"/>
      <c r="E61" s="6"/>
      <c r="F61" s="6"/>
      <c r="G61" s="6"/>
      <c r="H61" s="6"/>
      <c r="I61" s="6"/>
    </row>
    <row r="62" spans="1:9" x14ac:dyDescent="0.25">
      <c r="A62" s="10"/>
      <c r="B62" s="10"/>
      <c r="C62" s="6"/>
      <c r="D62" s="6"/>
      <c r="E62" s="6"/>
      <c r="F62" s="6"/>
      <c r="G62" s="6"/>
      <c r="H62" s="6"/>
      <c r="I62" s="6"/>
    </row>
    <row r="63" spans="1:9" x14ac:dyDescent="0.25">
      <c r="A63" s="10"/>
      <c r="B63" s="10"/>
      <c r="C63" s="6"/>
      <c r="D63" s="6"/>
      <c r="E63" s="6"/>
      <c r="F63" s="6"/>
      <c r="G63" s="6"/>
      <c r="H63" s="6"/>
      <c r="I63" s="6"/>
    </row>
    <row r="64" spans="1:9" x14ac:dyDescent="0.25">
      <c r="A64" s="10"/>
      <c r="B64" s="10"/>
      <c r="C64" s="6"/>
      <c r="D64" s="6"/>
      <c r="E64" s="6"/>
      <c r="F64" s="6"/>
      <c r="G64" s="6"/>
      <c r="H64" s="6"/>
      <c r="I64" s="6"/>
    </row>
    <row r="65" spans="1:9" x14ac:dyDescent="0.25">
      <c r="A65" s="10"/>
      <c r="B65" s="10"/>
      <c r="C65" s="6"/>
      <c r="D65" s="6"/>
      <c r="E65" s="6"/>
      <c r="F65" s="6"/>
      <c r="G65" s="6"/>
      <c r="H65" s="6"/>
      <c r="I65" s="6"/>
    </row>
    <row r="66" spans="1:9" x14ac:dyDescent="0.25">
      <c r="A66" s="10"/>
      <c r="B66" s="10"/>
      <c r="C66" s="6"/>
      <c r="D66" s="6"/>
      <c r="E66" s="6"/>
      <c r="F66" s="6"/>
      <c r="G66" s="6"/>
      <c r="H66" s="6"/>
      <c r="I66" s="6"/>
    </row>
    <row r="67" spans="1:9" x14ac:dyDescent="0.25">
      <c r="A67" s="10"/>
      <c r="B67" s="10"/>
      <c r="C67" s="6"/>
      <c r="D67" s="6"/>
      <c r="E67" s="6"/>
      <c r="F67" s="6"/>
      <c r="G67" s="6"/>
      <c r="H67" s="6"/>
      <c r="I67" s="6"/>
    </row>
    <row r="68" spans="1:9" x14ac:dyDescent="0.25">
      <c r="A68" s="10"/>
      <c r="B68" s="10"/>
      <c r="C68" s="6"/>
      <c r="D68" s="6"/>
      <c r="E68" s="6"/>
      <c r="F68" s="6"/>
      <c r="G68" s="6"/>
      <c r="H68" s="6"/>
      <c r="I68" s="6"/>
    </row>
    <row r="69" spans="1:9" x14ac:dyDescent="0.25">
      <c r="A69" s="10"/>
      <c r="B69" s="10"/>
      <c r="C69" s="6"/>
      <c r="D69" s="6"/>
      <c r="E69" s="6"/>
      <c r="F69" s="6"/>
      <c r="G69" s="6"/>
      <c r="H69" s="6"/>
      <c r="I69" s="6"/>
    </row>
    <row r="70" spans="1:9" x14ac:dyDescent="0.25">
      <c r="A70" s="10"/>
      <c r="B70" s="10"/>
      <c r="C70" s="6"/>
      <c r="D70" s="6"/>
      <c r="E70" s="6"/>
      <c r="F70" s="6"/>
      <c r="G70" s="6"/>
      <c r="H70" s="6"/>
      <c r="I70" s="6"/>
    </row>
    <row r="71" spans="1:9" x14ac:dyDescent="0.25">
      <c r="A71" s="10"/>
      <c r="B71" s="10"/>
      <c r="C71" s="6"/>
      <c r="D71" s="6"/>
      <c r="E71" s="6"/>
      <c r="F71" s="6"/>
      <c r="G71" s="6"/>
      <c r="H71" s="6"/>
      <c r="I71" s="6"/>
    </row>
    <row r="72" spans="1:9" x14ac:dyDescent="0.25">
      <c r="A72" s="10"/>
      <c r="B72" s="10"/>
      <c r="C72" s="6"/>
      <c r="D72" s="6"/>
      <c r="E72" s="6"/>
      <c r="F72" s="6"/>
      <c r="G72" s="6"/>
      <c r="H72" s="6"/>
      <c r="I72" s="6"/>
    </row>
    <row r="73" spans="1:9" x14ac:dyDescent="0.25">
      <c r="A73" s="10"/>
      <c r="B73" s="10"/>
      <c r="C73" s="6"/>
      <c r="D73" s="6"/>
      <c r="E73" s="6"/>
      <c r="F73" s="6"/>
      <c r="G73" s="6"/>
      <c r="H73" s="6"/>
      <c r="I73" s="6"/>
    </row>
    <row r="74" spans="1:9" x14ac:dyDescent="0.25">
      <c r="A74" s="10"/>
      <c r="B74" s="10"/>
      <c r="C74" s="6"/>
      <c r="D74" s="6"/>
      <c r="E74" s="6"/>
      <c r="F74" s="6"/>
      <c r="G74" s="6"/>
      <c r="H74" s="6"/>
      <c r="I74" s="6"/>
    </row>
    <row r="75" spans="1:9" x14ac:dyDescent="0.25">
      <c r="A75" s="10"/>
      <c r="B75" s="10"/>
      <c r="C75" s="6"/>
      <c r="D75" s="6"/>
      <c r="E75" s="6"/>
      <c r="F75" s="6"/>
      <c r="G75" s="6"/>
      <c r="H75" s="6"/>
      <c r="I75" s="6"/>
    </row>
    <row r="76" spans="1:9" x14ac:dyDescent="0.25">
      <c r="A76" s="10"/>
      <c r="B76" s="10"/>
      <c r="C76" s="6"/>
      <c r="D76" s="6"/>
      <c r="E76" s="6"/>
      <c r="F76" s="6"/>
      <c r="G76" s="6"/>
      <c r="H76" s="6"/>
      <c r="I76" s="6"/>
    </row>
    <row r="77" spans="1:9" x14ac:dyDescent="0.25">
      <c r="A77" s="10"/>
      <c r="B77" s="10"/>
      <c r="C77" s="6"/>
      <c r="D77" s="6"/>
      <c r="E77" s="6"/>
      <c r="F77" s="6"/>
      <c r="G77" s="6"/>
      <c r="H77" s="6"/>
      <c r="I77" s="6"/>
    </row>
    <row r="78" spans="1:9" x14ac:dyDescent="0.25">
      <c r="A78" s="10"/>
      <c r="B78" s="10"/>
      <c r="C78" s="6"/>
      <c r="D78" s="6"/>
      <c r="E78" s="6"/>
      <c r="F78" s="6"/>
      <c r="G78" s="6"/>
      <c r="H78" s="6"/>
      <c r="I78" s="6"/>
    </row>
    <row r="79" spans="1:9" x14ac:dyDescent="0.25">
      <c r="A79" s="10"/>
      <c r="B79" s="10"/>
      <c r="C79" s="6"/>
      <c r="D79" s="6"/>
      <c r="E79" s="6"/>
      <c r="F79" s="6"/>
      <c r="G79" s="6"/>
      <c r="H79" s="6"/>
      <c r="I79" s="6"/>
    </row>
    <row r="80" spans="1:9" x14ac:dyDescent="0.25">
      <c r="A80" s="10"/>
      <c r="B80" s="10"/>
      <c r="C80" s="6"/>
      <c r="D80" s="6"/>
      <c r="E80" s="6"/>
      <c r="F80" s="6"/>
      <c r="G80" s="6"/>
      <c r="H80" s="6"/>
      <c r="I80" s="6"/>
    </row>
    <row r="81" spans="1:9" x14ac:dyDescent="0.25">
      <c r="A81" s="10"/>
      <c r="B81" s="10"/>
      <c r="C81" s="6"/>
      <c r="D81" s="6"/>
      <c r="E81" s="6"/>
      <c r="F81" s="6"/>
      <c r="G81" s="6"/>
      <c r="H81" s="6"/>
      <c r="I81" s="6"/>
    </row>
    <row r="82" spans="1:9" x14ac:dyDescent="0.25">
      <c r="A82" s="10"/>
      <c r="B82" s="10"/>
      <c r="C82" s="6"/>
      <c r="D82" s="6"/>
      <c r="E82" s="6"/>
      <c r="F82" s="6"/>
      <c r="G82" s="6"/>
      <c r="H82" s="6"/>
      <c r="I82" s="6"/>
    </row>
    <row r="83" spans="1:9" x14ac:dyDescent="0.25">
      <c r="A83" s="10"/>
      <c r="B83" s="10"/>
      <c r="C83" s="6"/>
      <c r="D83" s="6"/>
      <c r="E83" s="6"/>
      <c r="F83" s="6"/>
      <c r="G83" s="6"/>
      <c r="H83" s="6"/>
      <c r="I83" s="6"/>
    </row>
    <row r="84" spans="1:9" x14ac:dyDescent="0.25">
      <c r="A84" s="10"/>
      <c r="B84" s="10"/>
      <c r="C84" s="6"/>
      <c r="D84" s="6"/>
      <c r="E84" s="6"/>
      <c r="F84" s="6"/>
      <c r="G84" s="6"/>
      <c r="H84" s="6"/>
      <c r="I84" s="6"/>
    </row>
    <row r="85" spans="1:9" x14ac:dyDescent="0.25">
      <c r="A85" s="10"/>
      <c r="B85" s="10"/>
      <c r="C85" s="6"/>
      <c r="D85" s="6"/>
      <c r="E85" s="6"/>
      <c r="F85" s="6"/>
      <c r="G85" s="6"/>
      <c r="H85" s="6"/>
      <c r="I85" s="6"/>
    </row>
    <row r="86" spans="1:9" x14ac:dyDescent="0.25">
      <c r="A86" s="10"/>
      <c r="B86" s="10"/>
      <c r="C86" s="6"/>
      <c r="D86" s="6"/>
      <c r="E86" s="6"/>
      <c r="F86" s="6"/>
      <c r="G86" s="6"/>
      <c r="H86" s="6"/>
      <c r="I86" s="6"/>
    </row>
    <row r="87" spans="1:9" x14ac:dyDescent="0.25">
      <c r="A87" s="10"/>
      <c r="B87" s="10"/>
      <c r="C87" s="6"/>
      <c r="D87" s="6"/>
      <c r="E87" s="6"/>
      <c r="F87" s="6"/>
      <c r="G87" s="6"/>
      <c r="H87" s="6"/>
      <c r="I87" s="6"/>
    </row>
    <row r="88" spans="1:9" x14ac:dyDescent="0.25">
      <c r="A88" s="10"/>
      <c r="B88" s="10"/>
      <c r="C88" s="6"/>
      <c r="D88" s="6"/>
      <c r="E88" s="6"/>
      <c r="F88" s="6"/>
      <c r="G88" s="6"/>
      <c r="H88" s="6"/>
      <c r="I88" s="6"/>
    </row>
    <row r="89" spans="1:9" x14ac:dyDescent="0.25">
      <c r="A89" s="10"/>
      <c r="B89" s="10"/>
      <c r="C89" s="6"/>
      <c r="D89" s="6"/>
      <c r="E89" s="6"/>
      <c r="F89" s="6"/>
      <c r="G89" s="6"/>
      <c r="H89" s="6"/>
      <c r="I89" s="6"/>
    </row>
    <row r="90" spans="1:9" x14ac:dyDescent="0.25">
      <c r="A90" s="10"/>
      <c r="B90" s="10"/>
      <c r="C90" s="6"/>
      <c r="D90" s="6"/>
      <c r="E90" s="6"/>
      <c r="F90" s="6"/>
      <c r="G90" s="6"/>
      <c r="H90" s="6"/>
      <c r="I90" s="6"/>
    </row>
    <row r="91" spans="1:9" x14ac:dyDescent="0.25">
      <c r="A91" s="10"/>
      <c r="B91" s="10"/>
      <c r="C91" s="6"/>
      <c r="D91" s="6"/>
      <c r="E91" s="6"/>
      <c r="F91" s="6"/>
      <c r="G91" s="6"/>
      <c r="H91" s="6"/>
      <c r="I91" s="6"/>
    </row>
    <row r="92" spans="1:9" x14ac:dyDescent="0.25">
      <c r="A92" s="10"/>
      <c r="B92" s="10"/>
      <c r="C92" s="6"/>
      <c r="D92" s="6"/>
      <c r="E92" s="6"/>
      <c r="F92" s="6"/>
      <c r="G92" s="6"/>
      <c r="H92" s="6"/>
      <c r="I92" s="6"/>
    </row>
    <row r="93" spans="1:9" x14ac:dyDescent="0.25">
      <c r="A93" s="10"/>
      <c r="B93" s="10"/>
      <c r="C93" s="6"/>
      <c r="D93" s="6"/>
      <c r="E93" s="6"/>
      <c r="F93" s="6"/>
      <c r="G93" s="6"/>
      <c r="H93" s="6"/>
      <c r="I93" s="6"/>
    </row>
    <row r="94" spans="1:9" x14ac:dyDescent="0.25">
      <c r="A94" s="10"/>
      <c r="B94" s="10"/>
      <c r="C94" s="6"/>
      <c r="D94" s="6"/>
      <c r="E94" s="6"/>
      <c r="F94" s="6"/>
      <c r="G94" s="6"/>
      <c r="H94" s="6"/>
      <c r="I94" s="6"/>
    </row>
    <row r="95" spans="1:9" x14ac:dyDescent="0.25">
      <c r="A95" s="10"/>
      <c r="B95" s="10"/>
      <c r="C95" s="6"/>
      <c r="D95" s="6"/>
      <c r="E95" s="6"/>
      <c r="F95" s="6"/>
      <c r="G95" s="6"/>
      <c r="H95" s="6"/>
      <c r="I95" s="6"/>
    </row>
    <row r="96" spans="1:9" x14ac:dyDescent="0.25">
      <c r="A96" s="10"/>
      <c r="B96" s="10"/>
      <c r="C96" s="6"/>
      <c r="D96" s="6"/>
      <c r="E96" s="6"/>
      <c r="F96" s="6"/>
      <c r="G96" s="6"/>
      <c r="H96" s="6"/>
      <c r="I96" s="6"/>
    </row>
    <row r="97" spans="1:9" x14ac:dyDescent="0.25">
      <c r="A97" s="10"/>
      <c r="B97" s="10"/>
      <c r="C97" s="6"/>
      <c r="D97" s="6"/>
      <c r="E97" s="6"/>
      <c r="F97" s="6"/>
      <c r="G97" s="6"/>
      <c r="H97" s="6"/>
      <c r="I97" s="6"/>
    </row>
    <row r="98" spans="1:9" x14ac:dyDescent="0.25">
      <c r="A98" s="10"/>
      <c r="B98" s="10"/>
      <c r="C98" s="6"/>
      <c r="D98" s="6"/>
      <c r="E98" s="6"/>
      <c r="F98" s="6"/>
      <c r="G98" s="6"/>
      <c r="H98" s="6"/>
      <c r="I98" s="6"/>
    </row>
    <row r="99" spans="1:9" x14ac:dyDescent="0.25">
      <c r="A99" s="10"/>
      <c r="B99" s="10"/>
      <c r="C99" s="6"/>
      <c r="D99" s="6"/>
      <c r="E99" s="6"/>
      <c r="F99" s="6"/>
      <c r="G99" s="6"/>
      <c r="H99" s="6"/>
      <c r="I99" s="6"/>
    </row>
  </sheetData>
  <sheetProtection algorithmName="SHA-512" hashValue="QUqFGev3h9ZJqiV58hUmeiJoHzM3W7yNiCOSXkRGDNf4mpHUzg7mfp6LUuZ0/2Nm/oIlYmbpKs5/q6BcvVjcHQ==" saltValue="ocR7otLylliSd06r7TjJRw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76B"/>
  </sheetPr>
  <dimension ref="A1:U87"/>
  <sheetViews>
    <sheetView zoomScaleNormal="100" zoomScaleSheetLayoutView="100" workbookViewId="0">
      <selection activeCell="D10" sqref="D10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26" t="s">
        <v>96</v>
      </c>
      <c r="B1" s="127"/>
      <c r="C1" s="128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x14ac:dyDescent="0.25">
      <c r="A2" s="102"/>
      <c r="B2" s="105" t="s">
        <v>47</v>
      </c>
      <c r="C2" s="10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7">
        <v>1</v>
      </c>
      <c r="B3" s="13" t="s">
        <v>34</v>
      </c>
      <c r="C3" s="3" t="s">
        <v>120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7">
        <v>2</v>
      </c>
      <c r="B4" s="13" t="s">
        <v>33</v>
      </c>
      <c r="C4" s="3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7">
        <v>3</v>
      </c>
      <c r="B5" s="13" t="s">
        <v>35</v>
      </c>
      <c r="C5" s="3" t="s">
        <v>38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1" ht="18.75" x14ac:dyDescent="0.3">
      <c r="A6" s="68"/>
      <c r="B6" s="75" t="s">
        <v>53</v>
      </c>
      <c r="C6" s="10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1" x14ac:dyDescent="0.25">
      <c r="A7" s="101"/>
      <c r="B7" s="5" t="s">
        <v>50</v>
      </c>
      <c r="C7" s="10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1" x14ac:dyDescent="0.25">
      <c r="A8" s="101"/>
      <c r="B8" s="7" t="s">
        <v>3</v>
      </c>
      <c r="C8" s="7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1" x14ac:dyDescent="0.25">
      <c r="A9" s="101"/>
      <c r="B9" s="7" t="s">
        <v>51</v>
      </c>
      <c r="C9" s="74"/>
      <c r="D9" s="2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x14ac:dyDescent="0.25">
      <c r="A10" s="101"/>
      <c r="B10" s="7" t="s">
        <v>24</v>
      </c>
      <c r="C10" s="73"/>
      <c r="D10" s="2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1" ht="18.75" x14ac:dyDescent="0.3">
      <c r="A11" s="68"/>
      <c r="B11" s="7" t="s">
        <v>52</v>
      </c>
      <c r="C11" s="61">
        <f>(C8*C9)+C8+C10</f>
        <v>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1" x14ac:dyDescent="0.25">
      <c r="A12" s="14"/>
      <c r="B12" s="1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1" x14ac:dyDescent="0.25">
      <c r="A13" s="14"/>
      <c r="B13" s="1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1" x14ac:dyDescent="0.25">
      <c r="A14" s="28"/>
      <c r="B14" s="2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1" x14ac:dyDescent="0.25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14"/>
      <c r="B18" s="14"/>
      <c r="C18" s="6"/>
      <c r="D18" s="6"/>
      <c r="E18" s="7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14"/>
      <c r="B25" s="14"/>
      <c r="C25" s="6"/>
      <c r="D25" s="7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14"/>
      <c r="B26" s="1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</sheetData>
  <sheetProtection algorithmName="SHA-512" hashValue="DbE91PomYZ9nD2uoreFSAJAK4y5SDFTa9FTAZXeJXdVWT8YaZSaEwpTjb/PaHUShN9RTITj1HyJXdxBx4MWnsA==" saltValue="HK90PJKuO6d2tLv1qXofHQ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U90"/>
  <sheetViews>
    <sheetView zoomScaleNormal="100" zoomScaleSheetLayoutView="100" workbookViewId="0">
      <selection activeCell="D13" sqref="D13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81.28515625" bestFit="1" customWidth="1"/>
    <col min="6" max="6" width="48.28515625" customWidth="1"/>
  </cols>
  <sheetData>
    <row r="1" spans="1:21" ht="26.25" x14ac:dyDescent="0.4">
      <c r="A1" s="126" t="s">
        <v>142</v>
      </c>
      <c r="B1" s="127"/>
      <c r="C1" s="128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102"/>
      <c r="B2" s="105" t="s">
        <v>47</v>
      </c>
      <c r="C2" s="10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7">
        <v>1</v>
      </c>
      <c r="B3" s="13" t="s">
        <v>34</v>
      </c>
      <c r="C3" s="3" t="s">
        <v>120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30" x14ac:dyDescent="0.25">
      <c r="A4" s="67">
        <v>2</v>
      </c>
      <c r="B4" s="13" t="s">
        <v>27</v>
      </c>
      <c r="C4" s="22" t="s">
        <v>112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7">
        <v>3</v>
      </c>
      <c r="B5" s="13" t="s">
        <v>78</v>
      </c>
      <c r="C5" s="3" t="s">
        <v>77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67">
        <v>4</v>
      </c>
      <c r="B6" s="13" t="s">
        <v>33</v>
      </c>
      <c r="C6" s="3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67">
        <v>5</v>
      </c>
      <c r="B7" s="13" t="s">
        <v>35</v>
      </c>
      <c r="C7" s="3" t="s">
        <v>38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67">
        <v>6</v>
      </c>
      <c r="B8" s="13" t="s">
        <v>144</v>
      </c>
      <c r="C8" s="3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8.75" x14ac:dyDescent="0.3">
      <c r="A9" s="68"/>
      <c r="B9" s="70" t="s">
        <v>53</v>
      </c>
      <c r="C9" s="100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101"/>
      <c r="B10" s="5" t="s">
        <v>50</v>
      </c>
      <c r="C10" s="7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101"/>
      <c r="B11" s="7" t="s">
        <v>3</v>
      </c>
      <c r="C11" s="7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101"/>
      <c r="B12" s="7" t="s">
        <v>51</v>
      </c>
      <c r="C12" s="7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101"/>
      <c r="B13" s="7" t="s">
        <v>24</v>
      </c>
      <c r="C13" s="7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.75" x14ac:dyDescent="0.3">
      <c r="A14" s="68"/>
      <c r="B14" s="7" t="s">
        <v>52</v>
      </c>
      <c r="C14" s="61">
        <f>(C11*C12)+C11+C13</f>
        <v>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28"/>
      <c r="B17" s="2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14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14"/>
      <c r="B25" s="1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14"/>
      <c r="B26" s="14"/>
      <c r="C26" s="6"/>
      <c r="D26" s="7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14"/>
      <c r="B87" s="14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14"/>
      <c r="B88" s="14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14"/>
      <c r="B89" s="14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</sheetData>
  <sheetProtection algorithmName="SHA-512" hashValue="q2M++kfAxWnYi0OHJq8knSO8rF2StzYcG9Qu6v17rkRLN83DxLKqLJrnJNaPiTSNKJk29EGoMwnZeHBL1vV+oA==" saltValue="/dcZZNoDzkmNn3Mfo+HrH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119B-8192-4109-96F5-C9DF3BDB2A5F}">
  <sheetPr>
    <tabColor rgb="FFC2E76B"/>
  </sheetPr>
  <dimension ref="A1:U90"/>
  <sheetViews>
    <sheetView zoomScaleNormal="100" zoomScaleSheetLayoutView="100" workbookViewId="0">
      <selection activeCell="F16" sqref="F16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  <col min="6" max="6" width="48.28515625" customWidth="1"/>
  </cols>
  <sheetData>
    <row r="1" spans="1:21" ht="26.25" x14ac:dyDescent="0.4">
      <c r="A1" s="126" t="s">
        <v>143</v>
      </c>
      <c r="B1" s="127"/>
      <c r="C1" s="128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102"/>
      <c r="B2" s="105" t="s">
        <v>47</v>
      </c>
      <c r="C2" s="10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7">
        <v>1</v>
      </c>
      <c r="B3" s="13" t="s">
        <v>34</v>
      </c>
      <c r="C3" s="3" t="s">
        <v>120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30" x14ac:dyDescent="0.25">
      <c r="A4" s="67">
        <v>2</v>
      </c>
      <c r="B4" s="13" t="s">
        <v>27</v>
      </c>
      <c r="C4" s="22" t="s">
        <v>112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7">
        <v>3</v>
      </c>
      <c r="B5" s="13" t="s">
        <v>78</v>
      </c>
      <c r="C5" s="3" t="s">
        <v>77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67">
        <v>4</v>
      </c>
      <c r="B6" s="13" t="s">
        <v>33</v>
      </c>
      <c r="C6" s="3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67">
        <v>5</v>
      </c>
      <c r="B7" s="13" t="s">
        <v>35</v>
      </c>
      <c r="C7" s="3" t="s">
        <v>38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67">
        <v>6</v>
      </c>
      <c r="B8" s="119" t="s">
        <v>144</v>
      </c>
      <c r="C8" s="120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8.75" x14ac:dyDescent="0.3">
      <c r="A9" s="68"/>
      <c r="B9" s="70" t="s">
        <v>53</v>
      </c>
      <c r="C9" s="100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101"/>
      <c r="B10" s="5" t="s">
        <v>50</v>
      </c>
      <c r="C10" s="7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101"/>
      <c r="B11" s="7" t="s">
        <v>3</v>
      </c>
      <c r="C11" s="7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101"/>
      <c r="B12" s="7" t="s">
        <v>51</v>
      </c>
      <c r="C12" s="7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101"/>
      <c r="B13" s="7" t="s">
        <v>24</v>
      </c>
      <c r="C13" s="7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.75" x14ac:dyDescent="0.3">
      <c r="A14" s="68"/>
      <c r="B14" s="7" t="s">
        <v>52</v>
      </c>
      <c r="C14" s="61">
        <f>(C11*C12)+C11+C13</f>
        <v>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28"/>
      <c r="B17" s="2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14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14"/>
      <c r="B25" s="1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14"/>
      <c r="B26" s="14"/>
      <c r="C26" s="6"/>
      <c r="D26" s="7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14"/>
      <c r="B87" s="14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14"/>
      <c r="B88" s="14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14"/>
      <c r="B89" s="14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</sheetData>
  <sheetProtection algorithmName="SHA-512" hashValue="rpD0qYilI07iaQ6tIjtRnjkqSN+ojadlgOghqatoWVRP3/BqWFqPHDH9qPXdTNoThEsaNKRgX8DJpyOeOgRVag==" saltValue="/SaZ5UioZ4pyTpxx/hT/N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U92"/>
  <sheetViews>
    <sheetView zoomScaleNormal="100" zoomScaleSheetLayoutView="100" workbookViewId="0">
      <selection activeCell="D13" sqref="D13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26" t="s">
        <v>80</v>
      </c>
      <c r="B1" s="127"/>
      <c r="C1" s="128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102"/>
      <c r="B2" s="105" t="s">
        <v>47</v>
      </c>
      <c r="C2" s="10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7">
        <v>1</v>
      </c>
      <c r="B3" s="13" t="s">
        <v>34</v>
      </c>
      <c r="C3" s="3" t="s">
        <v>120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7">
        <v>2</v>
      </c>
      <c r="B4" s="13" t="s">
        <v>27</v>
      </c>
      <c r="C4" s="3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7">
        <v>3</v>
      </c>
      <c r="B5" s="13" t="s">
        <v>78</v>
      </c>
      <c r="C5" s="3" t="s">
        <v>77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67">
        <v>4</v>
      </c>
      <c r="B6" s="13" t="s">
        <v>37</v>
      </c>
      <c r="C6" s="3" t="s">
        <v>44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67">
        <v>5</v>
      </c>
      <c r="B7" s="13" t="s">
        <v>33</v>
      </c>
      <c r="C7" s="3" t="s">
        <v>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67">
        <v>6</v>
      </c>
      <c r="B8" s="13" t="s">
        <v>35</v>
      </c>
      <c r="C8" s="3" t="s">
        <v>38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8.75" x14ac:dyDescent="0.3">
      <c r="A9" s="68"/>
      <c r="B9" s="70" t="s">
        <v>53</v>
      </c>
      <c r="C9" s="100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101"/>
      <c r="B10" s="5" t="s">
        <v>50</v>
      </c>
      <c r="C10" s="7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101"/>
      <c r="B11" s="7" t="s">
        <v>3</v>
      </c>
      <c r="C11" s="7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101"/>
      <c r="B12" s="7" t="s">
        <v>51</v>
      </c>
      <c r="C12" s="7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101"/>
      <c r="B13" s="7" t="s">
        <v>24</v>
      </c>
      <c r="C13" s="7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.75" x14ac:dyDescent="0.3">
      <c r="A14" s="68"/>
      <c r="B14" s="7" t="s">
        <v>52</v>
      </c>
      <c r="C14" s="61">
        <f>(C11*C12)+C11+C13</f>
        <v>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14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14"/>
      <c r="B25" s="1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14"/>
      <c r="B26" s="1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14"/>
      <c r="B87" s="14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14"/>
      <c r="B88" s="14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14"/>
      <c r="B89" s="14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14"/>
      <c r="B90" s="14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14"/>
      <c r="B91" s="14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</sheetData>
  <sheetProtection algorithmName="SHA-512" hashValue="zkw5BjAyoZ18PpB4alPqh86simSOuxd3sZ3tXll+YlnUO97IeYcbLj6jZDXqt0YA1kZtSZGxCP0Rk2N2mNifhQ==" saltValue="/EW+h8TLZv+Ufheaew7cXQ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8</vt:i4>
      </vt:variant>
    </vt:vector>
  </HeadingPairs>
  <TitlesOfParts>
    <vt:vector size="20" baseType="lpstr">
      <vt:lpstr>Basisgegevens </vt:lpstr>
      <vt:lpstr>Totaalblad</vt:lpstr>
      <vt:lpstr>1. Touchscreen 75 inch</vt:lpstr>
      <vt:lpstr>2. Touchscreen 65 inch </vt:lpstr>
      <vt:lpstr>3,. Touchscreen 55 inch</vt:lpstr>
      <vt:lpstr>3. Wandmontage</vt:lpstr>
      <vt:lpstr>4. Muurlift (grond)</vt:lpstr>
      <vt:lpstr>4.1 Muurlift (wand)</vt:lpstr>
      <vt:lpstr>5. Verrijdbaar onderstel</vt:lpstr>
      <vt:lpstr>6. Soundbar</vt:lpstr>
      <vt:lpstr>7. uurtarieven</vt:lpstr>
      <vt:lpstr>8. Accessoires</vt:lpstr>
      <vt:lpstr>'1. Touchscreen 75 inch'!Afdrukbereik</vt:lpstr>
      <vt:lpstr>'2. Touchscreen 65 inch '!Afdrukbereik</vt:lpstr>
      <vt:lpstr>'3,. Touchscreen 55 inch'!Afdrukbereik</vt:lpstr>
      <vt:lpstr>'3. Wandmontage'!Afdrukbereik</vt:lpstr>
      <vt:lpstr>'4. Muurlift (grond)'!Afdrukbereik</vt:lpstr>
      <vt:lpstr>'4.1 Muurlift (wand)'!Afdrukbereik</vt:lpstr>
      <vt:lpstr>'5.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cp:lastPrinted>2017-06-20T14:01:24Z</cp:lastPrinted>
  <dcterms:created xsi:type="dcterms:W3CDTF">2016-06-24T08:43:48Z</dcterms:created>
  <dcterms:modified xsi:type="dcterms:W3CDTF">2021-10-20T11:58:22Z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