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61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eriksemmelink/Documents/Rietplas/Klanten/Veluwse Onderwijsgroep/Dakonderhoud/NvI/"/>
    </mc:Choice>
  </mc:AlternateContent>
  <xr:revisionPtr revIDLastSave="0" documentId="13_ncr:1_{41C3FF38-CCB6-E947-905C-8D4C0A2AA7B3}" xr6:coauthVersionLast="47" xr6:coauthVersionMax="47" xr10:uidLastSave="{00000000-0000-0000-0000-000000000000}"/>
  <bookViews>
    <workbookView xWindow="7000" yWindow="1720" windowWidth="31400" windowHeight="18100" xr2:uid="{C507E175-3E84-CD4A-BD69-B55BC7061E2D}"/>
  </bookViews>
  <sheets>
    <sheet name="F1. Totaal " sheetId="2" r:id="rId1"/>
    <sheet name="F2. Per. onderhoud Perceel A" sheetId="1" r:id="rId2"/>
    <sheet name="F2. Per. onderhoud Perceel B" sheetId="3" r:id="rId3"/>
  </sheets>
  <definedNames>
    <definedName name="_xlnm._FilterDatabase" localSheetId="1" hidden="1">'F2. Per. onderhoud Perceel A'!#REF!</definedName>
    <definedName name="_xlnm._FilterDatabase" localSheetId="2" hidden="1">'F2. Per. onderhoud Perceel B'!$A$9:$O$9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28" i="3" l="1"/>
  <c r="Q24" i="1" l="1"/>
  <c r="E25" i="2" l="1"/>
  <c r="E24" i="2"/>
  <c r="E23" i="2"/>
  <c r="E22" i="2"/>
  <c r="E21" i="2"/>
  <c r="E20" i="2"/>
  <c r="E27" i="2"/>
  <c r="O28" i="3"/>
  <c r="N28" i="3"/>
  <c r="M28" i="3"/>
  <c r="O31" i="3" s="1"/>
  <c r="B4" i="2" s="1"/>
  <c r="O24" i="1"/>
  <c r="N24" i="1"/>
  <c r="M24" i="1"/>
  <c r="O27" i="1" s="1"/>
  <c r="B3" i="2" s="1"/>
  <c r="E28" i="3"/>
  <c r="E24" i="1" l="1"/>
  <c r="E31" i="2" l="1"/>
  <c r="E30" i="2"/>
  <c r="E29" i="2"/>
  <c r="E26" i="2"/>
  <c r="E19" i="2"/>
  <c r="E18" i="2"/>
  <c r="E17" i="2"/>
  <c r="E16" i="2"/>
  <c r="E32" i="2" l="1"/>
</calcChain>
</file>

<file path=xl/sharedStrings.xml><?xml version="1.0" encoding="utf-8"?>
<sst xmlns="http://schemas.openxmlformats.org/spreadsheetml/2006/main" count="367" uniqueCount="148">
  <si>
    <t xml:space="preserve">Preventief Onderhoud </t>
  </si>
  <si>
    <t>Bedrag uit formulier F2 in Excel (excl BTW) in drie decimalen</t>
  </si>
  <si>
    <t>Inschrijfprijs Perceel A</t>
  </si>
  <si>
    <t>Inschrijfprijs Perceel B</t>
  </si>
  <si>
    <t xml:space="preserve">Bliksembeveiliging (inspectie overspanningsbeveiliging en potentiaalvereffening van de hoofdverdeelinrichting prijs per eenheid </t>
  </si>
  <si>
    <t xml:space="preserve">Bliksembeveiliging (inspectie overspanningsbeveiliging en potentiaalvereffening van een extra onderverdeelinrichting prijs per eenheid </t>
  </si>
  <si>
    <t>&lt; 500 m2</t>
  </si>
  <si>
    <t>500 - &lt; 1000 m2</t>
  </si>
  <si>
    <t>1000 m2 en meer</t>
  </si>
  <si>
    <t>Verrekenprijs</t>
  </si>
  <si>
    <t xml:space="preserve">opstellen RI&amp;E </t>
  </si>
  <si>
    <t>Uurtarieven en opslagen (correctief onderhoud en aanpassingen</t>
  </si>
  <si>
    <t>Functie</t>
  </si>
  <si>
    <t>Omschrijving type werkzaamheden</t>
  </si>
  <si>
    <t>Uurtarief</t>
  </si>
  <si>
    <t>Weeg-factor</t>
  </si>
  <si>
    <t>Totaal</t>
  </si>
  <si>
    <t>Projectleider / contractbeheerder</t>
  </si>
  <si>
    <t>Eindverantwoordelijk voor de complete uitvoering van projecten of contracten en contactpersoon voor de Opdrachtgever.</t>
  </si>
  <si>
    <t>Werkvoorbereider</t>
  </si>
  <si>
    <t>Het zelfstandig uitvoeren van alle voorbereidende werkzaamheden (materiaal, engineering, planning e.d.)</t>
  </si>
  <si>
    <t>Schoonmaker daken</t>
  </si>
  <si>
    <t>Het uitvoeren van reinigingswerkzaamheden daken. Tijdens werkdagen en tijden (7:00 – 18:00)</t>
  </si>
  <si>
    <t>Buiten werkdagen en – tijden (weekend / feestdagen)</t>
  </si>
  <si>
    <t>Dakdekker</t>
  </si>
  <si>
    <t>Het uitvoeren van correctieve en renovatiewerkzaamheden daken. Tijdens werkdagen en tijden (7:00 – 18:00)</t>
  </si>
  <si>
    <t>Monteur valbeveiliging</t>
  </si>
  <si>
    <t>Het uitvoeren van correctieve en renovatiewerkzaamheden valbeveiliging. Tijdens werkdagen en tijden (7:00 – 18:00)</t>
  </si>
  <si>
    <t>Monteur bliksembeveiliging</t>
  </si>
  <si>
    <t>Het uitvoeren van correctieve en renovatiewerkzaamheden bliksembeveiliging. Tijdens werkdagen en tijden (7:00 – 18:00)</t>
  </si>
  <si>
    <t>Inspecteur</t>
  </si>
  <si>
    <t>Conditiemeting NEN2767 per 100 m2 dakoppervlak*</t>
  </si>
  <si>
    <t>Inspectie permanente valbeveiliging per 100 m2 dakoppervlak*</t>
  </si>
  <si>
    <t>Post</t>
  </si>
  <si>
    <t xml:space="preserve">Toelichting </t>
  </si>
  <si>
    <t>Percentage</t>
  </si>
  <si>
    <t>Weegfactor</t>
  </si>
  <si>
    <t>Materiaal</t>
  </si>
  <si>
    <t>Opslag over netto inkoopprijs materiaal</t>
  </si>
  <si>
    <t>Onderaanneming</t>
  </si>
  <si>
    <t>Opslag over netto inkoopprijs onderaanneming</t>
  </si>
  <si>
    <t>Winst &amp; risico</t>
  </si>
  <si>
    <t>Opslag over som van uren, materiaal en onderaanneming in geval van werken o.b.v. offerte.</t>
  </si>
  <si>
    <t>Fictieve inschrijfprijsaspect. Uurtarieven en opslagen</t>
  </si>
  <si>
    <t>* Deze kosten worden doorgerekend naar aantal m2 dakoppervlak per perceel.</t>
  </si>
  <si>
    <t xml:space="preserve">Bijlage F: Prijzenblad Offerteaanvraag Europese aanbesteding – onderhoud daken, val- en bliksembeveiliging – Veluwse Onderwijsgroep </t>
  </si>
  <si>
    <t>Inschrijver</t>
  </si>
  <si>
    <t>Perceel A</t>
  </si>
  <si>
    <t>Tarieven preventief onderhoud o.b.v.interval per activiteit (zie § 2.4 offerteaanvraag)</t>
  </si>
  <si>
    <t>PO of VO?</t>
  </si>
  <si>
    <t>School/Nieuwbouw in grijs gemarkeerd</t>
  </si>
  <si>
    <t>Adres</t>
  </si>
  <si>
    <t>Plaats</t>
  </si>
  <si>
    <t>m2 Dak</t>
  </si>
  <si>
    <t>Val-beveiliging</t>
  </si>
  <si>
    <t>Bliksem beveiliging</t>
  </si>
  <si>
    <t>Perceel</t>
  </si>
  <si>
    <t>Inspectie- rapport dak beschikbaar?</t>
  </si>
  <si>
    <t>Inspectie-rapport val- beveiliging beschikbaar?</t>
  </si>
  <si>
    <t>tekening dak/val-beveiliging beschikbaar?*</t>
  </si>
  <si>
    <t>dak</t>
  </si>
  <si>
    <t>Permanente valbeveiliging</t>
  </si>
  <si>
    <t>Externe bliksem-beveiliging</t>
  </si>
  <si>
    <t xml:space="preserve">0-meting (conditie-inventarisatie) </t>
  </si>
  <si>
    <t>PO</t>
  </si>
  <si>
    <t>Anne Frank</t>
  </si>
  <si>
    <t>Regentesselaan 34</t>
  </si>
  <si>
    <t>Apeldoorn</t>
  </si>
  <si>
    <t>ja</t>
  </si>
  <si>
    <t>A</t>
  </si>
  <si>
    <t>Anne Frank Dep.</t>
  </si>
  <si>
    <t>Mariannelaan 17b</t>
  </si>
  <si>
    <t>De Zevensprong</t>
  </si>
  <si>
    <t>Pythagorasstraat 384</t>
  </si>
  <si>
    <t>Eloy</t>
  </si>
  <si>
    <t>Klingelbeek 28</t>
  </si>
  <si>
    <t>Gerardus Majella</t>
  </si>
  <si>
    <t>Boxhofstede 17</t>
  </si>
  <si>
    <t>Vaassen</t>
  </si>
  <si>
    <t>nee</t>
  </si>
  <si>
    <t>Hertog van Gelre</t>
  </si>
  <si>
    <t>Morellenlaan 47</t>
  </si>
  <si>
    <t>Krugerstee</t>
  </si>
  <si>
    <t>Westerenkweg 23</t>
  </si>
  <si>
    <t>St. Bernardus</t>
  </si>
  <si>
    <t>Willen Tellstraat 70</t>
  </si>
  <si>
    <t>Epe</t>
  </si>
  <si>
    <t>St. Victor</t>
  </si>
  <si>
    <t>Kooiweg 29</t>
  </si>
  <si>
    <t>VO</t>
  </si>
  <si>
    <t>Veluws College Cortenbosch</t>
  </si>
  <si>
    <t>Pr. Beatrixlaan 259</t>
  </si>
  <si>
    <t>B</t>
  </si>
  <si>
    <t>Veluws College Walterbosch</t>
  </si>
  <si>
    <t>Waltersingel 130</t>
  </si>
  <si>
    <t>Veluws College Walterbosch Dep.</t>
  </si>
  <si>
    <t>Jachthoornlaan 15</t>
  </si>
  <si>
    <t>Edison College</t>
  </si>
  <si>
    <t>Walenweingaarde 103</t>
  </si>
  <si>
    <t>KSG Dep.</t>
  </si>
  <si>
    <t>Molleruslaan 32</t>
  </si>
  <si>
    <t>KSG</t>
  </si>
  <si>
    <t>Molleruslaan 42</t>
  </si>
  <si>
    <t>Nieuwbouw</t>
  </si>
  <si>
    <t>Subtotaal  preventief onderhoud</t>
  </si>
  <si>
    <t>Verbouw/renovatie</t>
  </si>
  <si>
    <t>Peceel B</t>
  </si>
  <si>
    <t>tekening dak/val-beveiliging beschikbaar?</t>
  </si>
  <si>
    <t>C. van Leeuwen</t>
  </si>
  <si>
    <t>Lorentzlaan 1</t>
  </si>
  <si>
    <t>Eerbeek</t>
  </si>
  <si>
    <t>De Poort</t>
  </si>
  <si>
    <t>Hoofdweg 53</t>
  </si>
  <si>
    <t>Loenen</t>
  </si>
  <si>
    <t>De Schakel</t>
  </si>
  <si>
    <t>Rederijkershoeve 21 (Hoeven)</t>
  </si>
  <si>
    <t>De Schakel Dep.</t>
  </si>
  <si>
    <t>Muntersdonk 11 (Donken</t>
  </si>
  <si>
    <t>De Zonnewende</t>
  </si>
  <si>
    <t>Keerkring, Zonnewende 14</t>
  </si>
  <si>
    <t>De Zonnewende Dep.</t>
  </si>
  <si>
    <t>Ravelijn 382</t>
  </si>
  <si>
    <t>KSBO de Vorm</t>
  </si>
  <si>
    <t>Waleweingaarde 114</t>
  </si>
  <si>
    <t>St. Pancratius</t>
  </si>
  <si>
    <t>Oude Eerbeekseweg 5</t>
  </si>
  <si>
    <t>Brummen</t>
  </si>
  <si>
    <t>De Korf</t>
  </si>
  <si>
    <t>Potmeestersdreef 2</t>
  </si>
  <si>
    <t>De Heemgaard</t>
  </si>
  <si>
    <t>Heemradenlaan 125</t>
  </si>
  <si>
    <t>Sprengeloo</t>
  </si>
  <si>
    <t>Sprengenweg 81</t>
  </si>
  <si>
    <t>Christelijk Lyceum</t>
  </si>
  <si>
    <t>Jachtlaan 108</t>
  </si>
  <si>
    <t>Christelijk Lyceum Dep</t>
  </si>
  <si>
    <t>Blekersweg 30</t>
  </si>
  <si>
    <t>Gymnasium</t>
  </si>
  <si>
    <t>Kastanjelaan 10</t>
  </si>
  <si>
    <t>Gymnasium Dep.</t>
  </si>
  <si>
    <t>Kastanjelaan 17</t>
  </si>
  <si>
    <t>Veluws College Mheenpark</t>
  </si>
  <si>
    <t>Zilverschoon 43</t>
  </si>
  <si>
    <t>Veluws College Mheenpark Dep.</t>
  </si>
  <si>
    <t>Duizendschoon 8</t>
  </si>
  <si>
    <t>Veluws College Twello</t>
  </si>
  <si>
    <t>Veilingstraat 10</t>
  </si>
  <si>
    <t>Twello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</si>
</sst>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&quot;€&quot;\ #,##0_);[Red]\(&quot;€&quot;\ #,##0\)"/>
    <numFmt numFmtId="165" formatCode="&quot;€&quot;\ #,##0.00_);[Red]\(&quot;€&quot;\ #,##0.00\)"/>
    <numFmt numFmtId="166" formatCode="_(&quot;€&quot;\ * #,##0.00_);_(&quot;€&quot;\ * \(#,##0.00\);_(&quot;€&quot;\ * &quot;-&quot;??_);_(@_)"/>
    <numFmt numFmtId="167" formatCode="_(* #,##0.00_);_(* \(#,##0.00\);_(* &quot;-&quot;??_);_(@_)"/>
    <numFmt numFmtId="168" formatCode="_(&quot;€&quot;\ * #,##0.000_);_(&quot;€&quot;\ * \(#,##0.000\);_(&quot;€&quot;\ * &quot;-&quot;??_);_(@_)"/>
    <numFmt numFmtId="169" formatCode="&quot;€&quot;\ #,##0.000"/>
    <numFmt numFmtId="170" formatCode="_(* #,##0_);_(* \(#,##0\);_(* &quot;-&quot;??_);_(@_)"/>
  </numFmts>
  <fonts count="14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8.5"/>
      <color rgb="FF000000"/>
      <name val="Arial"/>
      <family val="2"/>
    </font>
    <font>
      <sz val="8.5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1"/>
      <name val="Arial"/>
      <family val="2"/>
    </font>
    <font>
      <b/>
      <i/>
      <sz val="9"/>
      <color theme="1"/>
      <name val="Arial"/>
      <family val="2"/>
    </font>
    <font>
      <b/>
      <sz val="8.5"/>
      <color theme="1"/>
      <name val="Arial"/>
      <family val="2"/>
    </font>
    <font>
      <sz val="8.5"/>
      <color theme="1"/>
      <name val="Arial"/>
      <family val="2"/>
    </font>
    <font>
      <sz val="9"/>
      <color rgb="FF000000"/>
      <name val="Arial"/>
      <family val="2"/>
    </font>
    <font>
      <b/>
      <sz val="10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89">
    <xf numFmtId="0" fontId="0" fillId="0" borderId="0" xfId="0"/>
    <xf numFmtId="0" fontId="3" fillId="0" borderId="1" xfId="0" applyFont="1" applyBorder="1" applyAlignment="1">
      <alignment vertical="top" wrapText="1"/>
    </xf>
    <xf numFmtId="0" fontId="3" fillId="0" borderId="0" xfId="0" applyFont="1" applyAlignment="1">
      <alignment horizontal="center" vertical="top" wrapText="1"/>
    </xf>
    <xf numFmtId="0" fontId="0" fillId="0" borderId="2" xfId="0" applyBorder="1" applyAlignment="1">
      <alignment vertical="top"/>
    </xf>
    <xf numFmtId="0" fontId="0" fillId="0" borderId="2" xfId="0" applyBorder="1" applyAlignment="1">
      <alignment vertical="top" wrapText="1"/>
    </xf>
    <xf numFmtId="0" fontId="0" fillId="2" borderId="2" xfId="0" applyFill="1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/>
    </xf>
    <xf numFmtId="0" fontId="0" fillId="3" borderId="2" xfId="0" applyFill="1" applyBorder="1" applyAlignment="1">
      <alignment vertical="top" wrapText="1"/>
    </xf>
    <xf numFmtId="0" fontId="0" fillId="4" borderId="2" xfId="0" applyFill="1" applyBorder="1" applyAlignment="1">
      <alignment vertical="top" wrapText="1"/>
    </xf>
    <xf numFmtId="0" fontId="0" fillId="0" borderId="0" xfId="0" applyAlignment="1">
      <alignment vertical="top" wrapText="1"/>
    </xf>
    <xf numFmtId="0" fontId="0" fillId="2" borderId="0" xfId="0" applyFill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0" fillId="3" borderId="0" xfId="0" applyFill="1" applyAlignment="1">
      <alignment vertical="top" wrapText="1"/>
    </xf>
    <xf numFmtId="0" fontId="0" fillId="5" borderId="0" xfId="0" applyFill="1" applyAlignment="1">
      <alignment vertical="top" wrapText="1"/>
    </xf>
    <xf numFmtId="0" fontId="3" fillId="2" borderId="3" xfId="0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2" xfId="0" applyFont="1" applyBorder="1" applyAlignment="1">
      <alignment vertical="top"/>
    </xf>
    <xf numFmtId="0" fontId="4" fillId="0" borderId="0" xfId="0" applyFont="1"/>
    <xf numFmtId="0" fontId="5" fillId="8" borderId="4" xfId="0" applyFont="1" applyFill="1" applyBorder="1" applyAlignment="1">
      <alignment vertical="center" wrapText="1"/>
    </xf>
    <xf numFmtId="0" fontId="5" fillId="8" borderId="5" xfId="0" applyFont="1" applyFill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8" borderId="4" xfId="0" applyFont="1" applyFill="1" applyBorder="1" applyAlignment="1">
      <alignment vertical="center" wrapText="1"/>
    </xf>
    <xf numFmtId="0" fontId="10" fillId="8" borderId="5" xfId="0" applyFont="1" applyFill="1" applyBorder="1" applyAlignment="1">
      <alignment vertical="center" wrapText="1"/>
    </xf>
    <xf numFmtId="0" fontId="11" fillId="0" borderId="6" xfId="0" applyFont="1" applyBorder="1" applyAlignment="1">
      <alignment vertical="center" wrapText="1"/>
    </xf>
    <xf numFmtId="0" fontId="11" fillId="0" borderId="7" xfId="0" applyFont="1" applyBorder="1" applyAlignment="1">
      <alignment vertical="center" wrapText="1"/>
    </xf>
    <xf numFmtId="169" fontId="11" fillId="6" borderId="7" xfId="1" applyNumberFormat="1" applyFont="1" applyFill="1" applyBorder="1" applyAlignment="1">
      <alignment vertical="center" wrapText="1"/>
    </xf>
    <xf numFmtId="170" fontId="11" fillId="0" borderId="7" xfId="1" applyNumberFormat="1" applyFont="1" applyBorder="1" applyAlignment="1">
      <alignment vertical="center" wrapText="1"/>
    </xf>
    <xf numFmtId="166" fontId="11" fillId="0" borderId="7" xfId="2" applyFont="1" applyBorder="1" applyAlignment="1">
      <alignment vertical="center" wrapText="1"/>
    </xf>
    <xf numFmtId="0" fontId="10" fillId="8" borderId="6" xfId="0" applyFont="1" applyFill="1" applyBorder="1" applyAlignment="1">
      <alignment vertical="center" wrapText="1"/>
    </xf>
    <xf numFmtId="0" fontId="10" fillId="8" borderId="7" xfId="0" applyFont="1" applyFill="1" applyBorder="1" applyAlignment="1">
      <alignment vertical="center" wrapText="1"/>
    </xf>
    <xf numFmtId="0" fontId="11" fillId="8" borderId="7" xfId="0" applyFont="1" applyFill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10" fontId="11" fillId="6" borderId="7" xfId="0" applyNumberFormat="1" applyFont="1" applyFill="1" applyBorder="1" applyAlignment="1">
      <alignment vertical="center" wrapText="1"/>
    </xf>
    <xf numFmtId="164" fontId="11" fillId="0" borderId="7" xfId="0" applyNumberFormat="1" applyFont="1" applyBorder="1" applyAlignment="1">
      <alignment vertical="center" wrapText="1"/>
    </xf>
    <xf numFmtId="165" fontId="11" fillId="0" borderId="7" xfId="0" applyNumberFormat="1" applyFont="1" applyBorder="1" applyAlignment="1">
      <alignment vertical="center" wrapText="1"/>
    </xf>
    <xf numFmtId="166" fontId="11" fillId="0" borderId="7" xfId="0" applyNumberFormat="1" applyFont="1" applyBorder="1" applyAlignment="1">
      <alignment vertical="center" wrapText="1"/>
    </xf>
    <xf numFmtId="2" fontId="0" fillId="0" borderId="0" xfId="0" applyNumberFormat="1" applyAlignment="1">
      <alignment horizontal="right"/>
    </xf>
    <xf numFmtId="2" fontId="3" fillId="2" borderId="1" xfId="0" applyNumberFormat="1" applyFont="1" applyFill="1" applyBorder="1" applyAlignment="1">
      <alignment horizontal="right" vertical="top" wrapText="1"/>
    </xf>
    <xf numFmtId="2" fontId="0" fillId="2" borderId="2" xfId="0" applyNumberFormat="1" applyFill="1" applyBorder="1" applyAlignment="1">
      <alignment horizontal="right" vertical="top" wrapText="1"/>
    </xf>
    <xf numFmtId="2" fontId="0" fillId="0" borderId="2" xfId="0" applyNumberFormat="1" applyBorder="1" applyAlignment="1">
      <alignment horizontal="right" vertical="top" wrapText="1"/>
    </xf>
    <xf numFmtId="2" fontId="0" fillId="2" borderId="0" xfId="0" applyNumberFormat="1" applyFill="1" applyAlignment="1">
      <alignment horizontal="right" vertical="top" wrapText="1"/>
    </xf>
    <xf numFmtId="0" fontId="0" fillId="0" borderId="0" xfId="0" applyAlignment="1">
      <alignment horizontal="center"/>
    </xf>
    <xf numFmtId="0" fontId="3" fillId="0" borderId="11" xfId="0" applyFont="1" applyBorder="1" applyAlignment="1">
      <alignment vertical="top" wrapText="1"/>
    </xf>
    <xf numFmtId="0" fontId="2" fillId="0" borderId="0" xfId="0" applyFont="1"/>
    <xf numFmtId="0" fontId="0" fillId="0" borderId="2" xfId="0" applyBorder="1"/>
    <xf numFmtId="166" fontId="0" fillId="0" borderId="0" xfId="2" applyFont="1" applyAlignment="1">
      <alignment horizontal="center"/>
    </xf>
    <xf numFmtId="166" fontId="3" fillId="0" borderId="15" xfId="2" applyFont="1" applyBorder="1" applyAlignment="1">
      <alignment horizontal="center" vertical="top"/>
    </xf>
    <xf numFmtId="166" fontId="3" fillId="0" borderId="15" xfId="2" applyFont="1" applyBorder="1" applyAlignment="1">
      <alignment horizontal="center" vertical="top" wrapText="1"/>
    </xf>
    <xf numFmtId="166" fontId="0" fillId="6" borderId="2" xfId="2" applyFont="1" applyFill="1" applyBorder="1" applyAlignment="1">
      <alignment horizontal="center" vertical="top"/>
    </xf>
    <xf numFmtId="166" fontId="0" fillId="7" borderId="2" xfId="2" applyFont="1" applyFill="1" applyBorder="1" applyAlignment="1">
      <alignment horizontal="center" vertical="top"/>
    </xf>
    <xf numFmtId="166" fontId="0" fillId="0" borderId="0" xfId="2" applyFont="1" applyAlignment="1">
      <alignment horizontal="center" vertical="top"/>
    </xf>
    <xf numFmtId="166" fontId="0" fillId="6" borderId="0" xfId="2" applyFont="1" applyFill="1" applyAlignment="1">
      <alignment horizontal="center"/>
    </xf>
    <xf numFmtId="0" fontId="8" fillId="0" borderId="4" xfId="0" applyFont="1" applyBorder="1" applyAlignment="1">
      <alignment vertical="center" wrapText="1"/>
    </xf>
    <xf numFmtId="166" fontId="0" fillId="6" borderId="5" xfId="2" applyFont="1" applyFill="1" applyBorder="1"/>
    <xf numFmtId="0" fontId="12" fillId="0" borderId="7" xfId="0" applyFont="1" applyBorder="1" applyAlignment="1">
      <alignment vertical="center" wrapText="1"/>
    </xf>
    <xf numFmtId="2" fontId="0" fillId="0" borderId="0" xfId="0" applyNumberFormat="1" applyAlignment="1">
      <alignment horizontal="right" vertical="top" wrapText="1"/>
    </xf>
    <xf numFmtId="166" fontId="0" fillId="6" borderId="2" xfId="2" applyFont="1" applyFill="1" applyBorder="1" applyAlignment="1">
      <alignment horizontal="center"/>
    </xf>
    <xf numFmtId="168" fontId="7" fillId="9" borderId="7" xfId="2" applyNumberFormat="1" applyFont="1" applyFill="1" applyBorder="1" applyAlignment="1">
      <alignment vertical="center" wrapText="1"/>
    </xf>
    <xf numFmtId="0" fontId="0" fillId="6" borderId="2" xfId="0" applyFill="1" applyBorder="1"/>
    <xf numFmtId="0" fontId="13" fillId="0" borderId="2" xfId="0" applyFont="1" applyBorder="1" applyAlignment="1">
      <alignment vertical="top" wrapText="1"/>
    </xf>
    <xf numFmtId="168" fontId="0" fillId="0" borderId="0" xfId="2" applyNumberFormat="1" applyFont="1"/>
    <xf numFmtId="0" fontId="8" fillId="0" borderId="0" xfId="0" applyFont="1" applyAlignment="1">
      <alignment vertical="center" wrapText="1"/>
    </xf>
    <xf numFmtId="166" fontId="0" fillId="0" borderId="0" xfId="2" applyFont="1" applyFill="1" applyBorder="1"/>
    <xf numFmtId="0" fontId="8" fillId="0" borderId="9" xfId="0" applyFont="1" applyBorder="1" applyAlignment="1">
      <alignment vertical="center" wrapText="1"/>
    </xf>
    <xf numFmtId="0" fontId="0" fillId="0" borderId="16" xfId="0" applyBorder="1"/>
    <xf numFmtId="0" fontId="0" fillId="0" borderId="0" xfId="0" applyAlignment="1">
      <alignment wrapText="1"/>
    </xf>
    <xf numFmtId="0" fontId="8" fillId="0" borderId="17" xfId="0" applyFont="1" applyBorder="1"/>
    <xf numFmtId="166" fontId="8" fillId="0" borderId="4" xfId="2" applyFont="1" applyFill="1" applyBorder="1" applyAlignment="1">
      <alignment horizontal="center"/>
    </xf>
    <xf numFmtId="0" fontId="8" fillId="0" borderId="4" xfId="0" applyFont="1" applyBorder="1" applyAlignment="1">
      <alignment horizontal="center" wrapText="1"/>
    </xf>
    <xf numFmtId="0" fontId="8" fillId="0" borderId="18" xfId="0" applyFont="1" applyBorder="1" applyAlignment="1">
      <alignment horizontal="center" wrapText="1"/>
    </xf>
    <xf numFmtId="166" fontId="8" fillId="0" borderId="5" xfId="2" applyFont="1" applyFill="1" applyBorder="1"/>
    <xf numFmtId="0" fontId="8" fillId="6" borderId="4" xfId="0" applyFont="1" applyFill="1" applyBorder="1"/>
    <xf numFmtId="0" fontId="8" fillId="6" borderId="5" xfId="0" applyFont="1" applyFill="1" applyBorder="1"/>
    <xf numFmtId="0" fontId="11" fillId="0" borderId="8" xfId="0" applyFont="1" applyBorder="1" applyAlignment="1">
      <alignment vertical="center" wrapText="1"/>
    </xf>
    <xf numFmtId="0" fontId="11" fillId="0" borderId="6" xfId="0" applyFont="1" applyBorder="1" applyAlignment="1">
      <alignment vertical="center" wrapText="1"/>
    </xf>
    <xf numFmtId="0" fontId="11" fillId="0" borderId="9" xfId="0" applyFont="1" applyBorder="1" applyAlignment="1">
      <alignment horizontal="right" vertical="center" wrapText="1"/>
    </xf>
    <xf numFmtId="0" fontId="11" fillId="0" borderId="10" xfId="0" applyFont="1" applyBorder="1" applyAlignment="1">
      <alignment horizontal="right" vertical="center" wrapText="1"/>
    </xf>
    <xf numFmtId="0" fontId="11" fillId="0" borderId="5" xfId="0" applyFont="1" applyBorder="1" applyAlignment="1">
      <alignment horizontal="right" vertical="center" wrapText="1"/>
    </xf>
    <xf numFmtId="0" fontId="11" fillId="0" borderId="8" xfId="0" applyFont="1" applyBorder="1" applyAlignment="1">
      <alignment horizontal="left" vertical="center" wrapText="1"/>
    </xf>
    <xf numFmtId="0" fontId="11" fillId="0" borderId="6" xfId="0" applyFont="1" applyBorder="1" applyAlignment="1">
      <alignment horizontal="left" vertical="center" wrapText="1"/>
    </xf>
    <xf numFmtId="166" fontId="2" fillId="0" borderId="12" xfId="2" applyFont="1" applyBorder="1" applyAlignment="1">
      <alignment horizontal="center" wrapText="1"/>
    </xf>
    <xf numFmtId="166" fontId="2" fillId="0" borderId="13" xfId="2" applyFont="1" applyBorder="1" applyAlignment="1">
      <alignment horizontal="center" wrapText="1"/>
    </xf>
    <xf numFmtId="166" fontId="2" fillId="0" borderId="14" xfId="2" applyFont="1" applyBorder="1" applyAlignment="1">
      <alignment horizontal="center" wrapText="1"/>
    </xf>
    <xf numFmtId="0" fontId="0" fillId="6" borderId="2" xfId="0" applyFill="1" applyBorder="1" applyAlignment="1">
      <alignment horizontal="center"/>
    </xf>
  </cellXfs>
  <cellStyles count="3">
    <cellStyle name="Komma" xfId="1" builtinId="3"/>
    <cellStyle name="Standaard" xfId="0" builtinId="0"/>
    <cellStyle name="Valuta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8E4627-4116-2245-97C2-044FB5F05A46}">
  <dimension ref="A1:E35"/>
  <sheetViews>
    <sheetView tabSelected="1" workbookViewId="0">
      <selection activeCell="B10" sqref="B10"/>
    </sheetView>
  </sheetViews>
  <sheetFormatPr defaultColWidth="11" defaultRowHeight="15.95"/>
  <cols>
    <col min="1" max="1" width="30.125" customWidth="1"/>
    <col min="2" max="2" width="34" customWidth="1"/>
  </cols>
  <sheetData>
    <row r="1" spans="1:5" ht="17.100000000000001" thickBot="1">
      <c r="A1" s="20"/>
    </row>
    <row r="2" spans="1:5" ht="27" thickBot="1">
      <c r="A2" s="21" t="s">
        <v>0</v>
      </c>
      <c r="B2" s="22" t="s">
        <v>1</v>
      </c>
    </row>
    <row r="3" spans="1:5" ht="17.100000000000001" thickBot="1">
      <c r="A3" s="23" t="s">
        <v>2</v>
      </c>
      <c r="B3" s="62">
        <f>'F2. Per. onderhoud Perceel A'!O27</f>
        <v>0</v>
      </c>
    </row>
    <row r="4" spans="1:5" ht="17.100000000000001" thickBot="1">
      <c r="A4" s="23" t="s">
        <v>3</v>
      </c>
      <c r="B4" s="62">
        <f>'F2. Per. onderhoud Perceel B'!O31</f>
        <v>0</v>
      </c>
    </row>
    <row r="5" spans="1:5">
      <c r="A5" s="24"/>
    </row>
    <row r="6" spans="1:5" ht="17.100000000000001" thickBot="1">
      <c r="A6" s="24"/>
    </row>
    <row r="7" spans="1:5" ht="53.1" thickBot="1">
      <c r="A7" s="57" t="s">
        <v>4</v>
      </c>
      <c r="B7" s="58">
        <v>0</v>
      </c>
    </row>
    <row r="8" spans="1:5" ht="53.1" thickBot="1">
      <c r="A8" s="57" t="s">
        <v>5</v>
      </c>
      <c r="B8" s="58">
        <v>0</v>
      </c>
    </row>
    <row r="9" spans="1:5" ht="17.100000000000001" thickBot="1">
      <c r="A9" s="66"/>
      <c r="B9" s="67"/>
      <c r="C9" s="70"/>
    </row>
    <row r="10" spans="1:5" ht="27.95" thickBot="1">
      <c r="A10" s="69"/>
      <c r="B10" s="71"/>
      <c r="C10" s="72" t="s">
        <v>6</v>
      </c>
      <c r="D10" s="73" t="s">
        <v>7</v>
      </c>
      <c r="E10" s="74" t="s">
        <v>8</v>
      </c>
    </row>
    <row r="11" spans="1:5" ht="17.100000000000001" thickBot="1">
      <c r="A11" s="68" t="s">
        <v>9</v>
      </c>
      <c r="B11" s="75" t="s">
        <v>10</v>
      </c>
      <c r="C11" s="76"/>
      <c r="D11" s="76"/>
      <c r="E11" s="77"/>
    </row>
    <row r="12" spans="1:5">
      <c r="A12" s="66"/>
      <c r="B12" s="67"/>
    </row>
    <row r="13" spans="1:5">
      <c r="A13" s="24"/>
    </row>
    <row r="14" spans="1:5" ht="17.100000000000001" thickBot="1">
      <c r="A14" s="25" t="s">
        <v>11</v>
      </c>
    </row>
    <row r="15" spans="1:5" ht="17.100000000000001" thickBot="1">
      <c r="A15" s="26" t="s">
        <v>12</v>
      </c>
      <c r="B15" s="27" t="s">
        <v>13</v>
      </c>
      <c r="C15" s="27" t="s">
        <v>14</v>
      </c>
      <c r="D15" s="27" t="s">
        <v>15</v>
      </c>
      <c r="E15" s="27" t="s">
        <v>16</v>
      </c>
    </row>
    <row r="16" spans="1:5" ht="39.950000000000003" thickBot="1">
      <c r="A16" s="28" t="s">
        <v>17</v>
      </c>
      <c r="B16" s="29" t="s">
        <v>18</v>
      </c>
      <c r="C16" s="30">
        <v>0</v>
      </c>
      <c r="D16" s="31">
        <v>25</v>
      </c>
      <c r="E16" s="32">
        <f>C16*D16</f>
        <v>0</v>
      </c>
    </row>
    <row r="17" spans="1:5" ht="39.950000000000003" thickBot="1">
      <c r="A17" s="28" t="s">
        <v>19</v>
      </c>
      <c r="B17" s="29" t="s">
        <v>20</v>
      </c>
      <c r="C17" s="30">
        <v>0</v>
      </c>
      <c r="D17" s="31">
        <v>25</v>
      </c>
      <c r="E17" s="32">
        <f t="shared" ref="E17:E26" si="0">C17*D17</f>
        <v>0</v>
      </c>
    </row>
    <row r="18" spans="1:5" ht="39.950000000000003" thickBot="1">
      <c r="A18" s="78" t="s">
        <v>21</v>
      </c>
      <c r="B18" s="29" t="s">
        <v>22</v>
      </c>
      <c r="C18" s="30">
        <v>0</v>
      </c>
      <c r="D18" s="31">
        <v>100</v>
      </c>
      <c r="E18" s="32">
        <f t="shared" si="0"/>
        <v>0</v>
      </c>
    </row>
    <row r="19" spans="1:5" ht="27" thickBot="1">
      <c r="A19" s="79"/>
      <c r="B19" s="29" t="s">
        <v>23</v>
      </c>
      <c r="C19" s="30">
        <v>0</v>
      </c>
      <c r="D19" s="31">
        <v>20</v>
      </c>
      <c r="E19" s="32">
        <f t="shared" si="0"/>
        <v>0</v>
      </c>
    </row>
    <row r="20" spans="1:5" ht="39.950000000000003" thickBot="1">
      <c r="A20" s="83" t="s">
        <v>24</v>
      </c>
      <c r="B20" s="29" t="s">
        <v>25</v>
      </c>
      <c r="C20" s="30">
        <v>0</v>
      </c>
      <c r="D20" s="31">
        <v>100</v>
      </c>
      <c r="E20" s="32">
        <f t="shared" ref="E20:E25" si="1">C20*D20</f>
        <v>0</v>
      </c>
    </row>
    <row r="21" spans="1:5" ht="27" thickBot="1">
      <c r="A21" s="84"/>
      <c r="B21" s="29" t="s">
        <v>23</v>
      </c>
      <c r="C21" s="30">
        <v>0</v>
      </c>
      <c r="D21" s="31">
        <v>20</v>
      </c>
      <c r="E21" s="32">
        <f t="shared" si="1"/>
        <v>0</v>
      </c>
    </row>
    <row r="22" spans="1:5" ht="39.950000000000003" thickBot="1">
      <c r="A22" s="83" t="s">
        <v>26</v>
      </c>
      <c r="B22" s="29" t="s">
        <v>27</v>
      </c>
      <c r="C22" s="30">
        <v>0</v>
      </c>
      <c r="D22" s="31">
        <v>100</v>
      </c>
      <c r="E22" s="32">
        <f t="shared" si="1"/>
        <v>0</v>
      </c>
    </row>
    <row r="23" spans="1:5" ht="27" thickBot="1">
      <c r="A23" s="84"/>
      <c r="B23" s="29" t="s">
        <v>23</v>
      </c>
      <c r="C23" s="30">
        <v>0</v>
      </c>
      <c r="D23" s="31">
        <v>20</v>
      </c>
      <c r="E23" s="32">
        <f t="shared" si="1"/>
        <v>0</v>
      </c>
    </row>
    <row r="24" spans="1:5" ht="39.950000000000003" thickBot="1">
      <c r="A24" s="83" t="s">
        <v>28</v>
      </c>
      <c r="B24" s="29" t="s">
        <v>29</v>
      </c>
      <c r="C24" s="30">
        <v>0</v>
      </c>
      <c r="D24" s="31">
        <v>100</v>
      </c>
      <c r="E24" s="32">
        <f t="shared" si="1"/>
        <v>0</v>
      </c>
    </row>
    <row r="25" spans="1:5" ht="27" thickBot="1">
      <c r="A25" s="84"/>
      <c r="B25" s="29" t="s">
        <v>23</v>
      </c>
      <c r="C25" s="30">
        <v>0</v>
      </c>
      <c r="D25" s="31">
        <v>20</v>
      </c>
      <c r="E25" s="32">
        <f t="shared" si="1"/>
        <v>0</v>
      </c>
    </row>
    <row r="26" spans="1:5" ht="27" thickBot="1">
      <c r="A26" s="28" t="s">
        <v>30</v>
      </c>
      <c r="B26" s="29" t="s">
        <v>31</v>
      </c>
      <c r="C26" s="30">
        <v>0</v>
      </c>
      <c r="D26" s="31">
        <v>1</v>
      </c>
      <c r="E26" s="32">
        <f t="shared" si="0"/>
        <v>0</v>
      </c>
    </row>
    <row r="27" spans="1:5" ht="27" thickBot="1">
      <c r="A27" s="28" t="s">
        <v>30</v>
      </c>
      <c r="B27" s="29" t="s">
        <v>32</v>
      </c>
      <c r="C27" s="30">
        <v>0</v>
      </c>
      <c r="D27" s="31">
        <v>1</v>
      </c>
      <c r="E27" s="32">
        <f t="shared" ref="E27" si="2">C27*D27</f>
        <v>0</v>
      </c>
    </row>
    <row r="28" spans="1:5" ht="17.100000000000001" thickBot="1">
      <c r="A28" s="33" t="s">
        <v>33</v>
      </c>
      <c r="B28" s="34" t="s">
        <v>34</v>
      </c>
      <c r="C28" s="34" t="s">
        <v>35</v>
      </c>
      <c r="D28" s="34" t="s">
        <v>36</v>
      </c>
      <c r="E28" s="35"/>
    </row>
    <row r="29" spans="1:5" ht="17.100000000000001" thickBot="1">
      <c r="A29" s="36" t="s">
        <v>37</v>
      </c>
      <c r="B29" s="59" t="s">
        <v>38</v>
      </c>
      <c r="C29" s="37">
        <v>0</v>
      </c>
      <c r="D29" s="38">
        <v>10000</v>
      </c>
      <c r="E29" s="39">
        <f>C29*D29</f>
        <v>0</v>
      </c>
    </row>
    <row r="30" spans="1:5" ht="17.100000000000001" thickBot="1">
      <c r="A30" s="36" t="s">
        <v>39</v>
      </c>
      <c r="B30" s="59" t="s">
        <v>40</v>
      </c>
      <c r="C30" s="37">
        <v>0</v>
      </c>
      <c r="D30" s="38">
        <v>5000</v>
      </c>
      <c r="E30" s="39">
        <f t="shared" ref="E30:E31" si="3">C30*D30</f>
        <v>0</v>
      </c>
    </row>
    <row r="31" spans="1:5" ht="39.950000000000003" thickBot="1">
      <c r="A31" s="36" t="s">
        <v>41</v>
      </c>
      <c r="B31" s="59" t="s">
        <v>42</v>
      </c>
      <c r="C31" s="37">
        <v>0</v>
      </c>
      <c r="D31" s="38">
        <v>50000</v>
      </c>
      <c r="E31" s="39">
        <f t="shared" si="3"/>
        <v>0</v>
      </c>
    </row>
    <row r="32" spans="1:5" ht="17.100000000000001" thickBot="1">
      <c r="A32" s="80" t="s">
        <v>43</v>
      </c>
      <c r="B32" s="81"/>
      <c r="C32" s="81"/>
      <c r="D32" s="82"/>
      <c r="E32" s="40">
        <f>SUM(E16:E31)</f>
        <v>0</v>
      </c>
    </row>
    <row r="35" spans="1:1">
      <c r="A35" t="s">
        <v>44</v>
      </c>
    </row>
  </sheetData>
  <mergeCells count="5">
    <mergeCell ref="A18:A19"/>
    <mergeCell ref="A32:D32"/>
    <mergeCell ref="A20:A21"/>
    <mergeCell ref="A22:A23"/>
    <mergeCell ref="A24:A2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3BD7E3-3B2E-8B44-8337-E4A60BA166A1}">
  <sheetPr>
    <pageSetUpPr fitToPage="1"/>
  </sheetPr>
  <dimension ref="A1:Q28"/>
  <sheetViews>
    <sheetView showGridLines="0" topLeftCell="A2" workbookViewId="0">
      <selection activeCell="P7" sqref="P7"/>
    </sheetView>
  </sheetViews>
  <sheetFormatPr defaultColWidth="11" defaultRowHeight="15.95"/>
  <cols>
    <col min="2" max="2" width="18" customWidth="1"/>
    <col min="3" max="3" width="19.375" customWidth="1"/>
    <col min="4" max="4" width="10.875"/>
    <col min="5" max="5" width="10.875" style="41"/>
    <col min="6" max="6" width="10.625" style="46" customWidth="1"/>
    <col min="7" max="8" width="10.875" style="46"/>
    <col min="13" max="13" width="10.875" style="50"/>
    <col min="14" max="14" width="11.875" style="50" bestFit="1" customWidth="1"/>
    <col min="15" max="15" width="19.375" style="50" bestFit="1" customWidth="1"/>
    <col min="16" max="16" width="4.375" customWidth="1"/>
  </cols>
  <sheetData>
    <row r="1" spans="1:17">
      <c r="A1" s="48" t="s">
        <v>45</v>
      </c>
    </row>
    <row r="3" spans="1:17">
      <c r="A3" s="49" t="s">
        <v>46</v>
      </c>
      <c r="B3" s="88"/>
      <c r="C3" s="88"/>
    </row>
    <row r="6" spans="1:17">
      <c r="A6" s="48" t="s">
        <v>47</v>
      </c>
    </row>
    <row r="7" spans="1:17" ht="30" customHeight="1">
      <c r="M7" s="85" t="s">
        <v>48</v>
      </c>
      <c r="N7" s="86"/>
      <c r="O7" s="87"/>
    </row>
    <row r="8" spans="1:17" ht="80.099999999999994">
      <c r="A8" s="19" t="s">
        <v>49</v>
      </c>
      <c r="B8" s="47" t="s">
        <v>50</v>
      </c>
      <c r="C8" s="1" t="s">
        <v>51</v>
      </c>
      <c r="D8" s="1" t="s">
        <v>52</v>
      </c>
      <c r="E8" s="42" t="s">
        <v>53</v>
      </c>
      <c r="F8" s="16" t="s">
        <v>54</v>
      </c>
      <c r="G8" s="17" t="s">
        <v>55</v>
      </c>
      <c r="H8" s="18" t="s">
        <v>56</v>
      </c>
      <c r="I8" s="18" t="s">
        <v>57</v>
      </c>
      <c r="J8" s="18" t="s">
        <v>58</v>
      </c>
      <c r="K8" s="18" t="s">
        <v>59</v>
      </c>
      <c r="L8" s="2"/>
      <c r="M8" s="51" t="s">
        <v>60</v>
      </c>
      <c r="N8" s="52" t="s">
        <v>61</v>
      </c>
      <c r="O8" s="52" t="s">
        <v>62</v>
      </c>
      <c r="Q8" s="64" t="s">
        <v>63</v>
      </c>
    </row>
    <row r="9" spans="1:17" ht="17.100000000000001">
      <c r="A9" s="3" t="s">
        <v>64</v>
      </c>
      <c r="B9" s="4" t="s">
        <v>65</v>
      </c>
      <c r="C9" s="4" t="s">
        <v>66</v>
      </c>
      <c r="D9" s="4" t="s">
        <v>67</v>
      </c>
      <c r="E9" s="43">
        <v>697</v>
      </c>
      <c r="F9" s="5" t="s">
        <v>68</v>
      </c>
      <c r="G9" s="5"/>
      <c r="H9" s="6" t="s">
        <v>69</v>
      </c>
      <c r="I9" s="6" t="s">
        <v>68</v>
      </c>
      <c r="J9" s="6" t="s">
        <v>68</v>
      </c>
      <c r="K9" s="6" t="s">
        <v>68</v>
      </c>
      <c r="L9" s="7"/>
      <c r="M9" s="53"/>
      <c r="N9" s="53"/>
      <c r="O9" s="54"/>
      <c r="Q9" s="63"/>
    </row>
    <row r="10" spans="1:17" ht="17.100000000000001">
      <c r="A10" s="3" t="s">
        <v>64</v>
      </c>
      <c r="B10" s="4" t="s">
        <v>70</v>
      </c>
      <c r="C10" s="4" t="s">
        <v>71</v>
      </c>
      <c r="D10" s="4" t="s">
        <v>67</v>
      </c>
      <c r="E10" s="43">
        <v>614</v>
      </c>
      <c r="F10" s="5" t="s">
        <v>68</v>
      </c>
      <c r="G10" s="5"/>
      <c r="H10" s="6" t="s">
        <v>69</v>
      </c>
      <c r="I10" s="6"/>
      <c r="J10" s="6"/>
      <c r="K10" s="6" t="s">
        <v>68</v>
      </c>
      <c r="L10" s="7"/>
      <c r="M10" s="53"/>
      <c r="N10" s="53"/>
      <c r="O10" s="54"/>
      <c r="Q10" s="63"/>
    </row>
    <row r="11" spans="1:17" ht="17.100000000000001">
      <c r="A11" s="3" t="s">
        <v>64</v>
      </c>
      <c r="B11" s="4" t="s">
        <v>72</v>
      </c>
      <c r="C11" s="4" t="s">
        <v>73</v>
      </c>
      <c r="D11" s="4" t="s">
        <v>67</v>
      </c>
      <c r="E11" s="43">
        <v>1925</v>
      </c>
      <c r="F11" s="5" t="s">
        <v>68</v>
      </c>
      <c r="G11" s="5"/>
      <c r="H11" s="6" t="s">
        <v>69</v>
      </c>
      <c r="I11" s="6" t="s">
        <v>68</v>
      </c>
      <c r="J11" s="6" t="s">
        <v>68</v>
      </c>
      <c r="K11" s="6"/>
      <c r="L11" s="7"/>
      <c r="M11" s="53"/>
      <c r="N11" s="53"/>
      <c r="O11" s="54"/>
      <c r="Q11" s="63"/>
    </row>
    <row r="12" spans="1:17" ht="17.100000000000001">
      <c r="A12" s="3" t="s">
        <v>64</v>
      </c>
      <c r="B12" s="9" t="s">
        <v>74</v>
      </c>
      <c r="C12" s="4" t="s">
        <v>75</v>
      </c>
      <c r="D12" s="4" t="s">
        <v>67</v>
      </c>
      <c r="E12" s="43">
        <v>419</v>
      </c>
      <c r="F12" s="5" t="s">
        <v>68</v>
      </c>
      <c r="G12" s="5"/>
      <c r="H12" s="6" t="s">
        <v>69</v>
      </c>
      <c r="I12" s="6"/>
      <c r="J12" s="6"/>
      <c r="K12" s="6"/>
      <c r="L12" s="7"/>
      <c r="M12" s="53"/>
      <c r="N12" s="53"/>
      <c r="O12" s="54"/>
      <c r="Q12" s="63"/>
    </row>
    <row r="13" spans="1:17" ht="17.100000000000001">
      <c r="A13" s="3" t="s">
        <v>64</v>
      </c>
      <c r="B13" s="4" t="s">
        <v>76</v>
      </c>
      <c r="C13" s="4" t="s">
        <v>77</v>
      </c>
      <c r="D13" s="4" t="s">
        <v>78</v>
      </c>
      <c r="E13" s="43">
        <v>1063</v>
      </c>
      <c r="F13" s="5" t="s">
        <v>79</v>
      </c>
      <c r="G13" s="5"/>
      <c r="H13" s="6" t="s">
        <v>69</v>
      </c>
      <c r="I13" s="6" t="s">
        <v>68</v>
      </c>
      <c r="J13" s="6"/>
      <c r="K13" s="6"/>
      <c r="L13" s="7"/>
      <c r="M13" s="53"/>
      <c r="N13" s="54"/>
      <c r="O13" s="54"/>
      <c r="Q13" s="63"/>
    </row>
    <row r="14" spans="1:17" ht="17.100000000000001">
      <c r="A14" s="3" t="s">
        <v>64</v>
      </c>
      <c r="B14" s="4" t="s">
        <v>80</v>
      </c>
      <c r="C14" s="4" t="s">
        <v>81</v>
      </c>
      <c r="D14" s="4" t="s">
        <v>67</v>
      </c>
      <c r="E14" s="43">
        <v>2322</v>
      </c>
      <c r="F14" s="5" t="s">
        <v>68</v>
      </c>
      <c r="G14" s="5"/>
      <c r="H14" s="6" t="s">
        <v>69</v>
      </c>
      <c r="I14" s="6" t="s">
        <v>68</v>
      </c>
      <c r="J14" s="6" t="s">
        <v>68</v>
      </c>
      <c r="K14" s="6" t="s">
        <v>68</v>
      </c>
      <c r="L14" s="7"/>
      <c r="M14" s="53"/>
      <c r="N14" s="53"/>
      <c r="O14" s="54"/>
      <c r="Q14" s="63"/>
    </row>
    <row r="15" spans="1:17" ht="17.100000000000001">
      <c r="A15" s="3" t="s">
        <v>64</v>
      </c>
      <c r="B15" s="9" t="s">
        <v>82</v>
      </c>
      <c r="C15" s="4" t="s">
        <v>83</v>
      </c>
      <c r="D15" s="4" t="s">
        <v>78</v>
      </c>
      <c r="E15" s="43">
        <v>1136</v>
      </c>
      <c r="F15" s="5" t="s">
        <v>68</v>
      </c>
      <c r="G15" s="5"/>
      <c r="H15" s="6" t="s">
        <v>69</v>
      </c>
      <c r="I15" s="6"/>
      <c r="J15" s="6"/>
      <c r="K15" s="6" t="s">
        <v>68</v>
      </c>
      <c r="L15" s="7"/>
      <c r="M15" s="53"/>
      <c r="N15" s="53"/>
      <c r="O15" s="54"/>
      <c r="Q15" s="63"/>
    </row>
    <row r="16" spans="1:17" ht="17.100000000000001">
      <c r="A16" s="3" t="s">
        <v>64</v>
      </c>
      <c r="B16" s="4" t="s">
        <v>84</v>
      </c>
      <c r="C16" s="4" t="s">
        <v>85</v>
      </c>
      <c r="D16" s="4" t="s">
        <v>86</v>
      </c>
      <c r="E16" s="43">
        <v>444</v>
      </c>
      <c r="F16" s="5" t="s">
        <v>79</v>
      </c>
      <c r="G16" s="5"/>
      <c r="H16" s="6" t="s">
        <v>69</v>
      </c>
      <c r="I16" s="6" t="s">
        <v>68</v>
      </c>
      <c r="J16" s="6"/>
      <c r="K16" s="6"/>
      <c r="L16" s="7"/>
      <c r="M16" s="53"/>
      <c r="N16" s="54"/>
      <c r="O16" s="54"/>
      <c r="Q16" s="63"/>
    </row>
    <row r="17" spans="1:17" ht="17.100000000000001">
      <c r="A17" s="3" t="s">
        <v>64</v>
      </c>
      <c r="B17" s="4" t="s">
        <v>87</v>
      </c>
      <c r="C17" s="4" t="s">
        <v>88</v>
      </c>
      <c r="D17" s="4" t="s">
        <v>67</v>
      </c>
      <c r="E17" s="43">
        <v>358.5</v>
      </c>
      <c r="F17" s="5" t="s">
        <v>68</v>
      </c>
      <c r="G17" s="5"/>
      <c r="H17" s="6" t="s">
        <v>69</v>
      </c>
      <c r="I17" s="6" t="s">
        <v>68</v>
      </c>
      <c r="J17" s="6" t="s">
        <v>68</v>
      </c>
      <c r="K17" s="6" t="s">
        <v>68</v>
      </c>
      <c r="L17" s="7"/>
      <c r="M17" s="53"/>
      <c r="N17" s="53"/>
      <c r="O17" s="54"/>
      <c r="Q17" s="63"/>
    </row>
    <row r="18" spans="1:17" ht="33.950000000000003">
      <c r="A18" s="3" t="s">
        <v>89</v>
      </c>
      <c r="B18" s="10" t="s">
        <v>90</v>
      </c>
      <c r="C18" s="4" t="s">
        <v>91</v>
      </c>
      <c r="D18" s="4" t="s">
        <v>67</v>
      </c>
      <c r="E18" s="43">
        <v>6634</v>
      </c>
      <c r="F18" s="5" t="s">
        <v>68</v>
      </c>
      <c r="G18" s="5"/>
      <c r="H18" s="6" t="s">
        <v>92</v>
      </c>
      <c r="I18" s="6" t="s">
        <v>68</v>
      </c>
      <c r="J18" s="6" t="s">
        <v>68</v>
      </c>
      <c r="K18" s="6" t="s">
        <v>68</v>
      </c>
      <c r="L18" s="7"/>
      <c r="M18" s="53"/>
      <c r="N18" s="53"/>
      <c r="O18" s="54"/>
      <c r="Q18" s="63"/>
    </row>
    <row r="19" spans="1:17" ht="33.950000000000003">
      <c r="A19" s="3" t="s">
        <v>89</v>
      </c>
      <c r="B19" s="4" t="s">
        <v>93</v>
      </c>
      <c r="C19" s="4" t="s">
        <v>94</v>
      </c>
      <c r="D19" s="4" t="s">
        <v>67</v>
      </c>
      <c r="E19" s="43">
        <v>3878</v>
      </c>
      <c r="F19" s="5" t="s">
        <v>68</v>
      </c>
      <c r="G19" s="5"/>
      <c r="H19" s="6" t="s">
        <v>69</v>
      </c>
      <c r="I19" s="6" t="s">
        <v>68</v>
      </c>
      <c r="J19" s="6" t="s">
        <v>68</v>
      </c>
      <c r="K19" s="6" t="s">
        <v>68</v>
      </c>
      <c r="L19" s="7"/>
      <c r="M19" s="53"/>
      <c r="N19" s="53"/>
      <c r="O19" s="54"/>
      <c r="Q19" s="63"/>
    </row>
    <row r="20" spans="1:17" ht="33.950000000000003">
      <c r="A20" s="3" t="s">
        <v>89</v>
      </c>
      <c r="B20" s="4" t="s">
        <v>95</v>
      </c>
      <c r="C20" s="4" t="s">
        <v>96</v>
      </c>
      <c r="D20" s="4" t="s">
        <v>67</v>
      </c>
      <c r="E20" s="43">
        <v>5</v>
      </c>
      <c r="F20" s="5" t="s">
        <v>79</v>
      </c>
      <c r="G20" s="5"/>
      <c r="H20" s="6" t="s">
        <v>69</v>
      </c>
      <c r="I20" s="6" t="s">
        <v>68</v>
      </c>
      <c r="J20" s="6"/>
      <c r="K20" s="6"/>
      <c r="L20" s="7"/>
      <c r="M20" s="53"/>
      <c r="N20" s="54"/>
      <c r="O20" s="54"/>
      <c r="Q20" s="63"/>
    </row>
    <row r="21" spans="1:17" ht="33.950000000000003">
      <c r="A21" s="3" t="s">
        <v>89</v>
      </c>
      <c r="B21" s="10" t="s">
        <v>97</v>
      </c>
      <c r="C21" s="4" t="s">
        <v>98</v>
      </c>
      <c r="D21" s="4" t="s">
        <v>67</v>
      </c>
      <c r="E21" s="44">
        <v>8545</v>
      </c>
      <c r="F21" s="6" t="s">
        <v>68</v>
      </c>
      <c r="G21" s="6"/>
      <c r="H21" s="6" t="s">
        <v>69</v>
      </c>
      <c r="I21" s="6" t="s">
        <v>68</v>
      </c>
      <c r="J21" s="6" t="s">
        <v>68</v>
      </c>
      <c r="K21" s="6"/>
      <c r="L21" s="7"/>
      <c r="M21" s="53"/>
      <c r="N21" s="53"/>
      <c r="O21" s="54"/>
      <c r="Q21" s="63"/>
    </row>
    <row r="22" spans="1:17" ht="17.100000000000001">
      <c r="A22" s="3" t="s">
        <v>89</v>
      </c>
      <c r="B22" s="4" t="s">
        <v>99</v>
      </c>
      <c r="C22" s="4" t="s">
        <v>100</v>
      </c>
      <c r="D22" s="4" t="s">
        <v>67</v>
      </c>
      <c r="E22" s="44">
        <v>1450</v>
      </c>
      <c r="F22" s="6" t="s">
        <v>68</v>
      </c>
      <c r="G22" s="6"/>
      <c r="H22" s="6" t="s">
        <v>69</v>
      </c>
      <c r="I22" s="6" t="s">
        <v>68</v>
      </c>
      <c r="J22" s="6" t="s">
        <v>68</v>
      </c>
      <c r="K22" s="6" t="s">
        <v>68</v>
      </c>
      <c r="L22" s="7"/>
      <c r="M22" s="53"/>
      <c r="N22" s="53"/>
      <c r="O22" s="54"/>
      <c r="Q22" s="63"/>
    </row>
    <row r="23" spans="1:17" ht="17.100000000000001">
      <c r="A23" s="3" t="s">
        <v>89</v>
      </c>
      <c r="B23" s="4" t="s">
        <v>101</v>
      </c>
      <c r="C23" s="4" t="s">
        <v>102</v>
      </c>
      <c r="D23" s="4" t="s">
        <v>67</v>
      </c>
      <c r="E23" s="44">
        <v>3539.5</v>
      </c>
      <c r="F23" s="6" t="s">
        <v>68</v>
      </c>
      <c r="G23" s="6"/>
      <c r="H23" s="6" t="s">
        <v>69</v>
      </c>
      <c r="I23" s="6" t="s">
        <v>68</v>
      </c>
      <c r="J23" s="6" t="s">
        <v>68</v>
      </c>
      <c r="K23" s="6" t="s">
        <v>68</v>
      </c>
      <c r="L23" s="7"/>
      <c r="M23" s="53"/>
      <c r="N23" s="53"/>
      <c r="O23" s="54"/>
      <c r="Q23" s="63"/>
    </row>
    <row r="24" spans="1:17" ht="17.100000000000001">
      <c r="A24" s="8"/>
      <c r="B24" s="11"/>
      <c r="C24" s="11"/>
      <c r="D24" s="11" t="s">
        <v>16</v>
      </c>
      <c r="E24" s="60">
        <f>SUM(E9:E23)</f>
        <v>33030</v>
      </c>
      <c r="F24" s="12"/>
      <c r="G24" s="12"/>
      <c r="H24" s="13"/>
      <c r="I24" s="13"/>
      <c r="J24" s="13"/>
      <c r="K24" s="13"/>
      <c r="L24" s="13"/>
      <c r="M24" s="55">
        <f>SUM(M9:M23)</f>
        <v>0</v>
      </c>
      <c r="N24" s="55">
        <f>SUM(N9:N23)</f>
        <v>0</v>
      </c>
      <c r="O24" s="55">
        <f>SUM(O9:O23)</f>
        <v>0</v>
      </c>
      <c r="Q24" s="65">
        <f>SUM(Q9:Q23)</f>
        <v>0</v>
      </c>
    </row>
    <row r="25" spans="1:17">
      <c r="A25" s="8"/>
      <c r="B25" s="11"/>
      <c r="C25" s="11"/>
      <c r="D25" s="11"/>
      <c r="E25" s="45"/>
      <c r="F25" s="12"/>
      <c r="G25" s="12"/>
      <c r="H25" s="13"/>
      <c r="I25" s="13"/>
      <c r="J25" s="13"/>
      <c r="K25" s="13"/>
      <c r="L25" s="13"/>
      <c r="M25" s="55"/>
      <c r="N25" s="55"/>
      <c r="O25" s="55"/>
    </row>
    <row r="27" spans="1:17" ht="17.100000000000001">
      <c r="B27" s="14"/>
      <c r="C27" s="11" t="s">
        <v>103</v>
      </c>
      <c r="M27" s="50" t="s">
        <v>104</v>
      </c>
      <c r="O27" s="56">
        <f>SUM(M24:Q24)</f>
        <v>0</v>
      </c>
    </row>
    <row r="28" spans="1:17" ht="17.100000000000001">
      <c r="B28" s="15"/>
      <c r="C28" s="11" t="s">
        <v>105</v>
      </c>
    </row>
  </sheetData>
  <mergeCells count="2">
    <mergeCell ref="M7:O7"/>
    <mergeCell ref="B3:C3"/>
  </mergeCells>
  <pageMargins left="0.70866141732283472" right="0.70866141732283472" top="0.74803149606299213" bottom="0.74803149606299213" header="0.31496062992125984" footer="0.31496062992125984"/>
  <pageSetup paperSize="9" scale="29" orientation="landscape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20096B-952E-6F41-9ED2-007DFF17E9D6}">
  <sheetPr>
    <pageSetUpPr fitToPage="1"/>
  </sheetPr>
  <dimension ref="A1:Q31"/>
  <sheetViews>
    <sheetView showGridLines="0" topLeftCell="A15" workbookViewId="0">
      <selection activeCell="V31" sqref="V31"/>
    </sheetView>
  </sheetViews>
  <sheetFormatPr defaultColWidth="11" defaultRowHeight="15.95"/>
  <cols>
    <col min="2" max="2" width="18" customWidth="1"/>
    <col min="3" max="3" width="19.375" customWidth="1"/>
    <col min="4" max="4" width="10.875"/>
    <col min="5" max="5" width="10.875" style="41"/>
    <col min="6" max="6" width="10.625" style="46" customWidth="1"/>
    <col min="7" max="8" width="10.875" style="46"/>
    <col min="13" max="13" width="10.875" style="50"/>
    <col min="14" max="14" width="11.875" style="50" bestFit="1" customWidth="1"/>
    <col min="15" max="15" width="19.375" style="50" bestFit="1" customWidth="1"/>
    <col min="16" max="16" width="3.875" customWidth="1"/>
  </cols>
  <sheetData>
    <row r="1" spans="1:17">
      <c r="A1" s="48" t="s">
        <v>45</v>
      </c>
    </row>
    <row r="3" spans="1:17">
      <c r="A3" s="49" t="s">
        <v>46</v>
      </c>
      <c r="B3" s="88"/>
      <c r="C3" s="88"/>
    </row>
    <row r="7" spans="1:17">
      <c r="A7" s="48" t="s">
        <v>106</v>
      </c>
    </row>
    <row r="8" spans="1:17" ht="32.1" customHeight="1">
      <c r="M8" s="85" t="s">
        <v>48</v>
      </c>
      <c r="N8" s="86"/>
      <c r="O8" s="87"/>
    </row>
    <row r="9" spans="1:17" ht="80.099999999999994">
      <c r="A9" s="19" t="s">
        <v>49</v>
      </c>
      <c r="B9" s="47" t="s">
        <v>50</v>
      </c>
      <c r="C9" s="1" t="s">
        <v>51</v>
      </c>
      <c r="D9" s="1" t="s">
        <v>52</v>
      </c>
      <c r="E9" s="42" t="s">
        <v>53</v>
      </c>
      <c r="F9" s="16" t="s">
        <v>54</v>
      </c>
      <c r="G9" s="17" t="s">
        <v>55</v>
      </c>
      <c r="H9" s="18" t="s">
        <v>56</v>
      </c>
      <c r="I9" s="18" t="s">
        <v>57</v>
      </c>
      <c r="J9" s="18" t="s">
        <v>58</v>
      </c>
      <c r="K9" s="18" t="s">
        <v>107</v>
      </c>
      <c r="L9" s="2"/>
      <c r="M9" s="51" t="s">
        <v>60</v>
      </c>
      <c r="N9" s="52" t="s">
        <v>61</v>
      </c>
      <c r="O9" s="52" t="s">
        <v>62</v>
      </c>
      <c r="Q9" s="64" t="s">
        <v>63</v>
      </c>
    </row>
    <row r="10" spans="1:17" ht="17.100000000000001">
      <c r="A10" s="3" t="s">
        <v>64</v>
      </c>
      <c r="B10" s="4" t="s">
        <v>108</v>
      </c>
      <c r="C10" s="4" t="s">
        <v>109</v>
      </c>
      <c r="D10" s="4" t="s">
        <v>110</v>
      </c>
      <c r="E10" s="43">
        <v>1977</v>
      </c>
      <c r="F10" s="5" t="s">
        <v>68</v>
      </c>
      <c r="G10" s="5"/>
      <c r="H10" s="6" t="s">
        <v>92</v>
      </c>
      <c r="I10" s="6" t="s">
        <v>68</v>
      </c>
      <c r="J10" s="6" t="s">
        <v>68</v>
      </c>
      <c r="K10" s="6" t="s">
        <v>68</v>
      </c>
      <c r="L10" s="7"/>
      <c r="M10" s="53"/>
      <c r="N10" s="53"/>
      <c r="O10" s="54"/>
      <c r="Q10" s="63"/>
    </row>
    <row r="11" spans="1:17" ht="17.100000000000001">
      <c r="A11" s="3" t="s">
        <v>64</v>
      </c>
      <c r="B11" s="4" t="s">
        <v>111</v>
      </c>
      <c r="C11" s="4" t="s">
        <v>112</v>
      </c>
      <c r="D11" s="4" t="s">
        <v>113</v>
      </c>
      <c r="E11" s="43">
        <v>306</v>
      </c>
      <c r="F11" s="5" t="s">
        <v>68</v>
      </c>
      <c r="G11" s="5"/>
      <c r="H11" s="6" t="s">
        <v>92</v>
      </c>
      <c r="I11" s="6" t="s">
        <v>68</v>
      </c>
      <c r="J11" s="6" t="s">
        <v>68</v>
      </c>
      <c r="K11" s="6" t="s">
        <v>68</v>
      </c>
      <c r="L11" s="7"/>
      <c r="M11" s="53"/>
      <c r="N11" s="53"/>
      <c r="O11" s="54"/>
      <c r="Q11" s="63"/>
    </row>
    <row r="12" spans="1:17" ht="33.950000000000003">
      <c r="A12" s="3" t="s">
        <v>64</v>
      </c>
      <c r="B12" s="4" t="s">
        <v>114</v>
      </c>
      <c r="C12" s="4" t="s">
        <v>115</v>
      </c>
      <c r="D12" s="4" t="s">
        <v>67</v>
      </c>
      <c r="E12" s="43">
        <v>1743</v>
      </c>
      <c r="F12" s="5" t="s">
        <v>68</v>
      </c>
      <c r="G12" s="5"/>
      <c r="H12" s="6" t="s">
        <v>92</v>
      </c>
      <c r="I12" s="6" t="s">
        <v>68</v>
      </c>
      <c r="J12" s="6" t="s">
        <v>68</v>
      </c>
      <c r="K12" s="6" t="s">
        <v>68</v>
      </c>
      <c r="L12" s="7"/>
      <c r="M12" s="53"/>
      <c r="N12" s="53"/>
      <c r="O12" s="54"/>
      <c r="Q12" s="63"/>
    </row>
    <row r="13" spans="1:17" ht="33.950000000000003">
      <c r="A13" s="3" t="s">
        <v>64</v>
      </c>
      <c r="B13" s="9" t="s">
        <v>116</v>
      </c>
      <c r="C13" s="4" t="s">
        <v>117</v>
      </c>
      <c r="D13" s="4" t="s">
        <v>67</v>
      </c>
      <c r="E13" s="43">
        <v>1059</v>
      </c>
      <c r="F13" s="5" t="s">
        <v>68</v>
      </c>
      <c r="G13" s="5"/>
      <c r="H13" s="6" t="s">
        <v>92</v>
      </c>
      <c r="I13" s="6"/>
      <c r="J13" s="6"/>
      <c r="K13" s="6" t="s">
        <v>68</v>
      </c>
      <c r="L13" s="7"/>
      <c r="M13" s="53"/>
      <c r="N13" s="53"/>
      <c r="O13" s="54"/>
      <c r="Q13" s="63"/>
    </row>
    <row r="14" spans="1:17" ht="33.950000000000003">
      <c r="A14" s="3" t="s">
        <v>64</v>
      </c>
      <c r="B14" s="4" t="s">
        <v>118</v>
      </c>
      <c r="C14" s="4" t="s">
        <v>119</v>
      </c>
      <c r="D14" s="4" t="s">
        <v>67</v>
      </c>
      <c r="E14" s="43">
        <v>3516</v>
      </c>
      <c r="F14" s="5" t="s">
        <v>68</v>
      </c>
      <c r="G14" s="5"/>
      <c r="H14" s="6" t="s">
        <v>92</v>
      </c>
      <c r="I14" s="6" t="s">
        <v>68</v>
      </c>
      <c r="J14" s="6" t="s">
        <v>68</v>
      </c>
      <c r="K14" s="6" t="s">
        <v>68</v>
      </c>
      <c r="L14" s="7"/>
      <c r="M14" s="53"/>
      <c r="N14" s="53"/>
      <c r="O14" s="54"/>
      <c r="Q14" s="63"/>
    </row>
    <row r="15" spans="1:17" ht="33.950000000000003">
      <c r="A15" s="3" t="s">
        <v>64</v>
      </c>
      <c r="B15" s="4" t="s">
        <v>120</v>
      </c>
      <c r="C15" s="4" t="s">
        <v>121</v>
      </c>
      <c r="D15" s="4" t="s">
        <v>67</v>
      </c>
      <c r="E15" s="43">
        <v>1480</v>
      </c>
      <c r="F15" s="5" t="s">
        <v>68</v>
      </c>
      <c r="G15" s="5"/>
      <c r="H15" s="6" t="s">
        <v>92</v>
      </c>
      <c r="I15" s="6" t="s">
        <v>68</v>
      </c>
      <c r="J15" s="6" t="s">
        <v>68</v>
      </c>
      <c r="K15" s="6" t="s">
        <v>68</v>
      </c>
      <c r="L15" s="7"/>
      <c r="M15" s="53"/>
      <c r="N15" s="53"/>
      <c r="O15" s="54"/>
      <c r="Q15" s="63"/>
    </row>
    <row r="16" spans="1:17" ht="17.100000000000001">
      <c r="A16" s="3" t="s">
        <v>64</v>
      </c>
      <c r="B16" s="4" t="s">
        <v>122</v>
      </c>
      <c r="C16" s="4" t="s">
        <v>123</v>
      </c>
      <c r="D16" s="4" t="s">
        <v>67</v>
      </c>
      <c r="E16" s="43">
        <v>1313</v>
      </c>
      <c r="F16" s="5" t="s">
        <v>68</v>
      </c>
      <c r="G16" s="5"/>
      <c r="H16" s="6" t="s">
        <v>92</v>
      </c>
      <c r="I16" s="6" t="s">
        <v>68</v>
      </c>
      <c r="J16" s="6" t="s">
        <v>68</v>
      </c>
      <c r="K16" s="6" t="s">
        <v>68</v>
      </c>
      <c r="L16" s="7"/>
      <c r="M16" s="53"/>
      <c r="N16" s="53"/>
      <c r="O16" s="54"/>
      <c r="Q16" s="63"/>
    </row>
    <row r="17" spans="1:17" ht="33.950000000000003">
      <c r="A17" s="3" t="s">
        <v>64</v>
      </c>
      <c r="B17" s="4" t="s">
        <v>124</v>
      </c>
      <c r="C17" s="4" t="s">
        <v>125</v>
      </c>
      <c r="D17" s="4" t="s">
        <v>126</v>
      </c>
      <c r="E17" s="43">
        <v>322.5</v>
      </c>
      <c r="F17" s="5" t="s">
        <v>79</v>
      </c>
      <c r="G17" s="5"/>
      <c r="H17" s="6" t="s">
        <v>92</v>
      </c>
      <c r="I17" s="6" t="s">
        <v>68</v>
      </c>
      <c r="J17" s="6"/>
      <c r="K17" s="6"/>
      <c r="L17" s="7"/>
      <c r="M17" s="53"/>
      <c r="N17" s="54"/>
      <c r="O17" s="54"/>
      <c r="Q17" s="63"/>
    </row>
    <row r="18" spans="1:17" ht="17.100000000000001">
      <c r="A18" s="3" t="s">
        <v>64</v>
      </c>
      <c r="B18" s="4" t="s">
        <v>127</v>
      </c>
      <c r="C18" s="4" t="s">
        <v>128</v>
      </c>
      <c r="D18" s="4" t="s">
        <v>67</v>
      </c>
      <c r="E18" s="43">
        <v>968.5</v>
      </c>
      <c r="F18" s="5" t="s">
        <v>79</v>
      </c>
      <c r="G18" s="5"/>
      <c r="H18" s="6" t="s">
        <v>92</v>
      </c>
      <c r="I18" s="6" t="s">
        <v>68</v>
      </c>
      <c r="J18" s="6"/>
      <c r="K18" s="6"/>
      <c r="L18" s="7"/>
      <c r="M18" s="53"/>
      <c r="N18" s="54"/>
      <c r="O18" s="54"/>
      <c r="Q18" s="63"/>
    </row>
    <row r="19" spans="1:17" ht="17.100000000000001">
      <c r="A19" s="3" t="s">
        <v>89</v>
      </c>
      <c r="B19" s="4" t="s">
        <v>129</v>
      </c>
      <c r="C19" s="4" t="s">
        <v>130</v>
      </c>
      <c r="D19" s="4" t="s">
        <v>67</v>
      </c>
      <c r="E19" s="43">
        <v>4045</v>
      </c>
      <c r="F19" s="5" t="s">
        <v>68</v>
      </c>
      <c r="G19" s="5"/>
      <c r="H19" s="6" t="s">
        <v>92</v>
      </c>
      <c r="I19" s="6" t="s">
        <v>68</v>
      </c>
      <c r="J19" s="6" t="s">
        <v>68</v>
      </c>
      <c r="K19" s="6" t="s">
        <v>68</v>
      </c>
      <c r="L19" s="7"/>
      <c r="M19" s="53"/>
      <c r="N19" s="53"/>
      <c r="O19" s="54"/>
      <c r="Q19" s="63"/>
    </row>
    <row r="20" spans="1:17" ht="17.100000000000001">
      <c r="A20" s="3" t="s">
        <v>89</v>
      </c>
      <c r="B20" s="10" t="s">
        <v>131</v>
      </c>
      <c r="C20" s="4" t="s">
        <v>132</v>
      </c>
      <c r="D20" s="4" t="s">
        <v>67</v>
      </c>
      <c r="E20" s="43">
        <v>5791</v>
      </c>
      <c r="F20" s="5" t="s">
        <v>68</v>
      </c>
      <c r="G20" s="5"/>
      <c r="H20" s="6" t="s">
        <v>92</v>
      </c>
      <c r="I20" s="6" t="s">
        <v>68</v>
      </c>
      <c r="J20" s="6" t="s">
        <v>68</v>
      </c>
      <c r="K20" s="6"/>
      <c r="L20" s="7"/>
      <c r="M20" s="53"/>
      <c r="N20" s="53"/>
      <c r="O20" s="54"/>
      <c r="Q20" s="63"/>
    </row>
    <row r="21" spans="1:17" ht="17.100000000000001">
      <c r="A21" s="3" t="s">
        <v>89</v>
      </c>
      <c r="B21" s="4" t="s">
        <v>133</v>
      </c>
      <c r="C21" s="4" t="s">
        <v>134</v>
      </c>
      <c r="D21" s="4" t="s">
        <v>67</v>
      </c>
      <c r="E21" s="43">
        <v>895</v>
      </c>
      <c r="F21" s="5" t="s">
        <v>68</v>
      </c>
      <c r="G21" s="5" t="s">
        <v>68</v>
      </c>
      <c r="H21" s="6" t="s">
        <v>69</v>
      </c>
      <c r="I21" s="6" t="s">
        <v>68</v>
      </c>
      <c r="J21" s="6" t="s">
        <v>68</v>
      </c>
      <c r="K21" s="6" t="s">
        <v>68</v>
      </c>
      <c r="L21" s="7"/>
      <c r="M21" s="53"/>
      <c r="N21" s="53"/>
      <c r="O21" s="53"/>
      <c r="Q21" s="63"/>
    </row>
    <row r="22" spans="1:17" ht="33.950000000000003">
      <c r="A22" s="3" t="s">
        <v>89</v>
      </c>
      <c r="B22" s="4" t="s">
        <v>135</v>
      </c>
      <c r="C22" s="4" t="s">
        <v>136</v>
      </c>
      <c r="D22" s="4" t="s">
        <v>67</v>
      </c>
      <c r="E22" s="43">
        <v>682</v>
      </c>
      <c r="F22" s="5" t="s">
        <v>79</v>
      </c>
      <c r="G22" s="5"/>
      <c r="H22" s="6" t="s">
        <v>69</v>
      </c>
      <c r="I22" s="6" t="s">
        <v>68</v>
      </c>
      <c r="J22" s="6"/>
      <c r="K22" s="6"/>
      <c r="L22" s="7"/>
      <c r="M22" s="53"/>
      <c r="N22" s="54"/>
      <c r="O22" s="54"/>
      <c r="Q22" s="63"/>
    </row>
    <row r="23" spans="1:17" ht="17.100000000000001">
      <c r="A23" s="3" t="s">
        <v>89</v>
      </c>
      <c r="B23" s="4" t="s">
        <v>137</v>
      </c>
      <c r="C23" s="4" t="s">
        <v>138</v>
      </c>
      <c r="D23" s="4" t="s">
        <v>67</v>
      </c>
      <c r="E23" s="44">
        <v>169</v>
      </c>
      <c r="F23" s="6" t="s">
        <v>68</v>
      </c>
      <c r="G23" s="6" t="s">
        <v>68</v>
      </c>
      <c r="H23" s="6" t="s">
        <v>69</v>
      </c>
      <c r="I23" s="6" t="s">
        <v>68</v>
      </c>
      <c r="J23" s="6" t="s">
        <v>68</v>
      </c>
      <c r="K23" s="6"/>
      <c r="L23" s="7"/>
      <c r="M23" s="53"/>
      <c r="N23" s="53"/>
      <c r="O23" s="53"/>
      <c r="Q23" s="63"/>
    </row>
    <row r="24" spans="1:17" ht="17.100000000000001">
      <c r="A24" s="3" t="s">
        <v>89</v>
      </c>
      <c r="B24" s="4" t="s">
        <v>139</v>
      </c>
      <c r="C24" s="4" t="s">
        <v>140</v>
      </c>
      <c r="D24" s="4" t="s">
        <v>67</v>
      </c>
      <c r="E24" s="44">
        <v>1002</v>
      </c>
      <c r="F24" s="6" t="s">
        <v>68</v>
      </c>
      <c r="G24" s="6"/>
      <c r="H24" s="6" t="s">
        <v>69</v>
      </c>
      <c r="I24" s="6" t="s">
        <v>68</v>
      </c>
      <c r="J24" s="6" t="s">
        <v>68</v>
      </c>
      <c r="K24" s="6" t="s">
        <v>68</v>
      </c>
      <c r="L24" s="7"/>
      <c r="M24" s="53"/>
      <c r="N24" s="53"/>
      <c r="O24" s="54"/>
      <c r="Q24" s="63"/>
    </row>
    <row r="25" spans="1:17" ht="33.950000000000003">
      <c r="A25" s="3" t="s">
        <v>89</v>
      </c>
      <c r="B25" s="4" t="s">
        <v>141</v>
      </c>
      <c r="C25" s="4" t="s">
        <v>142</v>
      </c>
      <c r="D25" s="4" t="s">
        <v>67</v>
      </c>
      <c r="E25" s="43">
        <v>4171</v>
      </c>
      <c r="F25" s="5" t="s">
        <v>68</v>
      </c>
      <c r="G25" s="5"/>
      <c r="H25" s="6" t="s">
        <v>92</v>
      </c>
      <c r="I25" s="6" t="s">
        <v>68</v>
      </c>
      <c r="J25" s="6" t="s">
        <v>68</v>
      </c>
      <c r="K25" s="6" t="s">
        <v>68</v>
      </c>
      <c r="L25" s="7"/>
      <c r="M25" s="53"/>
      <c r="N25" s="53"/>
      <c r="O25" s="54"/>
      <c r="Q25" s="63"/>
    </row>
    <row r="26" spans="1:17" ht="33.950000000000003">
      <c r="A26" s="3" t="s">
        <v>89</v>
      </c>
      <c r="B26" s="4" t="s">
        <v>143</v>
      </c>
      <c r="C26" s="4" t="s">
        <v>144</v>
      </c>
      <c r="D26" s="4" t="s">
        <v>67</v>
      </c>
      <c r="E26" s="43">
        <v>1944</v>
      </c>
      <c r="F26" s="5" t="s">
        <v>79</v>
      </c>
      <c r="G26" s="5"/>
      <c r="H26" s="6" t="s">
        <v>92</v>
      </c>
      <c r="I26" s="6" t="s">
        <v>68</v>
      </c>
      <c r="J26" s="6"/>
      <c r="K26" s="6"/>
      <c r="L26" s="7"/>
      <c r="M26" s="53"/>
      <c r="N26" s="54"/>
      <c r="O26" s="54"/>
      <c r="Q26" s="63"/>
    </row>
    <row r="27" spans="1:17" ht="33.950000000000003">
      <c r="A27" s="3" t="s">
        <v>89</v>
      </c>
      <c r="B27" s="4" t="s">
        <v>145</v>
      </c>
      <c r="C27" s="4" t="s">
        <v>146</v>
      </c>
      <c r="D27" s="4" t="s">
        <v>147</v>
      </c>
      <c r="E27" s="43">
        <v>1909</v>
      </c>
      <c r="F27" s="5" t="s">
        <v>68</v>
      </c>
      <c r="G27" s="5"/>
      <c r="H27" s="6" t="s">
        <v>92</v>
      </c>
      <c r="I27" s="6" t="s">
        <v>68</v>
      </c>
      <c r="J27" s="6" t="s">
        <v>68</v>
      </c>
      <c r="K27" s="6" t="s">
        <v>68</v>
      </c>
      <c r="L27" s="7"/>
      <c r="M27" s="53"/>
      <c r="N27" s="53"/>
      <c r="O27" s="54"/>
      <c r="Q27" s="63"/>
    </row>
    <row r="28" spans="1:17" ht="17.100000000000001">
      <c r="A28" s="8"/>
      <c r="B28" s="11"/>
      <c r="C28" s="11"/>
      <c r="D28" s="11" t="s">
        <v>16</v>
      </c>
      <c r="E28" s="60">
        <f>SUBTOTAL(9,E10:E27)</f>
        <v>33293</v>
      </c>
      <c r="F28" s="12"/>
      <c r="G28" s="12"/>
      <c r="H28" s="13"/>
      <c r="I28" s="13"/>
      <c r="J28" s="13"/>
      <c r="K28" s="13"/>
      <c r="L28" s="13"/>
      <c r="M28" s="55">
        <f>SUM(M10:M27)</f>
        <v>0</v>
      </c>
      <c r="N28" s="55">
        <f>SUM(N10:N27)</f>
        <v>0</v>
      </c>
      <c r="O28" s="55">
        <f>SUM(O10:O27)</f>
        <v>0</v>
      </c>
      <c r="Q28" s="65">
        <f>SUM(Q10:Q27)</f>
        <v>0</v>
      </c>
    </row>
    <row r="29" spans="1:17">
      <c r="A29" s="8"/>
      <c r="B29" s="11"/>
      <c r="C29" s="11"/>
      <c r="D29" s="11"/>
      <c r="E29" s="45"/>
      <c r="F29" s="12"/>
      <c r="G29" s="12"/>
      <c r="H29" s="13"/>
      <c r="I29" s="13"/>
      <c r="J29" s="13"/>
      <c r="K29" s="13"/>
      <c r="L29" s="13"/>
      <c r="M29" s="55"/>
      <c r="N29" s="55"/>
      <c r="O29" s="55"/>
    </row>
    <row r="30" spans="1:17" ht="17.100000000000001">
      <c r="A30" s="8"/>
      <c r="B30" s="14"/>
      <c r="C30" s="11" t="s">
        <v>103</v>
      </c>
      <c r="D30" s="11"/>
      <c r="E30" s="45"/>
      <c r="F30" s="12"/>
      <c r="G30" s="12"/>
      <c r="H30" s="13"/>
      <c r="I30" s="13"/>
      <c r="J30" s="13"/>
      <c r="K30" s="13"/>
      <c r="L30" s="13"/>
      <c r="M30" s="55"/>
      <c r="N30" s="55"/>
      <c r="O30" s="55"/>
    </row>
    <row r="31" spans="1:17" ht="17.100000000000001">
      <c r="A31" s="8"/>
      <c r="B31" s="15"/>
      <c r="C31" s="11" t="s">
        <v>105</v>
      </c>
      <c r="D31" s="11"/>
      <c r="E31" s="45"/>
      <c r="F31" s="12"/>
      <c r="G31" s="12"/>
      <c r="H31" s="13"/>
      <c r="I31" s="13"/>
      <c r="J31" s="13"/>
      <c r="K31" s="13"/>
      <c r="M31" s="50" t="s">
        <v>104</v>
      </c>
      <c r="O31" s="61">
        <f>SUM(M28:Q28)</f>
        <v>0</v>
      </c>
    </row>
  </sheetData>
  <mergeCells count="2">
    <mergeCell ref="B3:C3"/>
    <mergeCell ref="M8:O8"/>
  </mergeCells>
  <pageMargins left="0.70866141732283472" right="0.70866141732283472" top="0.74803149606299213" bottom="0.74803149606299213" header="0.31496062992125984" footer="0.31496062992125984"/>
  <pageSetup paperSize="9" scale="29" orientation="landscape" horizontalDpi="0" verticalDpi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071EE03251A4645AE4156F91E4052C0" ma:contentTypeVersion="5" ma:contentTypeDescription="Een nieuw document maken." ma:contentTypeScope="" ma:versionID="ff37b5fd013c437edf3f71bbff94b89e">
  <xsd:schema xmlns:xsd="http://www.w3.org/2001/XMLSchema" xmlns:xs="http://www.w3.org/2001/XMLSchema" xmlns:p="http://schemas.microsoft.com/office/2006/metadata/properties" xmlns:ns2="66ea9a24-a3ff-4e59-98f0-1672e41d44bb" targetNamespace="http://schemas.microsoft.com/office/2006/metadata/properties" ma:root="true" ma:fieldsID="58e3054cf2deb2572801356156403f9b" ns2:_="">
    <xsd:import namespace="66ea9a24-a3ff-4e59-98f0-1672e41d44b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ea9a24-a3ff-4e59-98f0-1672e41d44b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66BF230-860E-4360-83E9-2E3F4129D735}"/>
</file>

<file path=customXml/itemProps2.xml><?xml version="1.0" encoding="utf-8"?>
<ds:datastoreItem xmlns:ds="http://schemas.openxmlformats.org/officeDocument/2006/customXml" ds:itemID="{8A5BE08C-74D4-4BAB-AD98-832EC75128E7}"/>
</file>

<file path=customXml/itemProps3.xml><?xml version="1.0" encoding="utf-8"?>
<ds:datastoreItem xmlns:ds="http://schemas.openxmlformats.org/officeDocument/2006/customXml" ds:itemID="{6959AC0B-9187-4148-84EB-8BF2F601412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Erik Semmelink</dc:creator>
  <cp:keywords/>
  <dc:description/>
  <cp:lastModifiedBy>alexander.visscher</cp:lastModifiedBy>
  <cp:revision/>
  <dcterms:created xsi:type="dcterms:W3CDTF">2021-08-30T10:23:17Z</dcterms:created>
  <dcterms:modified xsi:type="dcterms:W3CDTF">2021-10-28T11:14:14Z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0x0101000071EE03251A4645AE4156F91E4052C0</vt:lpwstr>
  </property>
</Properties>
</file>