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APA200173 RWZI Woerden\0.Project Management\06000 Specificaties\Definitief bestek\Bijlage E V&amp;I Lijsten\"/>
    </mc:Choice>
  </mc:AlternateContent>
  <xr:revisionPtr revIDLastSave="0" documentId="13_ncr:1_{4EB419E9-9AAC-4477-A4A1-A346C3FFA2A0}" xr6:coauthVersionLast="45" xr6:coauthVersionMax="45" xr10:uidLastSave="{00000000-0000-0000-0000-000000000000}"/>
  <bookViews>
    <workbookView xWindow="-120" yWindow="-120" windowWidth="19440" windowHeight="15000" tabRatio="691" activeTab="1" xr2:uid="{00000000-000D-0000-FFFF-FFFF00000000}"/>
  </bookViews>
  <sheets>
    <sheet name="Voorblad A3" sheetId="5" r:id="rId1"/>
    <sheet name="Verbuikerslijst A3" sheetId="2" r:id="rId2"/>
    <sheet name="Sheet1" sheetId="6" r:id="rId3"/>
  </sheets>
  <definedNames>
    <definedName name="_xlnm._FilterDatabase" localSheetId="1" hidden="1">'Verbuikerslijst A3'!$A$8:$S$129</definedName>
    <definedName name="_xlnm.Print_Area" localSheetId="1">'Verbuikerslijst A3'!$A$1:$S$134</definedName>
    <definedName name="_xlnm.Print_Titles" localSheetId="1">'Verbuikerslijst A3'!$1:$8</definedName>
    <definedName name="_xlnm.Criteria" localSheetId="1">'Verbuikerslijst A3'!#REF!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  <c r="R133" i="2" l="1"/>
  <c r="N133" i="2"/>
  <c r="E61" i="6" l="1"/>
  <c r="E62" i="6" s="1"/>
  <c r="E63" i="6" s="1"/>
  <c r="D61" i="6" l="1"/>
  <c r="D62" i="6" s="1"/>
  <c r="D63" i="6" s="1"/>
  <c r="C61" i="6"/>
  <c r="C62" i="6" s="1"/>
  <c r="C63" i="6" s="1"/>
  <c r="C5" i="2" l="1"/>
  <c r="Q133" i="2"/>
  <c r="P133" i="2"/>
  <c r="O133" i="2"/>
  <c r="H3" i="2" l="1"/>
  <c r="C6" i="2"/>
  <c r="C4" i="2"/>
  <c r="C3" i="2"/>
  <c r="C2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rpspeksnijder</author>
  </authors>
  <commentList>
    <comment ref="S3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Iv-Water:
</t>
        </r>
        <r>
          <rPr>
            <sz val="12"/>
            <color indexed="81"/>
            <rFont val="Tahoma"/>
            <family val="2"/>
          </rPr>
          <t>Logo niet verplaatsen, komt goed uit printer bij papierformaat volgens tabblad.</t>
        </r>
      </text>
    </comment>
  </commentList>
</comments>
</file>

<file path=xl/sharedStrings.xml><?xml version="1.0" encoding="utf-8"?>
<sst xmlns="http://schemas.openxmlformats.org/spreadsheetml/2006/main" count="891" uniqueCount="302">
  <si>
    <t>Klant:</t>
  </si>
  <si>
    <t>Tag nummer</t>
  </si>
  <si>
    <t>Omschrijving</t>
  </si>
  <si>
    <t>Nieuw</t>
  </si>
  <si>
    <t>Iv PROJECT. NO</t>
  </si>
  <si>
    <t>:</t>
  </si>
  <si>
    <t>KLANT PROJECT No.</t>
  </si>
  <si>
    <t xml:space="preserve">PROJECT </t>
  </si>
  <si>
    <t>KLANT</t>
  </si>
  <si>
    <t xml:space="preserve">CONTRACT </t>
  </si>
  <si>
    <t>VOORBEREID DOOR</t>
  </si>
  <si>
    <t>GEMAAKT DOOR</t>
  </si>
  <si>
    <t>GECONTROLEERD DOOR</t>
  </si>
  <si>
    <t>GOEDGEKEURD DOOR</t>
  </si>
  <si>
    <t>KLANT DOCUMENT No.</t>
  </si>
  <si>
    <t>Iv DOCUMENT No.</t>
  </si>
  <si>
    <t>REVISIE</t>
  </si>
  <si>
    <t>DATUM</t>
  </si>
  <si>
    <t>LOKATIE</t>
  </si>
  <si>
    <t>Locatie</t>
  </si>
  <si>
    <t>Project nr. klant:</t>
  </si>
  <si>
    <t>Project naam:</t>
  </si>
  <si>
    <t>Locatie/installatie:</t>
  </si>
  <si>
    <t>Elektro, Instrumentatie &amp; PA</t>
  </si>
  <si>
    <t>Doc. Num. Iv:</t>
  </si>
  <si>
    <t>Revisie:</t>
  </si>
  <si>
    <t>Verbruikerslijst</t>
  </si>
  <si>
    <t>Project Num. Iv:</t>
  </si>
  <si>
    <t>PROJECTNAAM</t>
  </si>
  <si>
    <t>…</t>
  </si>
  <si>
    <t>Iv-Water b.v.</t>
  </si>
  <si>
    <t>P&amp;ID</t>
  </si>
  <si>
    <t>Levering</t>
  </si>
  <si>
    <t>U(V)</t>
  </si>
  <si>
    <t>P(kW)</t>
  </si>
  <si>
    <t>Inom(A)</t>
  </si>
  <si>
    <t>Typical</t>
  </si>
  <si>
    <t>Kast</t>
  </si>
  <si>
    <t>DI</t>
  </si>
  <si>
    <t>DO</t>
  </si>
  <si>
    <t>AI</t>
  </si>
  <si>
    <t>AO</t>
  </si>
  <si>
    <t>Opmerking</t>
  </si>
  <si>
    <t>I/O TOTALEN</t>
  </si>
  <si>
    <t>veldbus</t>
  </si>
  <si>
    <t>I/O aantallen zijn indicatief</t>
  </si>
  <si>
    <t>S(kVA)</t>
  </si>
  <si>
    <t>Blowerruimte</t>
  </si>
  <si>
    <t>V17100</t>
  </si>
  <si>
    <t>V17200</t>
  </si>
  <si>
    <t>V17300</t>
  </si>
  <si>
    <t>Vervalt</t>
  </si>
  <si>
    <t>R17010</t>
  </si>
  <si>
    <t>R17020</t>
  </si>
  <si>
    <t>R17030</t>
  </si>
  <si>
    <t>R17040</t>
  </si>
  <si>
    <t>Beluchtingstank</t>
  </si>
  <si>
    <t>V42600</t>
  </si>
  <si>
    <t>V42700</t>
  </si>
  <si>
    <t>Ventilatorput</t>
  </si>
  <si>
    <t>FO</t>
  </si>
  <si>
    <t>DOL</t>
  </si>
  <si>
    <t>kW</t>
  </si>
  <si>
    <t>I</t>
  </si>
  <si>
    <t>KVA</t>
  </si>
  <si>
    <t>cos(phi) = 0,8</t>
  </si>
  <si>
    <t>Bestaand</t>
  </si>
  <si>
    <t>K108</t>
  </si>
  <si>
    <t>Luchtbehandelingskast</t>
  </si>
  <si>
    <t>Tijdelijke beluchting</t>
  </si>
  <si>
    <t>Afzuigventilator blowergebouw</t>
  </si>
  <si>
    <t>Slibbuffer mixer</t>
  </si>
  <si>
    <t>Beluchtingscircuit afsluiter</t>
  </si>
  <si>
    <t>Slibindikker ruimer</t>
  </si>
  <si>
    <t>Terreinrioolpomp</t>
  </si>
  <si>
    <t>Proceswaterinstallatie</t>
  </si>
  <si>
    <t>0.55</t>
  </si>
  <si>
    <t xml:space="preserve">Bestaand </t>
  </si>
  <si>
    <t>P18410</t>
  </si>
  <si>
    <t>P18420</t>
  </si>
  <si>
    <t>P18430</t>
  </si>
  <si>
    <t>P18510</t>
  </si>
  <si>
    <t>P18610</t>
  </si>
  <si>
    <t>P18620</t>
  </si>
  <si>
    <t>K121</t>
  </si>
  <si>
    <t>K122</t>
  </si>
  <si>
    <t>K123</t>
  </si>
  <si>
    <t>V42200</t>
  </si>
  <si>
    <t>V42300</t>
  </si>
  <si>
    <t>n.v.t.</t>
  </si>
  <si>
    <t>V62010</t>
  </si>
  <si>
    <t>P21100</t>
  </si>
  <si>
    <t>P21200</t>
  </si>
  <si>
    <t>P21400</t>
  </si>
  <si>
    <t>P21500</t>
  </si>
  <si>
    <t>R21506</t>
  </si>
  <si>
    <t>R16310</t>
  </si>
  <si>
    <t>R16320</t>
  </si>
  <si>
    <t>R16330</t>
  </si>
  <si>
    <t>R16340</t>
  </si>
  <si>
    <t>A17500</t>
  </si>
  <si>
    <t>A17600</t>
  </si>
  <si>
    <t>A17700</t>
  </si>
  <si>
    <t>A17800</t>
  </si>
  <si>
    <t>R21301</t>
  </si>
  <si>
    <t>P11410</t>
  </si>
  <si>
    <t>V42100</t>
  </si>
  <si>
    <t>V42400</t>
  </si>
  <si>
    <t>V42500</t>
  </si>
  <si>
    <t>V62020</t>
  </si>
  <si>
    <t>V62030</t>
  </si>
  <si>
    <t>V62040</t>
  </si>
  <si>
    <t>WAPA200173</t>
  </si>
  <si>
    <t>RWZI Woerden</t>
  </si>
  <si>
    <t>K219</t>
  </si>
  <si>
    <t>Ethernet</t>
  </si>
  <si>
    <t>P11100</t>
  </si>
  <si>
    <t>P11200</t>
  </si>
  <si>
    <t>P11300</t>
  </si>
  <si>
    <t>F12101</t>
  </si>
  <si>
    <t>F12201</t>
  </si>
  <si>
    <t>Waspers</t>
  </si>
  <si>
    <t>P23100</t>
  </si>
  <si>
    <t>P23200</t>
  </si>
  <si>
    <t>S24108</t>
  </si>
  <si>
    <t>Bandindikker</t>
  </si>
  <si>
    <t>K207</t>
  </si>
  <si>
    <t>P24120</t>
  </si>
  <si>
    <t>Ingedikt spuislibpomp</t>
  </si>
  <si>
    <t>Regelkast bandindikker</t>
  </si>
  <si>
    <t>P51100</t>
  </si>
  <si>
    <t>Bedrijfswaterpomp</t>
  </si>
  <si>
    <t>P51200</t>
  </si>
  <si>
    <t>P53213</t>
  </si>
  <si>
    <t>PE-doseerpomp</t>
  </si>
  <si>
    <t>V62051</t>
  </si>
  <si>
    <t>Schakelpaneel bedrijfswater fijnfilter</t>
  </si>
  <si>
    <t>Schakelpaneel PE aanmaak</t>
  </si>
  <si>
    <t>LBK63080</t>
  </si>
  <si>
    <t>R13310</t>
  </si>
  <si>
    <t>Zandvanger</t>
  </si>
  <si>
    <t>R13311</t>
  </si>
  <si>
    <t>Zandwasser</t>
  </si>
  <si>
    <t>Zandwasser tracing</t>
  </si>
  <si>
    <t>A13321</t>
  </si>
  <si>
    <t>R14201</t>
  </si>
  <si>
    <t>R16110</t>
  </si>
  <si>
    <t>R16120</t>
  </si>
  <si>
    <t>R16130</t>
  </si>
  <si>
    <t>R16140</t>
  </si>
  <si>
    <t>R16210</t>
  </si>
  <si>
    <t>R16220</t>
  </si>
  <si>
    <t>R16230</t>
  </si>
  <si>
    <t>R16240</t>
  </si>
  <si>
    <t>Tracing slibbuffer leidingen</t>
  </si>
  <si>
    <t>L200</t>
  </si>
  <si>
    <t>Afzuigventilator bandindikker</t>
  </si>
  <si>
    <t>Afzuigventilator 1 voorbezinktank</t>
  </si>
  <si>
    <t>Afzuigventilator 2 voorbezinktank</t>
  </si>
  <si>
    <t>Afzuigventilator anaerobetank</t>
  </si>
  <si>
    <t>Afzuigventilator slibindikker</t>
  </si>
  <si>
    <t>K100</t>
  </si>
  <si>
    <t>K200</t>
  </si>
  <si>
    <t>Blower 1</t>
  </si>
  <si>
    <t>Blower 2</t>
  </si>
  <si>
    <t>Blower 3</t>
  </si>
  <si>
    <t>Voortstuwer 1</t>
  </si>
  <si>
    <t>Voortstuwer 2</t>
  </si>
  <si>
    <t>Voortstuwer 3</t>
  </si>
  <si>
    <t>Voortstuwer 4</t>
  </si>
  <si>
    <t>Afzuigventilator ontvangput</t>
  </si>
  <si>
    <t>Afzuigventilator roostergoedruimte</t>
  </si>
  <si>
    <t>Afzuigventilator 1</t>
  </si>
  <si>
    <t>Afzuigventilator 2</t>
  </si>
  <si>
    <t>Afzuigventilator 3</t>
  </si>
  <si>
    <t>Afzuigventilator 4</t>
  </si>
  <si>
    <t>Afzuigventilator 1 ontvangwerk</t>
  </si>
  <si>
    <t>Afzuigventilator 2 ontvangwerk</t>
  </si>
  <si>
    <t>Influentvijzel 1</t>
  </si>
  <si>
    <t>Influentvijzel 2</t>
  </si>
  <si>
    <t>Influentvijzel 3</t>
  </si>
  <si>
    <t>LT/HT</t>
  </si>
  <si>
    <t>3,6/5,1</t>
  </si>
  <si>
    <t>1,3/2,0</t>
  </si>
  <si>
    <t>Afzuigventilator schakelruimte K200</t>
  </si>
  <si>
    <t>Voeding</t>
  </si>
  <si>
    <t>F51300</t>
  </si>
  <si>
    <t>Bypass afsluiter afloop zandvanger</t>
  </si>
  <si>
    <t>Afsl</t>
  </si>
  <si>
    <t>Retourslibvijzel 1</t>
  </si>
  <si>
    <t>Retourslibvijzel 2</t>
  </si>
  <si>
    <t>Retourslibvijzel 3</t>
  </si>
  <si>
    <t>Retourslibvijzel recirculatiegemaal B</t>
  </si>
  <si>
    <t>Retourslibvijzel recirculatiegemaal A</t>
  </si>
  <si>
    <t>Regelkast nabezinktank 1</t>
  </si>
  <si>
    <t>Regelkast nabezinktank 2</t>
  </si>
  <si>
    <t>Regelkast nabezinktank 3</t>
  </si>
  <si>
    <t>Primair slibpomp 1</t>
  </si>
  <si>
    <t>Primair slibpomp 2</t>
  </si>
  <si>
    <t>Ingedikt primair slibpomp 1</t>
  </si>
  <si>
    <t>Ingedikt primair slibpomp 2</t>
  </si>
  <si>
    <t>Afzuigventilator retourslibgemaal</t>
  </si>
  <si>
    <t>Afzuigventilator reciculatiegemaal A</t>
  </si>
  <si>
    <t>Afzuigvenitlator recirculatiegemaal B</t>
  </si>
  <si>
    <t>DO209</t>
  </si>
  <si>
    <t>DO206</t>
  </si>
  <si>
    <t>DO214</t>
  </si>
  <si>
    <t>DO207</t>
  </si>
  <si>
    <t>DO205</t>
  </si>
  <si>
    <t>DO208</t>
  </si>
  <si>
    <t>DO210</t>
  </si>
  <si>
    <t>DO216</t>
  </si>
  <si>
    <t>DO218</t>
  </si>
  <si>
    <t>DO217</t>
  </si>
  <si>
    <t>DO215</t>
  </si>
  <si>
    <t>DO203</t>
  </si>
  <si>
    <t>DO211</t>
  </si>
  <si>
    <t>DO213</t>
  </si>
  <si>
    <t>DO212</t>
  </si>
  <si>
    <t>Lavafilters</t>
  </si>
  <si>
    <t>geen wijzigingen</t>
  </si>
  <si>
    <t>Regelafsluiter 1 veld 1A</t>
  </si>
  <si>
    <t>Regelafsluiter 1 veld 1B</t>
  </si>
  <si>
    <t>Regelafsluiter 1 veld 2</t>
  </si>
  <si>
    <t>Regelafsluiter 1 veld 3</t>
  </si>
  <si>
    <t>Regelafsluiter 1 veld 4A</t>
  </si>
  <si>
    <t>Regelafsluiter 1 veld 4B</t>
  </si>
  <si>
    <t>L100</t>
  </si>
  <si>
    <t>Lichtverdeler (11 groepen)</t>
  </si>
  <si>
    <t>LBK63000</t>
  </si>
  <si>
    <t>-</t>
  </si>
  <si>
    <t>Denitrificatietank roerwerk 1</t>
  </si>
  <si>
    <t>Denitrificatietank roerwerk 2</t>
  </si>
  <si>
    <t>Denitrificatietank roerwerk 3</t>
  </si>
  <si>
    <t>Denitrificatietank roerwerk 4</t>
  </si>
  <si>
    <t>Tracing lavafilters 1 - 4</t>
  </si>
  <si>
    <t>Lichtverdeler (9 groepen)</t>
  </si>
  <si>
    <t>Harkrooster LT/HT</t>
  </si>
  <si>
    <t>Spuislibpomp 1</t>
  </si>
  <si>
    <t>Spuislibpomp 2</t>
  </si>
  <si>
    <t>Voorbezinktank</t>
  </si>
  <si>
    <t>DO204</t>
  </si>
  <si>
    <t>Anaerobetank roerwerk 4</t>
  </si>
  <si>
    <t>Anaerobetank roerwerk 3</t>
  </si>
  <si>
    <t>Anaerobetank roerwerk 2</t>
  </si>
  <si>
    <t>Anaerobetank roerwerk 1</t>
  </si>
  <si>
    <t>Denitrifcatietank roerwerk 1</t>
  </si>
  <si>
    <t>Denitrifcatietank roerwerk 2</t>
  </si>
  <si>
    <t>Denitrifcatietank roerwerk 3</t>
  </si>
  <si>
    <t>Denitrifcatietank roerwerk 4</t>
  </si>
  <si>
    <t>Hoogheemraadschap De Stichtse Rijnlanden</t>
  </si>
  <si>
    <t>MR / KG</t>
  </si>
  <si>
    <t>A17550</t>
  </si>
  <si>
    <t>A17850</t>
  </si>
  <si>
    <t>A17107</t>
  </si>
  <si>
    <t>A17207</t>
  </si>
  <si>
    <t>Afsluiter blower 1</t>
  </si>
  <si>
    <t>Afsluiter blower 2</t>
  </si>
  <si>
    <t>A17307</t>
  </si>
  <si>
    <t>Afsluiter blower 3</t>
  </si>
  <si>
    <t>Toevoerafsluiter 1 veld 1A</t>
  </si>
  <si>
    <t>Toevoerafsluiter 1 veld 1B</t>
  </si>
  <si>
    <t>Toevoerafsluiter 1 veld 2</t>
  </si>
  <si>
    <t>Toevoerafsluiter 1 veld 3</t>
  </si>
  <si>
    <t>Toevoerafsluiter 1 veld 4A</t>
  </si>
  <si>
    <t>Toevoerafsluiter 1 veld 4B</t>
  </si>
  <si>
    <t>A42863</t>
  </si>
  <si>
    <t>Bedrijfsw. Afsl. lavafilter infl. ontvangst</t>
  </si>
  <si>
    <t>H13312</t>
  </si>
  <si>
    <t>Schroef in zandcontainer</t>
  </si>
  <si>
    <t>H13317</t>
  </si>
  <si>
    <t>Schroef aanvoer zandcontainer</t>
  </si>
  <si>
    <t>Tracing plens- en oogdouche</t>
  </si>
  <si>
    <t>E53051</t>
  </si>
  <si>
    <t>A17510</t>
  </si>
  <si>
    <t>A17560</t>
  </si>
  <si>
    <t>A17619</t>
  </si>
  <si>
    <t>A17719</t>
  </si>
  <si>
    <t>A17810</t>
  </si>
  <si>
    <t>A17860</t>
  </si>
  <si>
    <t>P17010</t>
  </si>
  <si>
    <t>P17020</t>
  </si>
  <si>
    <t>P53101</t>
  </si>
  <si>
    <t>A53118</t>
  </si>
  <si>
    <t>Afsluiter ruw PE</t>
  </si>
  <si>
    <t>P53115</t>
  </si>
  <si>
    <t>Ruw PE pomp</t>
  </si>
  <si>
    <t>wijzigt functioneel</t>
  </si>
  <si>
    <t>E13300</t>
  </si>
  <si>
    <t>A17115</t>
  </si>
  <si>
    <t>V17111</t>
  </si>
  <si>
    <t>V17211</t>
  </si>
  <si>
    <t>V17311</t>
  </si>
  <si>
    <t>Pomp PE multibox</t>
  </si>
  <si>
    <t xml:space="preserve">Ontlastafsluiter beluchting </t>
  </si>
  <si>
    <t>Ventilator blower 1</t>
  </si>
  <si>
    <t>Ventilator blower 2</t>
  </si>
  <si>
    <t>Ventilator blower 3</t>
  </si>
  <si>
    <t>Doorstroomverwarmer plens- en oogdouche</t>
  </si>
  <si>
    <t>N53050</t>
  </si>
  <si>
    <t>Airco schakelruimte K200</t>
  </si>
  <si>
    <t>KI62052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</si>
</sst>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_-&quot;€&quot;\ * #,##0.00_-;_-&quot;€&quot;\ * #,##0.00\-;_-&quot;€&quot;\ * &quot;-&quot;??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Swis721 Cn BT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8"/>
      <name val="Arial Black"/>
      <family val="2"/>
    </font>
    <font>
      <b/>
      <sz val="12"/>
      <name val="Courier"/>
      <family val="3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color rgb="FF0000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8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4" fillId="0" borderId="0" xfId="0" applyFont="1" applyFill="1" applyBorder="1"/>
    <xf numFmtId="0" fontId="4" fillId="0" borderId="0" xfId="0" applyFont="1" applyBorder="1"/>
    <xf numFmtId="0" fontId="5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0" fontId="3" fillId="0" borderId="0" xfId="0" applyFont="1" applyBorder="1"/>
    <xf numFmtId="0" fontId="0" fillId="0" borderId="0" xfId="0" applyFill="1"/>
    <xf numFmtId="0" fontId="7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166" fontId="0" fillId="0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centerContinuous"/>
    </xf>
    <xf numFmtId="2" fontId="5" fillId="0" borderId="0" xfId="0" applyNumberFormat="1" applyFont="1" applyFill="1" applyBorder="1" applyAlignment="1">
      <alignment horizontal="centerContinuous"/>
    </xf>
    <xf numFmtId="1" fontId="5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left"/>
    </xf>
    <xf numFmtId="1" fontId="7" fillId="0" borderId="0" xfId="0" applyNumberFormat="1" applyFont="1" applyFill="1" applyBorder="1" applyAlignment="1" applyProtection="1"/>
    <xf numFmtId="0" fontId="5" fillId="0" borderId="0" xfId="0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shrinkToFit="1"/>
    </xf>
    <xf numFmtId="2" fontId="0" fillId="0" borderId="0" xfId="0" applyNumberFormat="1" applyFill="1" applyBorder="1" applyAlignment="1">
      <alignment shrinkToFit="1"/>
    </xf>
    <xf numFmtId="0" fontId="0" fillId="0" borderId="0" xfId="0" applyFill="1" applyBorder="1" applyAlignment="1">
      <alignment horizontal="center" shrinkToFit="1"/>
    </xf>
    <xf numFmtId="166" fontId="10" fillId="0" borderId="0" xfId="0" applyNumberFormat="1" applyFont="1" applyFill="1" applyBorder="1" applyAlignment="1">
      <alignment horizontal="right" shrinkToFit="1"/>
    </xf>
    <xf numFmtId="0" fontId="5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Continuous"/>
    </xf>
    <xf numFmtId="2" fontId="7" fillId="0" borderId="0" xfId="0" applyNumberFormat="1" applyFont="1" applyFill="1" applyBorder="1" applyAlignment="1">
      <alignment horizontal="centerContinuous"/>
    </xf>
    <xf numFmtId="164" fontId="0" fillId="0" borderId="0" xfId="0" applyNumberFormat="1" applyFill="1" applyBorder="1" applyAlignment="1">
      <alignment horizontal="right"/>
    </xf>
    <xf numFmtId="1" fontId="7" fillId="0" borderId="0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0" xfId="1"/>
    <xf numFmtId="0" fontId="1" fillId="0" borderId="5" xfId="1" applyBorder="1"/>
    <xf numFmtId="0" fontId="1" fillId="0" borderId="0" xfId="1" applyBorder="1"/>
    <xf numFmtId="0" fontId="1" fillId="0" borderId="1" xfId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5" fillId="0" borderId="0" xfId="0" applyFont="1" applyBorder="1"/>
    <xf numFmtId="0" fontId="2" fillId="0" borderId="1" xfId="0" applyFont="1" applyBorder="1"/>
    <xf numFmtId="0" fontId="1" fillId="0" borderId="5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1" applyFont="1" applyFill="1" applyBorder="1"/>
    <xf numFmtId="0" fontId="5" fillId="0" borderId="0" xfId="1" quotePrefix="1" applyFont="1" applyBorder="1" applyAlignment="1">
      <alignment horizontal="left"/>
    </xf>
    <xf numFmtId="0" fontId="5" fillId="0" borderId="0" xfId="1" quotePrefix="1" applyFont="1" applyBorder="1"/>
    <xf numFmtId="49" fontId="5" fillId="0" borderId="0" xfId="1" quotePrefix="1" applyNumberFormat="1" applyFont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0" applyFont="1" applyBorder="1" applyAlignment="1">
      <alignment vertic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7" fillId="0" borderId="9" xfId="0" applyFont="1" applyFill="1" applyBorder="1" applyAlignment="1">
      <alignment vertical="top"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Fill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1" fillId="0" borderId="12" xfId="0" applyFont="1" applyBorder="1"/>
    <xf numFmtId="0" fontId="16" fillId="0" borderId="0" xfId="0" applyFont="1" applyBorder="1"/>
    <xf numFmtId="0" fontId="16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6" fillId="3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4" borderId="0" xfId="0" applyFill="1"/>
    <xf numFmtId="0" fontId="0" fillId="5" borderId="0" xfId="0" applyFill="1"/>
    <xf numFmtId="165" fontId="1" fillId="0" borderId="9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17" fillId="0" borderId="9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14" fontId="5" fillId="0" borderId="0" xfId="1" quotePrefix="1" applyNumberFormat="1" applyFont="1" applyBorder="1" applyAlignment="1">
      <alignment horizontal="left"/>
    </xf>
    <xf numFmtId="0" fontId="16" fillId="0" borderId="18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" fillId="0" borderId="20" xfId="0" applyFont="1" applyFill="1" applyBorder="1"/>
    <xf numFmtId="0" fontId="16" fillId="0" borderId="1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1" fontId="0" fillId="0" borderId="0" xfId="0" applyNumberFormat="1" applyBorder="1" applyAlignment="1">
      <alignment vertical="top"/>
    </xf>
    <xf numFmtId="0" fontId="12" fillId="2" borderId="15" xfId="0" applyFont="1" applyFill="1" applyBorder="1" applyAlignment="1">
      <alignment horizontal="left" vertical="top"/>
    </xf>
    <xf numFmtId="0" fontId="17" fillId="0" borderId="9" xfId="0" applyFont="1" applyBorder="1" applyAlignment="1">
      <alignment vertical="top" wrapText="1"/>
    </xf>
    <xf numFmtId="0" fontId="1" fillId="0" borderId="10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/>
    </xf>
    <xf numFmtId="0" fontId="3" fillId="0" borderId="0" xfId="0" applyFont="1" applyFill="1" applyBorder="1"/>
    <xf numFmtId="1" fontId="0" fillId="0" borderId="0" xfId="0" applyNumberFormat="1" applyFill="1" applyBorder="1"/>
    <xf numFmtId="0" fontId="1" fillId="0" borderId="1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left" vertical="center"/>
    </xf>
  </cellXfs>
  <cellStyles count="3">
    <cellStyle name="Euro" xfId="2" xr:uid="{00000000-0005-0000-0000-000000000000}"/>
    <cellStyle name="Normal_FRONT SHEET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537894</xdr:colOff>
      <xdr:row>1</xdr:row>
      <xdr:rowOff>104776</xdr:rowOff>
    </xdr:from>
    <xdr:to>
      <xdr:col>19</xdr:col>
      <xdr:colOff>292367</xdr:colOff>
      <xdr:row>4</xdr:row>
      <xdr:rowOff>138005</xdr:rowOff>
    </xdr:to>
    <xdr:pic>
      <xdr:nvPicPr>
        <xdr:cNvPr id="4" name="Picture 1" descr="logo_iv-wa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4247" y="261658"/>
          <a:ext cx="964708" cy="537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7"/>
  <sheetViews>
    <sheetView showGridLines="0" view="pageBreakPreview" topLeftCell="A15" zoomScale="85" zoomScaleNormal="100" zoomScaleSheetLayoutView="85" workbookViewId="0">
      <selection activeCell="I30" sqref="I30"/>
    </sheetView>
  </sheetViews>
  <sheetFormatPr defaultRowHeight="12.75"/>
  <cols>
    <col min="1" max="2" width="4" customWidth="1"/>
    <col min="3" max="3" width="3.28515625" customWidth="1"/>
    <col min="4" max="4" width="3" customWidth="1"/>
    <col min="5" max="5" width="0" hidden="1" customWidth="1"/>
    <col min="7" max="7" width="34.42578125" customWidth="1"/>
    <col min="9" max="9" width="13.7109375" bestFit="1" customWidth="1"/>
    <col min="15" max="15" width="6.28515625" customWidth="1"/>
  </cols>
  <sheetData>
    <row r="1" spans="1:2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  <c r="U1" s="46"/>
    </row>
    <row r="2" spans="1:21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T2" s="49"/>
      <c r="U2" s="46"/>
    </row>
    <row r="3" spans="1:21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O3" s="48"/>
      <c r="P3" s="48"/>
      <c r="Q3" s="48"/>
      <c r="R3" s="48"/>
      <c r="S3" s="42"/>
      <c r="T3" s="49"/>
      <c r="U3" s="46"/>
    </row>
    <row r="4" spans="1:21" ht="15" customHeight="1">
      <c r="A4" s="47"/>
      <c r="B4" s="50"/>
      <c r="C4" s="50"/>
      <c r="D4" s="50"/>
      <c r="E4" s="50"/>
      <c r="F4" s="50"/>
      <c r="G4" s="13"/>
      <c r="H4" s="13"/>
      <c r="I4" s="13"/>
      <c r="J4" s="51"/>
      <c r="K4" s="13"/>
      <c r="L4" s="13"/>
      <c r="M4" s="50"/>
      <c r="N4" s="50"/>
      <c r="O4" s="50"/>
      <c r="P4" s="2"/>
      <c r="Q4" s="2"/>
      <c r="R4" s="2"/>
      <c r="S4" s="2"/>
      <c r="T4" s="4"/>
      <c r="U4" s="13"/>
    </row>
    <row r="5" spans="1:21">
      <c r="A5" s="47"/>
      <c r="B5" s="50"/>
      <c r="C5" s="50"/>
      <c r="D5" s="50"/>
      <c r="E5" s="50"/>
      <c r="F5" s="50"/>
      <c r="G5" s="13"/>
      <c r="H5" s="13"/>
      <c r="I5" s="13"/>
      <c r="J5" s="13"/>
      <c r="K5" s="13"/>
      <c r="L5" s="13"/>
      <c r="M5" s="13"/>
      <c r="N5" s="13"/>
      <c r="O5" s="13"/>
      <c r="P5" s="2"/>
      <c r="Q5" s="2"/>
      <c r="R5" s="2"/>
      <c r="S5" s="2"/>
      <c r="T5" s="4"/>
      <c r="U5" s="13"/>
    </row>
    <row r="6" spans="1:21" ht="15.75">
      <c r="A6" s="47"/>
      <c r="B6" s="50"/>
      <c r="C6" s="50"/>
      <c r="D6" s="52"/>
      <c r="E6" s="50"/>
      <c r="F6" s="50"/>
      <c r="G6" s="52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4"/>
      <c r="U6" s="13"/>
    </row>
    <row r="7" spans="1:21" ht="15" customHeight="1">
      <c r="A7" s="47"/>
      <c r="B7" s="50"/>
      <c r="C7" s="50"/>
      <c r="D7" s="50"/>
      <c r="E7" s="50"/>
      <c r="F7" s="50"/>
      <c r="G7" s="13"/>
      <c r="H7" s="13"/>
      <c r="I7" s="13"/>
      <c r="J7" s="51"/>
      <c r="K7" s="13"/>
      <c r="L7" s="13"/>
      <c r="M7" s="50"/>
      <c r="N7" s="50"/>
      <c r="O7" s="50"/>
      <c r="P7" s="2"/>
      <c r="Q7" s="2"/>
      <c r="R7" s="2"/>
      <c r="S7" s="2"/>
      <c r="T7" s="4"/>
      <c r="U7" s="13"/>
    </row>
    <row r="8" spans="1:21">
      <c r="A8" s="47"/>
      <c r="B8" s="50"/>
      <c r="C8" s="50"/>
      <c r="D8" s="50"/>
      <c r="E8" s="50"/>
      <c r="F8" s="50"/>
      <c r="G8" s="13"/>
      <c r="H8" s="13"/>
      <c r="I8" s="13"/>
      <c r="J8" s="51"/>
      <c r="K8" s="13"/>
      <c r="L8" s="13"/>
      <c r="M8" s="50"/>
      <c r="N8" s="50"/>
      <c r="O8" s="50"/>
      <c r="P8" s="2"/>
      <c r="Q8" s="2"/>
      <c r="R8" s="2"/>
      <c r="S8" s="2"/>
      <c r="T8" s="4"/>
      <c r="U8" s="13"/>
    </row>
    <row r="9" spans="1:21">
      <c r="A9" s="47"/>
      <c r="B9" s="50"/>
      <c r="C9" s="50"/>
      <c r="D9" s="50"/>
      <c r="E9" s="50"/>
      <c r="F9" s="50"/>
      <c r="G9" s="13"/>
      <c r="H9" s="13"/>
      <c r="I9" s="13"/>
      <c r="J9" s="51"/>
      <c r="K9" s="13"/>
      <c r="L9" s="13"/>
      <c r="M9" s="50"/>
      <c r="N9" s="50"/>
      <c r="O9" s="50"/>
      <c r="P9" s="2"/>
      <c r="Q9" s="2"/>
      <c r="R9" s="2"/>
      <c r="S9" s="2"/>
      <c r="T9" s="4"/>
      <c r="U9" s="13"/>
    </row>
    <row r="10" spans="1:21">
      <c r="A10" s="47"/>
      <c r="B10" s="50"/>
      <c r="C10" s="50"/>
      <c r="D10" s="50"/>
      <c r="E10" s="50"/>
      <c r="F10" s="50"/>
      <c r="G10" s="13"/>
      <c r="H10" s="13"/>
      <c r="I10" s="13"/>
      <c r="J10" s="51"/>
      <c r="K10" s="13"/>
      <c r="L10" s="13"/>
      <c r="M10" s="50"/>
      <c r="N10" s="50"/>
      <c r="O10" s="50"/>
      <c r="P10" s="2"/>
      <c r="Q10" s="2"/>
      <c r="R10" s="2"/>
      <c r="S10" s="2"/>
      <c r="T10" s="4"/>
      <c r="U10" s="13"/>
    </row>
    <row r="11" spans="1:21" ht="20.25">
      <c r="A11" s="47"/>
      <c r="B11" s="50"/>
      <c r="C11" s="50"/>
      <c r="D11" s="50"/>
      <c r="E11" s="50"/>
      <c r="F11" s="50"/>
      <c r="G11" s="5"/>
      <c r="H11" s="13"/>
      <c r="I11" s="13"/>
      <c r="J11" s="51"/>
      <c r="K11" s="13"/>
      <c r="L11" s="13"/>
      <c r="M11" s="50"/>
      <c r="N11" s="50"/>
      <c r="O11" s="50"/>
      <c r="P11" s="2"/>
      <c r="Q11" s="2"/>
      <c r="R11" s="2"/>
      <c r="S11" s="2"/>
      <c r="T11" s="4"/>
      <c r="U11" s="13"/>
    </row>
    <row r="12" spans="1:21" ht="20.25">
      <c r="A12" s="47"/>
      <c r="B12" s="50"/>
      <c r="C12" s="50"/>
      <c r="D12" s="50"/>
      <c r="E12" s="50"/>
      <c r="F12" s="50"/>
      <c r="G12" s="5" t="s">
        <v>28</v>
      </c>
      <c r="H12" s="13"/>
      <c r="I12" s="13"/>
      <c r="J12" s="51"/>
      <c r="K12" s="13"/>
      <c r="L12" s="13"/>
      <c r="M12" s="50"/>
      <c r="N12" s="50"/>
      <c r="O12" s="50"/>
      <c r="P12" s="50"/>
      <c r="Q12" s="50"/>
      <c r="R12" s="13"/>
      <c r="S12" s="13"/>
      <c r="T12" s="53"/>
      <c r="U12" s="13"/>
    </row>
    <row r="13" spans="1:21">
      <c r="A13" s="54"/>
      <c r="B13" s="50"/>
      <c r="C13" s="50"/>
      <c r="D13" s="50"/>
      <c r="E13" s="50"/>
      <c r="F13" s="50"/>
      <c r="G13" s="13"/>
      <c r="H13" s="13"/>
      <c r="I13" s="13"/>
      <c r="J13" s="51"/>
      <c r="K13" s="13"/>
      <c r="L13" s="13"/>
      <c r="M13" s="50"/>
      <c r="N13" s="50"/>
      <c r="O13" s="50"/>
      <c r="P13" s="50"/>
      <c r="Q13" s="50"/>
      <c r="R13" s="13"/>
      <c r="S13" s="13"/>
      <c r="T13" s="53"/>
      <c r="U13" s="13"/>
    </row>
    <row r="14" spans="1:21" ht="20.25">
      <c r="A14" s="54"/>
      <c r="B14" s="50"/>
      <c r="C14" s="50"/>
      <c r="D14" s="50"/>
      <c r="E14" s="50"/>
      <c r="F14" s="50"/>
      <c r="G14" s="6" t="s">
        <v>26</v>
      </c>
      <c r="H14" s="13"/>
      <c r="I14" s="13"/>
      <c r="J14" s="51"/>
      <c r="K14" s="13"/>
      <c r="L14" s="13"/>
      <c r="M14" s="50"/>
      <c r="N14" s="50"/>
      <c r="O14" s="50"/>
      <c r="P14" s="50"/>
      <c r="Q14" s="50"/>
      <c r="R14" s="13"/>
      <c r="S14" s="13"/>
      <c r="T14" s="53"/>
      <c r="U14" s="13"/>
    </row>
    <row r="15" spans="1:21">
      <c r="A15" s="47"/>
      <c r="B15" s="50"/>
      <c r="C15" s="50"/>
      <c r="D15" s="50"/>
      <c r="E15" s="50"/>
      <c r="F15" s="50"/>
      <c r="G15" s="13"/>
      <c r="H15" s="13"/>
      <c r="I15" s="13"/>
      <c r="J15" s="51"/>
      <c r="K15" s="13"/>
      <c r="L15" s="13"/>
      <c r="M15" s="50"/>
      <c r="N15" s="50"/>
      <c r="O15" s="50"/>
      <c r="P15" s="50"/>
      <c r="Q15" s="50"/>
      <c r="R15" s="13"/>
      <c r="S15" s="13"/>
      <c r="T15" s="53"/>
      <c r="U15" s="13"/>
    </row>
    <row r="16" spans="1:21" ht="15">
      <c r="A16" s="47"/>
      <c r="B16" s="48"/>
      <c r="C16" s="48"/>
      <c r="D16" s="48"/>
      <c r="E16" s="48"/>
      <c r="F16" s="48"/>
      <c r="G16" s="55"/>
      <c r="H16" s="56"/>
      <c r="I16" s="57"/>
      <c r="J16" s="55"/>
      <c r="K16" s="57"/>
      <c r="L16" s="57"/>
      <c r="M16" s="48"/>
      <c r="N16" s="48"/>
      <c r="O16" s="48"/>
      <c r="P16" s="48"/>
      <c r="Q16" s="48"/>
      <c r="R16" s="48"/>
      <c r="S16" s="48"/>
      <c r="T16" s="49"/>
      <c r="U16" s="46"/>
    </row>
    <row r="17" spans="1:21" ht="15">
      <c r="A17" s="47"/>
      <c r="B17" s="48"/>
      <c r="C17" s="48"/>
      <c r="D17" s="48"/>
      <c r="E17" s="48"/>
      <c r="F17" s="48"/>
      <c r="G17" s="7"/>
      <c r="H17" s="58"/>
      <c r="I17" s="59"/>
      <c r="J17" s="60"/>
      <c r="K17" s="57"/>
      <c r="L17" s="57"/>
      <c r="M17" s="48"/>
      <c r="N17" s="48"/>
      <c r="O17" s="48"/>
      <c r="P17" s="48"/>
      <c r="Q17" s="48"/>
      <c r="R17" s="48"/>
      <c r="S17" s="48"/>
      <c r="T17" s="49"/>
      <c r="U17" s="46"/>
    </row>
    <row r="18" spans="1:21" ht="15">
      <c r="A18" s="47"/>
      <c r="B18" s="48"/>
      <c r="C18" s="48"/>
      <c r="D18" s="48"/>
      <c r="E18" s="48"/>
      <c r="F18" s="48"/>
      <c r="G18" s="7" t="s">
        <v>4</v>
      </c>
      <c r="H18" s="58" t="s">
        <v>5</v>
      </c>
      <c r="I18" s="59" t="s">
        <v>112</v>
      </c>
      <c r="J18" s="60"/>
      <c r="K18" s="57"/>
      <c r="L18" s="57"/>
      <c r="M18" s="48"/>
      <c r="N18" s="48"/>
      <c r="O18" s="48"/>
      <c r="P18" s="48"/>
      <c r="Q18" s="48"/>
      <c r="R18" s="48"/>
      <c r="S18" s="48"/>
      <c r="T18" s="49"/>
      <c r="U18" s="46"/>
    </row>
    <row r="19" spans="1:21" ht="15">
      <c r="A19" s="47"/>
      <c r="B19" s="48"/>
      <c r="C19" s="48"/>
      <c r="D19" s="48"/>
      <c r="E19" s="48"/>
      <c r="F19" s="48"/>
      <c r="G19" s="61"/>
      <c r="H19" s="56"/>
      <c r="I19" s="59"/>
      <c r="J19" s="55"/>
      <c r="K19" s="57"/>
      <c r="L19" s="57"/>
      <c r="M19" s="48"/>
      <c r="N19" s="48"/>
      <c r="O19" s="48"/>
      <c r="P19" s="48"/>
      <c r="Q19" s="48"/>
      <c r="R19" s="48"/>
      <c r="S19" s="48"/>
      <c r="T19" s="49"/>
      <c r="U19" s="46"/>
    </row>
    <row r="20" spans="1:21" ht="15">
      <c r="A20" s="47"/>
      <c r="B20" s="48"/>
      <c r="C20" s="48"/>
      <c r="D20" s="48"/>
      <c r="E20" s="48"/>
      <c r="F20" s="48"/>
      <c r="G20" s="61" t="s">
        <v>6</v>
      </c>
      <c r="H20" s="56" t="s">
        <v>5</v>
      </c>
      <c r="I20" s="57" t="s">
        <v>29</v>
      </c>
      <c r="J20" s="55"/>
      <c r="K20" s="57"/>
      <c r="L20" s="57"/>
      <c r="M20" s="48"/>
      <c r="N20" s="48"/>
      <c r="O20" s="48"/>
      <c r="P20" s="48"/>
      <c r="Q20" s="48"/>
      <c r="R20" s="48"/>
      <c r="S20" s="48"/>
      <c r="T20" s="49"/>
      <c r="U20" s="46"/>
    </row>
    <row r="21" spans="1:21" ht="15">
      <c r="A21" s="47"/>
      <c r="B21" s="48"/>
      <c r="C21" s="48"/>
      <c r="D21" s="48"/>
      <c r="E21" s="48"/>
      <c r="F21" s="48"/>
      <c r="G21" s="61"/>
      <c r="H21" s="56"/>
      <c r="I21" s="57"/>
      <c r="J21" s="55"/>
      <c r="K21" s="55"/>
      <c r="L21" s="55"/>
      <c r="M21" s="48"/>
      <c r="N21" s="48"/>
      <c r="O21" s="48"/>
      <c r="P21" s="48"/>
      <c r="Q21" s="48"/>
      <c r="R21" s="48"/>
      <c r="S21" s="48"/>
      <c r="T21" s="49"/>
      <c r="U21" s="46"/>
    </row>
    <row r="22" spans="1:21" ht="15">
      <c r="A22" s="47"/>
      <c r="B22" s="48"/>
      <c r="C22" s="48"/>
      <c r="D22" s="48"/>
      <c r="E22" s="48"/>
      <c r="F22" s="48"/>
      <c r="G22" s="61" t="s">
        <v>7</v>
      </c>
      <c r="H22" s="56" t="s">
        <v>5</v>
      </c>
      <c r="I22" s="57" t="s">
        <v>113</v>
      </c>
      <c r="J22" s="55"/>
      <c r="K22" s="55"/>
      <c r="L22" s="55"/>
      <c r="M22" s="48"/>
      <c r="N22" s="48"/>
      <c r="O22" s="48"/>
      <c r="P22" s="48"/>
      <c r="Q22" s="48"/>
      <c r="R22" s="48"/>
      <c r="S22" s="48"/>
      <c r="T22" s="49"/>
      <c r="U22" s="46"/>
    </row>
    <row r="23" spans="1:21" ht="15">
      <c r="A23" s="47"/>
      <c r="B23" s="48"/>
      <c r="C23" s="48"/>
      <c r="D23" s="48"/>
      <c r="E23" s="48"/>
      <c r="F23" s="48"/>
      <c r="G23" s="61"/>
      <c r="H23" s="56"/>
      <c r="I23" s="55"/>
      <c r="J23" s="55"/>
      <c r="K23" s="55"/>
      <c r="L23" s="55"/>
      <c r="M23" s="48"/>
      <c r="N23" s="48"/>
      <c r="O23" s="48"/>
      <c r="P23" s="48"/>
      <c r="Q23" s="48"/>
      <c r="R23" s="48"/>
      <c r="S23" s="48"/>
      <c r="T23" s="49"/>
      <c r="U23" s="46"/>
    </row>
    <row r="24" spans="1:21" ht="15">
      <c r="A24" s="47"/>
      <c r="B24" s="48"/>
      <c r="C24" s="48"/>
      <c r="D24" s="48"/>
      <c r="E24" s="48"/>
      <c r="F24" s="48"/>
      <c r="G24" s="61" t="s">
        <v>8</v>
      </c>
      <c r="H24" s="56" t="s">
        <v>5</v>
      </c>
      <c r="I24" s="57" t="s">
        <v>250</v>
      </c>
      <c r="J24" s="55"/>
      <c r="K24" s="55"/>
      <c r="L24" s="55"/>
      <c r="M24" s="48"/>
      <c r="N24" s="48"/>
      <c r="O24" s="48"/>
      <c r="P24" s="48"/>
      <c r="Q24" s="48"/>
      <c r="R24" s="48"/>
      <c r="S24" s="48"/>
      <c r="T24" s="49"/>
      <c r="U24" s="46"/>
    </row>
    <row r="25" spans="1:21" ht="15">
      <c r="A25" s="47"/>
      <c r="B25" s="48"/>
      <c r="C25" s="48"/>
      <c r="D25" s="48"/>
      <c r="E25" s="48"/>
      <c r="F25" s="48"/>
      <c r="G25" s="61"/>
      <c r="H25" s="56"/>
      <c r="I25" s="55"/>
      <c r="J25" s="55"/>
      <c r="K25" s="55"/>
      <c r="L25" s="55"/>
      <c r="M25" s="48"/>
      <c r="N25" s="48"/>
      <c r="O25" s="48"/>
      <c r="P25" s="48"/>
      <c r="Q25" s="48"/>
      <c r="R25" s="48"/>
      <c r="S25" s="48"/>
      <c r="T25" s="49"/>
      <c r="U25" s="46"/>
    </row>
    <row r="26" spans="1:21" ht="15">
      <c r="A26" s="47"/>
      <c r="B26" s="48"/>
      <c r="C26" s="48"/>
      <c r="D26" s="48"/>
      <c r="E26" s="48"/>
      <c r="F26" s="48"/>
      <c r="G26" s="61" t="s">
        <v>9</v>
      </c>
      <c r="H26" s="56" t="s">
        <v>5</v>
      </c>
      <c r="I26" s="55" t="s">
        <v>29</v>
      </c>
      <c r="J26" s="55"/>
      <c r="K26" s="55"/>
      <c r="L26" s="55"/>
      <c r="M26" s="48"/>
      <c r="N26" s="48"/>
      <c r="O26" s="48"/>
      <c r="P26" s="48"/>
      <c r="Q26" s="48"/>
      <c r="R26" s="48"/>
      <c r="S26" s="48"/>
      <c r="T26" s="49"/>
      <c r="U26" s="46"/>
    </row>
    <row r="27" spans="1:21" ht="15">
      <c r="A27" s="47"/>
      <c r="B27" s="48"/>
      <c r="C27" s="48"/>
      <c r="D27" s="48"/>
      <c r="E27" s="48"/>
      <c r="F27" s="48"/>
      <c r="G27" s="61"/>
      <c r="H27" s="56"/>
      <c r="I27" s="55"/>
      <c r="J27" s="55"/>
      <c r="K27" s="55"/>
      <c r="L27" s="55"/>
      <c r="M27" s="48"/>
      <c r="N27" s="48"/>
      <c r="O27" s="48"/>
      <c r="P27" s="48"/>
      <c r="Q27" s="48"/>
      <c r="R27" s="48"/>
      <c r="S27" s="48"/>
      <c r="T27" s="49"/>
      <c r="U27" s="46"/>
    </row>
    <row r="28" spans="1:21" ht="15">
      <c r="A28" s="47"/>
      <c r="B28" s="48"/>
      <c r="C28" s="48"/>
      <c r="D28" s="48"/>
      <c r="E28" s="48"/>
      <c r="F28" s="48"/>
      <c r="G28" s="61" t="s">
        <v>10</v>
      </c>
      <c r="H28" s="56" t="s">
        <v>5</v>
      </c>
      <c r="I28" s="57" t="s">
        <v>30</v>
      </c>
      <c r="J28" s="55"/>
      <c r="K28" s="55"/>
      <c r="L28" s="55"/>
      <c r="M28" s="48"/>
      <c r="N28" s="48"/>
      <c r="O28" s="48"/>
      <c r="P28" s="48"/>
      <c r="Q28" s="48"/>
      <c r="R28" s="48"/>
      <c r="S28" s="48"/>
      <c r="T28" s="49"/>
      <c r="U28" s="46"/>
    </row>
    <row r="29" spans="1:21" ht="15">
      <c r="A29" s="47"/>
      <c r="B29" s="48"/>
      <c r="C29" s="48"/>
      <c r="D29" s="48"/>
      <c r="E29" s="48"/>
      <c r="F29" s="48"/>
      <c r="G29" s="61"/>
      <c r="H29" s="56"/>
      <c r="I29" s="62"/>
      <c r="J29" s="55"/>
      <c r="K29" s="55"/>
      <c r="L29" s="55"/>
      <c r="M29" s="48"/>
      <c r="N29" s="48"/>
      <c r="O29" s="48"/>
      <c r="P29" s="48"/>
      <c r="Q29" s="48"/>
      <c r="R29" s="48"/>
      <c r="S29" s="48"/>
      <c r="T29" s="49"/>
      <c r="U29" s="46"/>
    </row>
    <row r="30" spans="1:21" ht="15">
      <c r="A30" s="47"/>
      <c r="B30" s="48"/>
      <c r="C30" s="48"/>
      <c r="D30" s="48"/>
      <c r="E30" s="48"/>
      <c r="F30" s="48"/>
      <c r="G30" s="61" t="s">
        <v>11</v>
      </c>
      <c r="H30" s="56" t="s">
        <v>5</v>
      </c>
      <c r="I30" s="63" t="s">
        <v>251</v>
      </c>
      <c r="J30" s="55"/>
      <c r="K30" s="55"/>
      <c r="L30" s="55"/>
      <c r="M30" s="48"/>
      <c r="N30" s="48"/>
      <c r="O30" s="48"/>
      <c r="P30" s="48"/>
      <c r="Q30" s="48"/>
      <c r="R30" s="48"/>
      <c r="S30" s="48"/>
      <c r="T30" s="49"/>
      <c r="U30" s="46"/>
    </row>
    <row r="31" spans="1:21" ht="15">
      <c r="A31" s="47"/>
      <c r="B31" s="48"/>
      <c r="C31" s="48"/>
      <c r="D31" s="48"/>
      <c r="E31" s="48"/>
      <c r="F31" s="48"/>
      <c r="G31" s="61"/>
      <c r="H31" s="56"/>
      <c r="I31" s="55"/>
      <c r="J31" s="55"/>
      <c r="K31" s="55"/>
      <c r="L31" s="55"/>
      <c r="M31" s="48"/>
      <c r="N31" s="48"/>
      <c r="O31" s="48"/>
      <c r="P31" s="48"/>
      <c r="Q31" s="48"/>
      <c r="R31" s="48"/>
      <c r="S31" s="48"/>
      <c r="T31" s="49"/>
      <c r="U31" s="46"/>
    </row>
    <row r="32" spans="1:21" ht="15">
      <c r="A32" s="47"/>
      <c r="B32" s="48"/>
      <c r="C32" s="48"/>
      <c r="D32" s="48"/>
      <c r="E32" s="48"/>
      <c r="F32" s="48"/>
      <c r="G32" s="61" t="s">
        <v>12</v>
      </c>
      <c r="H32" s="56" t="s">
        <v>5</v>
      </c>
      <c r="I32" s="63" t="s">
        <v>29</v>
      </c>
      <c r="J32" s="55"/>
      <c r="K32" s="55"/>
      <c r="L32" s="55"/>
      <c r="M32" s="48"/>
      <c r="N32" s="48"/>
      <c r="O32" s="48"/>
      <c r="P32" s="48"/>
      <c r="Q32" s="48"/>
      <c r="R32" s="48"/>
      <c r="S32" s="48"/>
      <c r="T32" s="49"/>
      <c r="U32" s="46"/>
    </row>
    <row r="33" spans="1:21" ht="15">
      <c r="A33" s="47"/>
      <c r="B33" s="48"/>
      <c r="C33" s="48"/>
      <c r="D33" s="48"/>
      <c r="E33" s="48"/>
      <c r="F33" s="48"/>
      <c r="G33" s="61"/>
      <c r="H33" s="56"/>
      <c r="I33" s="55"/>
      <c r="J33" s="55"/>
      <c r="K33" s="55"/>
      <c r="L33" s="55"/>
      <c r="M33" s="48"/>
      <c r="N33" s="48"/>
      <c r="O33" s="48"/>
      <c r="P33" s="48"/>
      <c r="Q33" s="48"/>
      <c r="R33" s="48"/>
      <c r="S33" s="48"/>
      <c r="T33" s="49"/>
      <c r="U33" s="46"/>
    </row>
    <row r="34" spans="1:21" ht="15">
      <c r="A34" s="47"/>
      <c r="B34" s="48"/>
      <c r="C34" s="48"/>
      <c r="D34" s="48"/>
      <c r="E34" s="48"/>
      <c r="F34" s="48"/>
      <c r="G34" s="61" t="s">
        <v>13</v>
      </c>
      <c r="H34" s="56" t="s">
        <v>5</v>
      </c>
      <c r="I34" s="63" t="s">
        <v>29</v>
      </c>
      <c r="J34" s="55"/>
      <c r="K34" s="55"/>
      <c r="L34" s="55"/>
      <c r="M34" s="48"/>
      <c r="N34" s="48"/>
      <c r="O34" s="48"/>
      <c r="P34" s="48"/>
      <c r="Q34" s="48"/>
      <c r="R34" s="48"/>
      <c r="S34" s="48"/>
      <c r="T34" s="49"/>
      <c r="U34" s="46"/>
    </row>
    <row r="35" spans="1:21" ht="15">
      <c r="A35" s="47"/>
      <c r="B35" s="48"/>
      <c r="C35" s="48"/>
      <c r="D35" s="48"/>
      <c r="E35" s="48"/>
      <c r="F35" s="48"/>
      <c r="G35" s="61"/>
      <c r="H35" s="56"/>
      <c r="I35" s="55"/>
      <c r="J35" s="55"/>
      <c r="K35" s="55"/>
      <c r="L35" s="55"/>
      <c r="M35" s="48"/>
      <c r="N35" s="48"/>
      <c r="O35" s="48"/>
      <c r="P35" s="48"/>
      <c r="Q35" s="48"/>
      <c r="R35" s="48"/>
      <c r="S35" s="48"/>
      <c r="T35" s="49"/>
      <c r="U35" s="46"/>
    </row>
    <row r="36" spans="1:21" ht="15">
      <c r="A36" s="47"/>
      <c r="B36" s="48"/>
      <c r="C36" s="48"/>
      <c r="D36" s="48"/>
      <c r="E36" s="48"/>
      <c r="F36" s="48"/>
      <c r="G36" s="61" t="s">
        <v>14</v>
      </c>
      <c r="H36" s="56" t="s">
        <v>5</v>
      </c>
      <c r="I36" s="62" t="s">
        <v>29</v>
      </c>
      <c r="J36" s="55"/>
      <c r="K36" s="55"/>
      <c r="L36" s="55"/>
      <c r="M36" s="48"/>
      <c r="N36" s="48"/>
      <c r="O36" s="48"/>
      <c r="P36" s="48"/>
      <c r="Q36" s="48"/>
      <c r="R36" s="48"/>
      <c r="S36" s="48"/>
      <c r="T36" s="49"/>
      <c r="U36" s="46"/>
    </row>
    <row r="37" spans="1:21" ht="15">
      <c r="A37" s="47"/>
      <c r="B37" s="48"/>
      <c r="C37" s="48"/>
      <c r="D37" s="48"/>
      <c r="E37" s="48"/>
      <c r="F37" s="48"/>
      <c r="G37" s="61"/>
      <c r="H37" s="56"/>
      <c r="I37" s="55"/>
      <c r="J37" s="55"/>
      <c r="K37" s="55"/>
      <c r="L37" s="55"/>
      <c r="M37" s="48"/>
      <c r="N37" s="48"/>
      <c r="O37" s="48"/>
      <c r="P37" s="48"/>
      <c r="Q37" s="48"/>
      <c r="R37" s="48"/>
      <c r="S37" s="48"/>
      <c r="T37" s="49"/>
      <c r="U37" s="46"/>
    </row>
    <row r="38" spans="1:21" ht="15">
      <c r="A38" s="47"/>
      <c r="B38" s="48"/>
      <c r="C38" s="48"/>
      <c r="D38" s="48"/>
      <c r="E38" s="48"/>
      <c r="F38" s="48"/>
      <c r="G38" s="61" t="s">
        <v>15</v>
      </c>
      <c r="H38" s="56" t="s">
        <v>5</v>
      </c>
      <c r="I38" s="62">
        <v>55901</v>
      </c>
      <c r="J38" s="55"/>
      <c r="K38" s="55"/>
      <c r="L38" s="55"/>
      <c r="M38" s="48"/>
      <c r="N38" s="48"/>
      <c r="O38" s="48"/>
      <c r="P38" s="48"/>
      <c r="Q38" s="48"/>
      <c r="R38" s="48"/>
      <c r="S38" s="48"/>
      <c r="T38" s="49"/>
      <c r="U38" s="46"/>
    </row>
    <row r="39" spans="1:21" ht="15">
      <c r="A39" s="47"/>
      <c r="B39" s="48"/>
      <c r="C39" s="48"/>
      <c r="D39" s="48"/>
      <c r="E39" s="48"/>
      <c r="F39" s="48"/>
      <c r="G39" s="61"/>
      <c r="H39" s="56"/>
      <c r="I39" s="55"/>
      <c r="J39" s="55"/>
      <c r="K39" s="55"/>
      <c r="L39" s="55"/>
      <c r="M39" s="48"/>
      <c r="N39" s="48"/>
      <c r="O39" s="48"/>
      <c r="P39" s="48"/>
      <c r="Q39" s="48"/>
      <c r="R39" s="48"/>
      <c r="S39" s="48"/>
      <c r="T39" s="49"/>
      <c r="U39" s="46"/>
    </row>
    <row r="40" spans="1:21" ht="15">
      <c r="A40" s="47"/>
      <c r="B40" s="48"/>
      <c r="C40" s="48"/>
      <c r="D40" s="48"/>
      <c r="E40" s="48"/>
      <c r="F40" s="48"/>
      <c r="G40" s="61" t="s">
        <v>16</v>
      </c>
      <c r="H40" s="56" t="s">
        <v>5</v>
      </c>
      <c r="I40" s="35">
        <v>3</v>
      </c>
      <c r="J40" s="55"/>
      <c r="K40" s="55"/>
      <c r="L40" s="55"/>
      <c r="M40" s="48"/>
      <c r="N40" s="48"/>
      <c r="O40" s="48"/>
      <c r="P40" s="48"/>
      <c r="Q40" s="48"/>
      <c r="R40" s="48"/>
      <c r="S40" s="48"/>
      <c r="T40" s="49"/>
      <c r="U40" s="46"/>
    </row>
    <row r="41" spans="1:21" ht="15">
      <c r="A41" s="47"/>
      <c r="B41" s="48"/>
      <c r="C41" s="48"/>
      <c r="D41" s="48"/>
      <c r="E41" s="48"/>
      <c r="F41" s="48"/>
      <c r="G41" s="61"/>
      <c r="H41" s="56"/>
      <c r="I41" s="55"/>
      <c r="J41" s="55"/>
      <c r="K41" s="55"/>
      <c r="L41" s="55"/>
      <c r="M41" s="48"/>
      <c r="N41" s="48"/>
      <c r="O41" s="48"/>
      <c r="P41" s="48"/>
      <c r="Q41" s="48"/>
      <c r="R41" s="48"/>
      <c r="S41" s="48"/>
      <c r="T41" s="49"/>
      <c r="U41" s="46"/>
    </row>
    <row r="42" spans="1:21" ht="11.25" customHeight="1">
      <c r="A42" s="47"/>
      <c r="B42" s="48"/>
      <c r="C42" s="48"/>
      <c r="D42" s="48"/>
      <c r="E42" s="48"/>
      <c r="F42" s="48"/>
      <c r="G42" s="61" t="s">
        <v>17</v>
      </c>
      <c r="H42" s="48" t="s">
        <v>5</v>
      </c>
      <c r="I42" s="100">
        <v>44494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9"/>
      <c r="U42" s="46"/>
    </row>
    <row r="43" spans="1:21" ht="14.25" customHeight="1">
      <c r="A43" s="47"/>
      <c r="B43" s="48"/>
      <c r="C43" s="48"/>
      <c r="D43" s="48"/>
      <c r="E43" s="48"/>
      <c r="F43" s="48"/>
      <c r="G43" s="61"/>
      <c r="H43" s="56"/>
      <c r="I43" s="55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9"/>
      <c r="U43" s="46"/>
    </row>
    <row r="44" spans="1:21" ht="15">
      <c r="A44" s="47"/>
      <c r="B44" s="48"/>
      <c r="C44" s="48"/>
      <c r="D44" s="48"/>
      <c r="E44" s="48"/>
      <c r="F44" s="48"/>
      <c r="G44" s="61" t="s">
        <v>18</v>
      </c>
      <c r="H44" s="48" t="s">
        <v>5</v>
      </c>
      <c r="I44" s="64" t="s">
        <v>113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9"/>
      <c r="U44" s="46"/>
    </row>
    <row r="45" spans="1:21" ht="15">
      <c r="A45" s="47"/>
      <c r="B45" s="48"/>
      <c r="C45" s="48"/>
      <c r="D45" s="48"/>
      <c r="E45" s="48"/>
      <c r="F45" s="48"/>
      <c r="G45" s="48"/>
      <c r="H45" s="48"/>
      <c r="I45" s="55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9"/>
      <c r="U45" s="46"/>
    </row>
    <row r="46" spans="1:21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9"/>
      <c r="U46" s="46"/>
    </row>
    <row r="47" spans="1:21" ht="13.5" thickBo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7"/>
      <c r="U47" s="46"/>
    </row>
  </sheetData>
  <phoneticPr fontId="2" type="noConversion"/>
  <printOptions horizontalCentered="1" verticalCentered="1"/>
  <pageMargins left="0.23622047244094491" right="0.23622047244094491" top="0.74803149606299213" bottom="0.74803149606299213" header="0.51181102362204722" footer="0.51181102362204722"/>
  <pageSetup paperSize="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7"/>
  <sheetViews>
    <sheetView showGridLines="0" tabSelected="1" view="pageBreakPreview" zoomScale="140" zoomScaleNormal="70" zoomScaleSheetLayoutView="140" workbookViewId="0">
      <pane xSplit="2" ySplit="8" topLeftCell="F115" activePane="bottomRight" state="frozen"/>
      <selection pane="topRight" activeCell="C1" sqref="C1"/>
      <selection pane="bottomLeft" activeCell="A10" sqref="A10"/>
      <selection pane="bottomRight" activeCell="L130" sqref="L130"/>
    </sheetView>
  </sheetViews>
  <sheetFormatPr defaultRowHeight="12.75"/>
  <cols>
    <col min="1" max="1" width="4.28515625" style="2" customWidth="1"/>
    <col min="2" max="2" width="16.85546875" style="11" customWidth="1"/>
    <col min="3" max="3" width="33.5703125" style="2" customWidth="1"/>
    <col min="4" max="6" width="13" style="2" customWidth="1"/>
    <col min="7" max="10" width="13" style="3" customWidth="1"/>
    <col min="11" max="13" width="13" style="2" customWidth="1"/>
    <col min="14" max="16" width="4.5703125" style="2" customWidth="1"/>
    <col min="17" max="17" width="4.7109375" style="2" customWidth="1"/>
    <col min="18" max="18" width="11.42578125" style="1" customWidth="1"/>
    <col min="19" max="19" width="34.7109375" style="3" customWidth="1"/>
    <col min="20" max="20" width="31.140625" style="2" bestFit="1" customWidth="1"/>
    <col min="21" max="21" width="4.85546875" style="12" customWidth="1"/>
    <col min="22" max="22" width="12.85546875" style="2" bestFit="1" customWidth="1"/>
    <col min="23" max="23" width="3" style="2" bestFit="1" customWidth="1"/>
    <col min="24" max="24" width="3.7109375" style="2" bestFit="1" customWidth="1"/>
    <col min="25" max="25" width="2.7109375" style="2" bestFit="1" customWidth="1"/>
    <col min="26" max="26" width="3.7109375" style="2" bestFit="1" customWidth="1"/>
    <col min="27" max="16384" width="9.140625" style="2"/>
  </cols>
  <sheetData>
    <row r="1" spans="1:22" s="16" customFormat="1" ht="15">
      <c r="A1" s="17" t="s">
        <v>27</v>
      </c>
      <c r="B1" s="17"/>
      <c r="C1" s="18" t="str">
        <f>'Voorblad A3'!I18</f>
        <v>WAPA200173</v>
      </c>
      <c r="D1" s="11"/>
      <c r="E1" s="18"/>
      <c r="F1" s="14"/>
      <c r="G1" s="11"/>
      <c r="H1" s="37"/>
      <c r="I1" s="38"/>
      <c r="J1" s="39"/>
      <c r="K1" s="40"/>
      <c r="L1" s="40"/>
      <c r="M1" s="2"/>
      <c r="N1" s="2"/>
      <c r="O1" s="2"/>
      <c r="P1" s="2"/>
    </row>
    <row r="2" spans="1:22" s="16" customFormat="1" ht="15">
      <c r="A2" s="17" t="s">
        <v>20</v>
      </c>
      <c r="B2" s="17"/>
      <c r="C2" s="18" t="str">
        <f>'Voorblad A3'!I20</f>
        <v>…</v>
      </c>
      <c r="D2" s="11"/>
      <c r="E2" s="18"/>
      <c r="F2" s="14"/>
      <c r="G2" s="11"/>
      <c r="H2" s="20"/>
      <c r="I2" s="21"/>
      <c r="J2" s="19"/>
      <c r="K2" s="22"/>
      <c r="L2" s="22"/>
      <c r="M2" s="2"/>
      <c r="N2" s="2"/>
      <c r="O2" s="2"/>
      <c r="P2" s="2"/>
    </row>
    <row r="3" spans="1:22" s="16" customFormat="1" ht="27">
      <c r="A3" s="7" t="s">
        <v>0</v>
      </c>
      <c r="B3" s="7"/>
      <c r="C3" s="7" t="str">
        <f>'Voorblad A3'!I24</f>
        <v>Hoogheemraadschap De Stichtse Rijnlanden</v>
      </c>
      <c r="D3" s="11"/>
      <c r="H3" s="23" t="str">
        <f>'Voorblad A3'!G14</f>
        <v>Verbruikerslijst</v>
      </c>
      <c r="I3" s="24"/>
      <c r="J3" s="42"/>
      <c r="K3" s="25"/>
      <c r="L3" s="25"/>
      <c r="M3" s="2"/>
      <c r="N3" s="2"/>
      <c r="O3" s="2"/>
      <c r="P3" s="2"/>
    </row>
    <row r="4" spans="1:22" s="16" customFormat="1" ht="15">
      <c r="A4" s="17" t="s">
        <v>21</v>
      </c>
      <c r="B4" s="17"/>
      <c r="C4" s="26" t="str">
        <f>'Voorblad A3'!I22</f>
        <v>RWZI Woerden</v>
      </c>
      <c r="D4" s="11"/>
      <c r="H4" s="27"/>
      <c r="I4" s="28"/>
      <c r="J4" s="11"/>
      <c r="K4" s="22"/>
      <c r="L4" s="22"/>
      <c r="M4" s="2"/>
      <c r="N4" s="2"/>
      <c r="O4" s="2"/>
      <c r="P4" s="2"/>
    </row>
    <row r="5" spans="1:22" s="16" customFormat="1" ht="20.25">
      <c r="A5" s="17" t="s">
        <v>22</v>
      </c>
      <c r="B5" s="17"/>
      <c r="C5" s="29" t="str">
        <f>'Voorblad A3'!I44</f>
        <v>RWZI Woerden</v>
      </c>
      <c r="D5" s="11"/>
      <c r="H5" s="30" t="s">
        <v>23</v>
      </c>
      <c r="I5" s="32"/>
      <c r="J5" s="11"/>
      <c r="K5" s="22"/>
      <c r="L5" s="22"/>
      <c r="M5" s="2"/>
      <c r="N5" s="2"/>
      <c r="O5" s="2"/>
      <c r="P5" s="2"/>
    </row>
    <row r="6" spans="1:22" s="16" customFormat="1" ht="15">
      <c r="A6" s="17" t="s">
        <v>24</v>
      </c>
      <c r="B6" s="17"/>
      <c r="C6" s="18">
        <f>'Voorblad A3'!I38</f>
        <v>55901</v>
      </c>
      <c r="D6" s="11"/>
      <c r="E6" s="18"/>
      <c r="F6" s="33"/>
      <c r="G6" s="11"/>
      <c r="H6" s="31"/>
      <c r="I6" s="32"/>
      <c r="J6" s="34"/>
      <c r="K6" s="22"/>
      <c r="L6" s="22"/>
      <c r="M6" s="2"/>
      <c r="N6" s="2"/>
      <c r="O6" s="2"/>
      <c r="P6" s="2"/>
    </row>
    <row r="7" spans="1:22" s="16" customFormat="1" ht="15.75" thickBot="1">
      <c r="A7" s="7" t="s">
        <v>25</v>
      </c>
      <c r="B7" s="7"/>
      <c r="C7" s="35">
        <f>'Voorblad A3'!I40</f>
        <v>3</v>
      </c>
      <c r="D7" s="11"/>
      <c r="E7" s="35"/>
      <c r="F7" s="14"/>
      <c r="G7" s="11"/>
      <c r="H7" s="20"/>
      <c r="I7" s="21"/>
      <c r="J7" s="19"/>
      <c r="K7" s="22"/>
      <c r="L7" s="22"/>
      <c r="M7" s="2"/>
      <c r="N7" s="2"/>
      <c r="O7" s="2"/>
      <c r="P7" s="2"/>
    </row>
    <row r="8" spans="1:22" s="109" customFormat="1" ht="38.25" customHeight="1">
      <c r="A8" s="111" t="s">
        <v>1</v>
      </c>
      <c r="B8" s="114"/>
      <c r="C8" s="106" t="s">
        <v>2</v>
      </c>
      <c r="D8" s="106" t="s">
        <v>31</v>
      </c>
      <c r="E8" s="107" t="s">
        <v>32</v>
      </c>
      <c r="F8" s="107" t="s">
        <v>3</v>
      </c>
      <c r="G8" s="106" t="s">
        <v>33</v>
      </c>
      <c r="H8" s="106" t="s">
        <v>34</v>
      </c>
      <c r="I8" s="106" t="s">
        <v>46</v>
      </c>
      <c r="J8" s="106" t="s">
        <v>35</v>
      </c>
      <c r="K8" s="106" t="s">
        <v>36</v>
      </c>
      <c r="L8" s="106" t="s">
        <v>37</v>
      </c>
      <c r="M8" s="106" t="s">
        <v>19</v>
      </c>
      <c r="N8" s="106" t="s">
        <v>38</v>
      </c>
      <c r="O8" s="106" t="s">
        <v>39</v>
      </c>
      <c r="P8" s="106" t="s">
        <v>40</v>
      </c>
      <c r="Q8" s="106" t="s">
        <v>41</v>
      </c>
      <c r="R8" s="106" t="s">
        <v>115</v>
      </c>
      <c r="S8" s="108" t="s">
        <v>42</v>
      </c>
      <c r="U8" s="110"/>
    </row>
    <row r="9" spans="1:22" ht="13.5" customHeight="1">
      <c r="A9" s="101"/>
      <c r="B9" s="104" t="s">
        <v>144</v>
      </c>
      <c r="C9" s="72" t="s">
        <v>187</v>
      </c>
      <c r="D9" s="97" t="s">
        <v>215</v>
      </c>
      <c r="E9" s="72"/>
      <c r="F9" s="98" t="s">
        <v>66</v>
      </c>
      <c r="G9" s="70"/>
      <c r="H9" s="36">
        <v>0.18</v>
      </c>
      <c r="I9" s="71"/>
      <c r="J9" s="70">
        <v>0.9</v>
      </c>
      <c r="K9" s="70" t="s">
        <v>188</v>
      </c>
      <c r="L9" s="70" t="s">
        <v>162</v>
      </c>
      <c r="M9" s="70"/>
      <c r="N9" s="70"/>
      <c r="O9" s="70"/>
      <c r="P9" s="70"/>
      <c r="Q9" s="70"/>
      <c r="R9" s="70"/>
      <c r="S9" s="99" t="s">
        <v>220</v>
      </c>
      <c r="T9" s="3"/>
    </row>
    <row r="10" spans="1:22" ht="13.5" customHeight="1">
      <c r="A10" s="101"/>
      <c r="B10" s="104" t="s">
        <v>288</v>
      </c>
      <c r="C10" s="72" t="s">
        <v>143</v>
      </c>
      <c r="D10" s="97" t="s">
        <v>215</v>
      </c>
      <c r="E10" s="72"/>
      <c r="F10" s="98" t="s">
        <v>66</v>
      </c>
      <c r="G10" s="70"/>
      <c r="H10" s="36">
        <v>0.46</v>
      </c>
      <c r="I10" s="71"/>
      <c r="J10" s="70">
        <v>2</v>
      </c>
      <c r="K10" s="70" t="s">
        <v>61</v>
      </c>
      <c r="L10" s="70" t="s">
        <v>162</v>
      </c>
      <c r="M10" s="70"/>
      <c r="N10" s="70"/>
      <c r="O10" s="70"/>
      <c r="P10" s="70"/>
      <c r="Q10" s="70"/>
      <c r="R10" s="70"/>
      <c r="S10" s="99" t="s">
        <v>220</v>
      </c>
      <c r="T10" s="3"/>
    </row>
    <row r="11" spans="1:22" ht="13.5" customHeight="1">
      <c r="A11" s="101"/>
      <c r="B11" s="104" t="s">
        <v>119</v>
      </c>
      <c r="C11" s="72" t="s">
        <v>237</v>
      </c>
      <c r="D11" s="97" t="s">
        <v>215</v>
      </c>
      <c r="E11" s="72"/>
      <c r="F11" s="98" t="s">
        <v>66</v>
      </c>
      <c r="G11" s="70"/>
      <c r="H11" s="36" t="s">
        <v>183</v>
      </c>
      <c r="I11" s="71"/>
      <c r="J11" s="70" t="s">
        <v>182</v>
      </c>
      <c r="K11" s="70" t="s">
        <v>181</v>
      </c>
      <c r="L11" s="70" t="s">
        <v>162</v>
      </c>
      <c r="M11" s="70"/>
      <c r="N11" s="70"/>
      <c r="O11" s="70"/>
      <c r="P11" s="70"/>
      <c r="Q11" s="70"/>
      <c r="R11" s="70"/>
      <c r="S11" s="99" t="s">
        <v>220</v>
      </c>
      <c r="T11" s="3"/>
    </row>
    <row r="12" spans="1:22" ht="13.5" customHeight="1">
      <c r="A12" s="101"/>
      <c r="B12" s="104" t="s">
        <v>120</v>
      </c>
      <c r="C12" s="72" t="s">
        <v>121</v>
      </c>
      <c r="D12" s="97" t="s">
        <v>215</v>
      </c>
      <c r="E12" s="72"/>
      <c r="F12" s="98" t="s">
        <v>66</v>
      </c>
      <c r="G12" s="70"/>
      <c r="H12" s="36">
        <v>2.2000000000000002</v>
      </c>
      <c r="I12" s="71"/>
      <c r="J12" s="70">
        <v>5</v>
      </c>
      <c r="K12" s="70" t="s">
        <v>61</v>
      </c>
      <c r="L12" s="70" t="s">
        <v>162</v>
      </c>
      <c r="M12" s="70"/>
      <c r="N12" s="70"/>
      <c r="O12" s="70"/>
      <c r="P12" s="70"/>
      <c r="Q12" s="70"/>
      <c r="R12" s="70"/>
      <c r="S12" s="99" t="s">
        <v>220</v>
      </c>
      <c r="T12" s="3"/>
      <c r="V12" s="1"/>
    </row>
    <row r="13" spans="1:22" s="11" customFormat="1" ht="13.5" customHeight="1">
      <c r="A13" s="101"/>
      <c r="B13" s="104" t="s">
        <v>268</v>
      </c>
      <c r="C13" s="72" t="s">
        <v>269</v>
      </c>
      <c r="D13" s="96" t="s">
        <v>215</v>
      </c>
      <c r="E13" s="72"/>
      <c r="F13" s="96" t="s">
        <v>3</v>
      </c>
      <c r="G13" s="36">
        <v>400</v>
      </c>
      <c r="H13" s="36">
        <v>1.5</v>
      </c>
      <c r="I13" s="92"/>
      <c r="J13" s="36">
        <v>3.2</v>
      </c>
      <c r="K13" s="36" t="s">
        <v>61</v>
      </c>
      <c r="L13" s="36" t="s">
        <v>162</v>
      </c>
      <c r="M13" s="36"/>
      <c r="N13" s="36"/>
      <c r="O13" s="36"/>
      <c r="P13" s="36"/>
      <c r="Q13" s="36"/>
      <c r="R13" s="36"/>
      <c r="S13" s="113"/>
      <c r="T13" s="14"/>
      <c r="U13" s="117"/>
    </row>
    <row r="14" spans="1:22" s="11" customFormat="1" ht="13.5" customHeight="1">
      <c r="A14" s="101"/>
      <c r="B14" s="104" t="s">
        <v>270</v>
      </c>
      <c r="C14" s="72" t="s">
        <v>271</v>
      </c>
      <c r="D14" s="96" t="s">
        <v>215</v>
      </c>
      <c r="E14" s="72"/>
      <c r="F14" s="96" t="s">
        <v>3</v>
      </c>
      <c r="G14" s="36">
        <v>400</v>
      </c>
      <c r="H14" s="36">
        <v>1.5</v>
      </c>
      <c r="I14" s="92"/>
      <c r="J14" s="36">
        <v>3.2</v>
      </c>
      <c r="K14" s="36" t="s">
        <v>61</v>
      </c>
      <c r="L14" s="36" t="s">
        <v>162</v>
      </c>
      <c r="M14" s="36"/>
      <c r="N14" s="36"/>
      <c r="O14" s="36"/>
      <c r="P14" s="36"/>
      <c r="Q14" s="36"/>
      <c r="R14" s="36"/>
      <c r="S14" s="113"/>
      <c r="T14" s="14"/>
      <c r="U14" s="117"/>
    </row>
    <row r="15" spans="1:22">
      <c r="A15" s="101"/>
      <c r="B15" s="104" t="s">
        <v>116</v>
      </c>
      <c r="C15" s="72" t="s">
        <v>178</v>
      </c>
      <c r="D15" s="97" t="s">
        <v>215</v>
      </c>
      <c r="E15" s="72"/>
      <c r="F15" s="98" t="s">
        <v>66</v>
      </c>
      <c r="G15" s="70"/>
      <c r="H15" s="36">
        <v>30</v>
      </c>
      <c r="I15" s="71"/>
      <c r="J15" s="70">
        <v>60</v>
      </c>
      <c r="K15" s="70" t="s">
        <v>60</v>
      </c>
      <c r="L15" s="70" t="s">
        <v>162</v>
      </c>
      <c r="M15" s="70"/>
      <c r="N15" s="70"/>
      <c r="O15" s="70"/>
      <c r="P15" s="70"/>
      <c r="Q15" s="70"/>
      <c r="R15" s="70"/>
      <c r="S15" s="99" t="s">
        <v>220</v>
      </c>
      <c r="T15" s="3"/>
    </row>
    <row r="16" spans="1:22">
      <c r="A16" s="101"/>
      <c r="B16" s="104" t="s">
        <v>117</v>
      </c>
      <c r="C16" s="72" t="s">
        <v>179</v>
      </c>
      <c r="D16" s="97" t="s">
        <v>215</v>
      </c>
      <c r="E16" s="72"/>
      <c r="F16" s="98" t="s">
        <v>66</v>
      </c>
      <c r="G16" s="70"/>
      <c r="H16" s="36">
        <v>30</v>
      </c>
      <c r="I16" s="71"/>
      <c r="J16" s="70">
        <v>60</v>
      </c>
      <c r="K16" s="70" t="s">
        <v>60</v>
      </c>
      <c r="L16" s="70" t="s">
        <v>162</v>
      </c>
      <c r="M16" s="70"/>
      <c r="N16" s="70"/>
      <c r="O16" s="70"/>
      <c r="P16" s="70"/>
      <c r="Q16" s="70"/>
      <c r="R16" s="70"/>
      <c r="S16" s="99" t="s">
        <v>220</v>
      </c>
      <c r="T16" s="3"/>
    </row>
    <row r="17" spans="1:22">
      <c r="A17" s="101"/>
      <c r="B17" s="104" t="s">
        <v>118</v>
      </c>
      <c r="C17" s="72" t="s">
        <v>180</v>
      </c>
      <c r="D17" s="97" t="s">
        <v>215</v>
      </c>
      <c r="E17" s="72"/>
      <c r="F17" s="98" t="s">
        <v>66</v>
      </c>
      <c r="G17" s="70"/>
      <c r="H17" s="36">
        <v>30</v>
      </c>
      <c r="I17" s="71"/>
      <c r="J17" s="70">
        <v>60</v>
      </c>
      <c r="K17" s="70" t="s">
        <v>60</v>
      </c>
      <c r="L17" s="70" t="s">
        <v>162</v>
      </c>
      <c r="M17" s="70"/>
      <c r="N17" s="70"/>
      <c r="O17" s="70"/>
      <c r="P17" s="70"/>
      <c r="Q17" s="70"/>
      <c r="R17" s="70"/>
      <c r="S17" s="99" t="s">
        <v>220</v>
      </c>
      <c r="T17" s="3"/>
    </row>
    <row r="18" spans="1:22">
      <c r="A18" s="101"/>
      <c r="B18" s="104" t="s">
        <v>139</v>
      </c>
      <c r="C18" s="72" t="s">
        <v>140</v>
      </c>
      <c r="D18" s="97" t="s">
        <v>215</v>
      </c>
      <c r="E18" s="72"/>
      <c r="F18" s="98" t="s">
        <v>66</v>
      </c>
      <c r="G18" s="70"/>
      <c r="H18" s="36">
        <v>0.87</v>
      </c>
      <c r="I18" s="71"/>
      <c r="J18" s="70">
        <v>1.24</v>
      </c>
      <c r="K18" s="70" t="s">
        <v>61</v>
      </c>
      <c r="L18" s="70" t="s">
        <v>162</v>
      </c>
      <c r="M18" s="70"/>
      <c r="N18" s="70"/>
      <c r="O18" s="70"/>
      <c r="P18" s="70"/>
      <c r="Q18" s="70"/>
      <c r="R18" s="70"/>
      <c r="S18" s="99" t="s">
        <v>220</v>
      </c>
      <c r="T18" s="3"/>
    </row>
    <row r="19" spans="1:22">
      <c r="A19" s="101"/>
      <c r="B19" s="104" t="s">
        <v>141</v>
      </c>
      <c r="C19" s="72" t="s">
        <v>142</v>
      </c>
      <c r="D19" s="97" t="s">
        <v>215</v>
      </c>
      <c r="E19" s="72"/>
      <c r="F19" s="98" t="s">
        <v>66</v>
      </c>
      <c r="G19" s="70"/>
      <c r="H19" s="36">
        <v>3</v>
      </c>
      <c r="I19" s="71"/>
      <c r="J19" s="70">
        <v>6.3</v>
      </c>
      <c r="K19" s="70" t="s">
        <v>61</v>
      </c>
      <c r="L19" s="70" t="s">
        <v>162</v>
      </c>
      <c r="M19" s="70"/>
      <c r="N19" s="70"/>
      <c r="O19" s="70"/>
      <c r="P19" s="70"/>
      <c r="Q19" s="70"/>
      <c r="R19" s="70"/>
      <c r="S19" s="99" t="s">
        <v>220</v>
      </c>
      <c r="T19" s="3"/>
    </row>
    <row r="20" spans="1:22">
      <c r="A20" s="101"/>
      <c r="B20" s="104" t="s">
        <v>145</v>
      </c>
      <c r="C20" s="72" t="s">
        <v>240</v>
      </c>
      <c r="D20" s="97" t="s">
        <v>241</v>
      </c>
      <c r="E20" s="72"/>
      <c r="F20" s="98" t="s">
        <v>66</v>
      </c>
      <c r="G20" s="70"/>
      <c r="H20" s="36">
        <v>0.25</v>
      </c>
      <c r="I20" s="71"/>
      <c r="J20" s="70">
        <v>1.27</v>
      </c>
      <c r="K20" s="70" t="s">
        <v>61</v>
      </c>
      <c r="L20" s="70" t="s">
        <v>162</v>
      </c>
      <c r="M20" s="70"/>
      <c r="N20" s="70"/>
      <c r="O20" s="70"/>
      <c r="P20" s="70"/>
      <c r="Q20" s="70"/>
      <c r="R20" s="70"/>
      <c r="S20" s="99" t="s">
        <v>220</v>
      </c>
      <c r="T20" s="3"/>
    </row>
    <row r="21" spans="1:22">
      <c r="A21" s="101"/>
      <c r="B21" s="104" t="s">
        <v>81</v>
      </c>
      <c r="C21" s="72" t="s">
        <v>193</v>
      </c>
      <c r="D21" s="96" t="s">
        <v>208</v>
      </c>
      <c r="E21" s="72"/>
      <c r="F21" s="98" t="s">
        <v>66</v>
      </c>
      <c r="G21" s="70">
        <v>400</v>
      </c>
      <c r="H21" s="70">
        <v>5.5</v>
      </c>
      <c r="I21" s="71"/>
      <c r="J21" s="70">
        <v>10.4</v>
      </c>
      <c r="K21" s="70" t="s">
        <v>60</v>
      </c>
      <c r="L21" s="70" t="s">
        <v>161</v>
      </c>
      <c r="M21" s="70"/>
      <c r="N21" s="70"/>
      <c r="O21" s="70"/>
      <c r="P21" s="70"/>
      <c r="Q21" s="70"/>
      <c r="R21" s="70"/>
      <c r="S21" s="99" t="s">
        <v>220</v>
      </c>
      <c r="T21" s="3"/>
    </row>
    <row r="22" spans="1:22" ht="12.75" customHeight="1">
      <c r="A22" s="101"/>
      <c r="B22" s="104" t="s">
        <v>146</v>
      </c>
      <c r="C22" s="72" t="s">
        <v>245</v>
      </c>
      <c r="D22" s="97" t="s">
        <v>208</v>
      </c>
      <c r="E22" s="72"/>
      <c r="F22" s="98" t="s">
        <v>66</v>
      </c>
      <c r="G22" s="70"/>
      <c r="H22" s="36">
        <v>1.1000000000000001</v>
      </c>
      <c r="I22" s="71"/>
      <c r="J22" s="70">
        <v>2.7</v>
      </c>
      <c r="K22" s="70" t="s">
        <v>61</v>
      </c>
      <c r="L22" s="70" t="s">
        <v>162</v>
      </c>
      <c r="M22" s="70"/>
      <c r="N22" s="70"/>
      <c r="O22" s="70"/>
      <c r="P22" s="70"/>
      <c r="Q22" s="70"/>
      <c r="R22" s="70"/>
      <c r="S22" s="99" t="s">
        <v>220</v>
      </c>
      <c r="T22" s="3"/>
    </row>
    <row r="23" spans="1:22" ht="13.5" customHeight="1">
      <c r="A23" s="101"/>
      <c r="B23" s="104" t="s">
        <v>147</v>
      </c>
      <c r="C23" s="72" t="s">
        <v>244</v>
      </c>
      <c r="D23" s="97" t="s">
        <v>208</v>
      </c>
      <c r="E23" s="72"/>
      <c r="F23" s="98" t="s">
        <v>66</v>
      </c>
      <c r="G23" s="70"/>
      <c r="H23" s="36">
        <v>1.1000000000000001</v>
      </c>
      <c r="I23" s="71"/>
      <c r="J23" s="70">
        <v>2.7</v>
      </c>
      <c r="K23" s="70" t="s">
        <v>61</v>
      </c>
      <c r="L23" s="70" t="s">
        <v>162</v>
      </c>
      <c r="M23" s="70"/>
      <c r="N23" s="70"/>
      <c r="O23" s="70"/>
      <c r="P23" s="70"/>
      <c r="Q23" s="70"/>
      <c r="R23" s="70"/>
      <c r="S23" s="99" t="s">
        <v>220</v>
      </c>
      <c r="T23" s="3"/>
    </row>
    <row r="24" spans="1:22" ht="13.5" customHeight="1">
      <c r="A24" s="101"/>
      <c r="B24" s="104" t="s">
        <v>148</v>
      </c>
      <c r="C24" s="72" t="s">
        <v>243</v>
      </c>
      <c r="D24" s="97" t="s">
        <v>208</v>
      </c>
      <c r="E24" s="72"/>
      <c r="F24" s="98" t="s">
        <v>66</v>
      </c>
      <c r="G24" s="70"/>
      <c r="H24" s="36">
        <v>1.1000000000000001</v>
      </c>
      <c r="I24" s="71"/>
      <c r="J24" s="70">
        <v>2.7</v>
      </c>
      <c r="K24" s="70" t="s">
        <v>61</v>
      </c>
      <c r="L24" s="70" t="s">
        <v>162</v>
      </c>
      <c r="M24" s="70"/>
      <c r="N24" s="70"/>
      <c r="O24" s="70"/>
      <c r="P24" s="70"/>
      <c r="Q24" s="70"/>
      <c r="R24" s="70"/>
      <c r="S24" s="99" t="s">
        <v>220</v>
      </c>
      <c r="T24" s="3"/>
      <c r="V24" s="1"/>
    </row>
    <row r="25" spans="1:22">
      <c r="A25" s="101"/>
      <c r="B25" s="104" t="s">
        <v>149</v>
      </c>
      <c r="C25" s="72" t="s">
        <v>242</v>
      </c>
      <c r="D25" s="97" t="s">
        <v>208</v>
      </c>
      <c r="E25" s="72"/>
      <c r="F25" s="98" t="s">
        <v>66</v>
      </c>
      <c r="G25" s="70"/>
      <c r="H25" s="36">
        <v>1.1000000000000001</v>
      </c>
      <c r="I25" s="71"/>
      <c r="J25" s="70">
        <v>2.7</v>
      </c>
      <c r="K25" s="70" t="s">
        <v>61</v>
      </c>
      <c r="L25" s="70" t="s">
        <v>162</v>
      </c>
      <c r="M25" s="70"/>
      <c r="N25" s="70"/>
      <c r="O25" s="70"/>
      <c r="P25" s="70"/>
      <c r="Q25" s="70"/>
      <c r="R25" s="70"/>
      <c r="S25" s="99" t="s">
        <v>220</v>
      </c>
      <c r="T25" s="3"/>
    </row>
    <row r="26" spans="1:22">
      <c r="A26" s="101"/>
      <c r="B26" s="104" t="s">
        <v>150</v>
      </c>
      <c r="C26" s="72" t="s">
        <v>246</v>
      </c>
      <c r="D26" s="97" t="s">
        <v>208</v>
      </c>
      <c r="E26" s="72"/>
      <c r="F26" s="98" t="s">
        <v>66</v>
      </c>
      <c r="G26" s="70"/>
      <c r="H26" s="36">
        <v>1.1000000000000001</v>
      </c>
      <c r="I26" s="71"/>
      <c r="J26" s="70">
        <v>2.7</v>
      </c>
      <c r="K26" s="70" t="s">
        <v>61</v>
      </c>
      <c r="L26" s="70" t="s">
        <v>162</v>
      </c>
      <c r="M26" s="70"/>
      <c r="N26" s="70"/>
      <c r="O26" s="70"/>
      <c r="P26" s="70"/>
      <c r="Q26" s="70"/>
      <c r="R26" s="70"/>
      <c r="S26" s="99" t="s">
        <v>220</v>
      </c>
      <c r="T26" s="3"/>
    </row>
    <row r="27" spans="1:22">
      <c r="A27" s="101"/>
      <c r="B27" s="104" t="s">
        <v>151</v>
      </c>
      <c r="C27" s="72" t="s">
        <v>247</v>
      </c>
      <c r="D27" s="97" t="s">
        <v>208</v>
      </c>
      <c r="E27" s="72"/>
      <c r="F27" s="98" t="s">
        <v>66</v>
      </c>
      <c r="G27" s="70"/>
      <c r="H27" s="36">
        <v>1.1000000000000001</v>
      </c>
      <c r="I27" s="71"/>
      <c r="J27" s="70">
        <v>2.7</v>
      </c>
      <c r="K27" s="70" t="s">
        <v>61</v>
      </c>
      <c r="L27" s="70" t="s">
        <v>162</v>
      </c>
      <c r="M27" s="70"/>
      <c r="N27" s="70"/>
      <c r="O27" s="70"/>
      <c r="P27" s="70"/>
      <c r="Q27" s="70"/>
      <c r="R27" s="70"/>
      <c r="S27" s="99" t="s">
        <v>220</v>
      </c>
      <c r="T27" s="3"/>
    </row>
    <row r="28" spans="1:22">
      <c r="A28" s="101"/>
      <c r="B28" s="104" t="s">
        <v>152</v>
      </c>
      <c r="C28" s="72" t="s">
        <v>248</v>
      </c>
      <c r="D28" s="97" t="s">
        <v>208</v>
      </c>
      <c r="E28" s="72"/>
      <c r="F28" s="98" t="s">
        <v>66</v>
      </c>
      <c r="G28" s="70"/>
      <c r="H28" s="36">
        <v>1.1000000000000001</v>
      </c>
      <c r="I28" s="71"/>
      <c r="J28" s="70">
        <v>2.7</v>
      </c>
      <c r="K28" s="70" t="s">
        <v>61</v>
      </c>
      <c r="L28" s="70" t="s">
        <v>162</v>
      </c>
      <c r="M28" s="70"/>
      <c r="N28" s="70"/>
      <c r="O28" s="70"/>
      <c r="P28" s="70"/>
      <c r="Q28" s="70"/>
      <c r="R28" s="70"/>
      <c r="S28" s="99" t="s">
        <v>220</v>
      </c>
      <c r="T28" s="3"/>
    </row>
    <row r="29" spans="1:22">
      <c r="A29" s="101"/>
      <c r="B29" s="104" t="s">
        <v>153</v>
      </c>
      <c r="C29" s="72" t="s">
        <v>249</v>
      </c>
      <c r="D29" s="97" t="s">
        <v>208</v>
      </c>
      <c r="E29" s="72"/>
      <c r="F29" s="98" t="s">
        <v>66</v>
      </c>
      <c r="G29" s="70"/>
      <c r="H29" s="36">
        <v>1.1000000000000001</v>
      </c>
      <c r="I29" s="71"/>
      <c r="J29" s="70">
        <v>2.7</v>
      </c>
      <c r="K29" s="70" t="s">
        <v>61</v>
      </c>
      <c r="L29" s="70" t="s">
        <v>162</v>
      </c>
      <c r="M29" s="70"/>
      <c r="N29" s="70"/>
      <c r="O29" s="70"/>
      <c r="P29" s="70"/>
      <c r="Q29" s="70"/>
      <c r="R29" s="70"/>
      <c r="S29" s="99" t="s">
        <v>220</v>
      </c>
      <c r="T29" s="3"/>
    </row>
    <row r="30" spans="1:22">
      <c r="A30" s="101"/>
      <c r="B30" s="104" t="s">
        <v>96</v>
      </c>
      <c r="C30" s="72" t="s">
        <v>231</v>
      </c>
      <c r="D30" s="96" t="s">
        <v>208</v>
      </c>
      <c r="E30" s="72"/>
      <c r="F30" s="98" t="s">
        <v>66</v>
      </c>
      <c r="G30" s="70">
        <v>400</v>
      </c>
      <c r="H30" s="70">
        <v>1.1000000000000001</v>
      </c>
      <c r="I30" s="71"/>
      <c r="J30" s="70">
        <v>2.7</v>
      </c>
      <c r="K30" s="70" t="s">
        <v>61</v>
      </c>
      <c r="L30" s="70" t="s">
        <v>161</v>
      </c>
      <c r="M30" s="70"/>
      <c r="N30" s="70"/>
      <c r="O30" s="70"/>
      <c r="P30" s="70"/>
      <c r="Q30" s="70"/>
      <c r="R30" s="70"/>
      <c r="S30" s="99" t="s">
        <v>220</v>
      </c>
      <c r="T30" s="3"/>
    </row>
    <row r="31" spans="1:22">
      <c r="A31" s="101"/>
      <c r="B31" s="104" t="s">
        <v>97</v>
      </c>
      <c r="C31" s="72" t="s">
        <v>232</v>
      </c>
      <c r="D31" s="96" t="s">
        <v>208</v>
      </c>
      <c r="E31" s="72"/>
      <c r="F31" s="98" t="s">
        <v>66</v>
      </c>
      <c r="G31" s="70">
        <v>400</v>
      </c>
      <c r="H31" s="70">
        <v>1.1000000000000001</v>
      </c>
      <c r="I31" s="71"/>
      <c r="J31" s="70">
        <v>2.7</v>
      </c>
      <c r="K31" s="70" t="s">
        <v>61</v>
      </c>
      <c r="L31" s="70" t="s">
        <v>161</v>
      </c>
      <c r="M31" s="70"/>
      <c r="N31" s="70"/>
      <c r="O31" s="70"/>
      <c r="P31" s="70"/>
      <c r="Q31" s="70"/>
      <c r="R31" s="70"/>
      <c r="S31" s="99" t="s">
        <v>220</v>
      </c>
      <c r="T31" s="3"/>
    </row>
    <row r="32" spans="1:22">
      <c r="A32" s="101"/>
      <c r="B32" s="104" t="s">
        <v>98</v>
      </c>
      <c r="C32" s="72" t="s">
        <v>233</v>
      </c>
      <c r="D32" s="96" t="s">
        <v>208</v>
      </c>
      <c r="E32" s="72"/>
      <c r="F32" s="98" t="s">
        <v>66</v>
      </c>
      <c r="G32" s="70">
        <v>400</v>
      </c>
      <c r="H32" s="70">
        <v>1.1000000000000001</v>
      </c>
      <c r="I32" s="71"/>
      <c r="J32" s="70">
        <v>2.7</v>
      </c>
      <c r="K32" s="70" t="s">
        <v>61</v>
      </c>
      <c r="L32" s="70" t="s">
        <v>161</v>
      </c>
      <c r="M32" s="70"/>
      <c r="N32" s="70"/>
      <c r="O32" s="70"/>
      <c r="P32" s="70"/>
      <c r="Q32" s="70"/>
      <c r="R32" s="70"/>
      <c r="S32" s="99" t="s">
        <v>220</v>
      </c>
      <c r="T32" s="3"/>
    </row>
    <row r="33" spans="1:20">
      <c r="A33" s="101"/>
      <c r="B33" s="104" t="s">
        <v>99</v>
      </c>
      <c r="C33" s="72" t="s">
        <v>234</v>
      </c>
      <c r="D33" s="96" t="s">
        <v>208</v>
      </c>
      <c r="E33" s="72"/>
      <c r="F33" s="98" t="s">
        <v>66</v>
      </c>
      <c r="G33" s="70">
        <v>400</v>
      </c>
      <c r="H33" s="36">
        <v>1.1000000000000001</v>
      </c>
      <c r="I33" s="71"/>
      <c r="J33" s="70">
        <v>2.7</v>
      </c>
      <c r="K33" s="70" t="s">
        <v>61</v>
      </c>
      <c r="L33" s="70" t="s">
        <v>161</v>
      </c>
      <c r="M33" s="70"/>
      <c r="N33" s="70"/>
      <c r="O33" s="70"/>
      <c r="P33" s="70"/>
      <c r="Q33" s="70"/>
      <c r="R33" s="70"/>
      <c r="S33" s="99" t="s">
        <v>220</v>
      </c>
      <c r="T33" s="3"/>
    </row>
    <row r="34" spans="1:20">
      <c r="A34" s="101"/>
      <c r="B34" s="104" t="s">
        <v>289</v>
      </c>
      <c r="C34" s="112" t="s">
        <v>294</v>
      </c>
      <c r="D34" s="96" t="s">
        <v>205</v>
      </c>
      <c r="E34" s="72"/>
      <c r="F34" s="98" t="s">
        <v>51</v>
      </c>
      <c r="G34" s="70">
        <v>400</v>
      </c>
      <c r="H34" s="36">
        <v>0.75</v>
      </c>
      <c r="I34" s="92"/>
      <c r="J34" s="36">
        <v>3</v>
      </c>
      <c r="K34" s="36" t="s">
        <v>188</v>
      </c>
      <c r="L34" s="36" t="s">
        <v>161</v>
      </c>
      <c r="M34" s="36" t="s">
        <v>56</v>
      </c>
      <c r="N34" s="36"/>
      <c r="O34" s="36"/>
      <c r="P34" s="36"/>
      <c r="Q34" s="36"/>
      <c r="R34" s="36"/>
      <c r="S34" s="73"/>
      <c r="T34" s="3"/>
    </row>
    <row r="35" spans="1:20">
      <c r="A35" s="101"/>
      <c r="B35" s="104" t="s">
        <v>100</v>
      </c>
      <c r="C35" s="72" t="s">
        <v>72</v>
      </c>
      <c r="D35" s="96" t="s">
        <v>205</v>
      </c>
      <c r="E35" s="72"/>
      <c r="F35" s="98" t="s">
        <v>51</v>
      </c>
      <c r="G35" s="70">
        <v>400</v>
      </c>
      <c r="H35" s="70">
        <v>0.75</v>
      </c>
      <c r="I35" s="71"/>
      <c r="J35" s="70">
        <v>3</v>
      </c>
      <c r="K35" s="70" t="s">
        <v>188</v>
      </c>
      <c r="L35" s="70" t="s">
        <v>161</v>
      </c>
      <c r="M35" s="70" t="s">
        <v>56</v>
      </c>
      <c r="N35" s="36"/>
      <c r="O35" s="36"/>
      <c r="P35" s="36"/>
      <c r="Q35" s="36"/>
      <c r="R35" s="36"/>
      <c r="S35" s="73"/>
      <c r="T35" s="3"/>
    </row>
    <row r="36" spans="1:20">
      <c r="A36" s="101"/>
      <c r="B36" s="104" t="s">
        <v>100</v>
      </c>
      <c r="C36" s="72" t="s">
        <v>221</v>
      </c>
      <c r="D36" s="96" t="s">
        <v>205</v>
      </c>
      <c r="E36" s="72"/>
      <c r="F36" s="98" t="s">
        <v>3</v>
      </c>
      <c r="G36" s="70">
        <v>400</v>
      </c>
      <c r="H36" s="70">
        <v>4.4999999999999998E-2</v>
      </c>
      <c r="I36" s="71"/>
      <c r="J36" s="70"/>
      <c r="K36" s="70" t="s">
        <v>188</v>
      </c>
      <c r="L36" s="70" t="s">
        <v>161</v>
      </c>
      <c r="M36" s="70" t="s">
        <v>56</v>
      </c>
      <c r="N36" s="36"/>
      <c r="O36" s="36"/>
      <c r="P36" s="36"/>
      <c r="Q36" s="36"/>
      <c r="R36" s="36"/>
      <c r="S36" s="99"/>
      <c r="T36" s="3"/>
    </row>
    <row r="37" spans="1:20">
      <c r="A37" s="101"/>
      <c r="B37" s="104" t="s">
        <v>274</v>
      </c>
      <c r="C37" s="72" t="s">
        <v>260</v>
      </c>
      <c r="D37" s="96" t="s">
        <v>205</v>
      </c>
      <c r="E37" s="72"/>
      <c r="F37" s="98" t="s">
        <v>3</v>
      </c>
      <c r="G37" s="70">
        <v>400</v>
      </c>
      <c r="H37" s="70">
        <v>4.4999999999999998E-2</v>
      </c>
      <c r="I37" s="71"/>
      <c r="J37" s="70">
        <v>1.8</v>
      </c>
      <c r="K37" s="70" t="s">
        <v>188</v>
      </c>
      <c r="L37" s="70" t="s">
        <v>161</v>
      </c>
      <c r="M37" s="70" t="s">
        <v>56</v>
      </c>
      <c r="N37" s="36"/>
      <c r="O37" s="36"/>
      <c r="P37" s="36"/>
      <c r="Q37" s="36"/>
      <c r="R37" s="36"/>
      <c r="S37" s="99"/>
      <c r="T37" s="3"/>
    </row>
    <row r="38" spans="1:20">
      <c r="A38" s="101"/>
      <c r="B38" s="104" t="s">
        <v>252</v>
      </c>
      <c r="C38" s="72" t="s">
        <v>222</v>
      </c>
      <c r="D38" s="96" t="s">
        <v>205</v>
      </c>
      <c r="E38" s="72"/>
      <c r="F38" s="98" t="s">
        <v>3</v>
      </c>
      <c r="G38" s="70">
        <v>400</v>
      </c>
      <c r="H38" s="70">
        <v>4.4999999999999998E-2</v>
      </c>
      <c r="I38" s="71"/>
      <c r="J38" s="70">
        <v>1.8</v>
      </c>
      <c r="K38" s="70" t="s">
        <v>188</v>
      </c>
      <c r="L38" s="70" t="s">
        <v>161</v>
      </c>
      <c r="M38" s="70" t="s">
        <v>56</v>
      </c>
      <c r="N38" s="36"/>
      <c r="O38" s="36"/>
      <c r="P38" s="36"/>
      <c r="Q38" s="36"/>
      <c r="R38" s="36"/>
      <c r="S38" s="99"/>
      <c r="T38" s="3"/>
    </row>
    <row r="39" spans="1:20">
      <c r="A39" s="101"/>
      <c r="B39" s="104" t="s">
        <v>275</v>
      </c>
      <c r="C39" s="72" t="s">
        <v>261</v>
      </c>
      <c r="D39" s="96" t="s">
        <v>205</v>
      </c>
      <c r="E39" s="72"/>
      <c r="F39" s="98" t="s">
        <v>3</v>
      </c>
      <c r="G39" s="70">
        <v>400</v>
      </c>
      <c r="H39" s="70">
        <v>4.4999999999999998E-2</v>
      </c>
      <c r="I39" s="71"/>
      <c r="J39" s="70">
        <v>1.8</v>
      </c>
      <c r="K39" s="70" t="s">
        <v>188</v>
      </c>
      <c r="L39" s="70" t="s">
        <v>161</v>
      </c>
      <c r="M39" s="70" t="s">
        <v>56</v>
      </c>
      <c r="N39" s="36"/>
      <c r="O39" s="36"/>
      <c r="P39" s="36"/>
      <c r="Q39" s="36"/>
      <c r="R39" s="36"/>
      <c r="S39" s="99"/>
      <c r="T39" s="3"/>
    </row>
    <row r="40" spans="1:20">
      <c r="A40" s="101"/>
      <c r="B40" s="104" t="s">
        <v>101</v>
      </c>
      <c r="C40" s="72" t="s">
        <v>72</v>
      </c>
      <c r="D40" s="96" t="s">
        <v>205</v>
      </c>
      <c r="E40" s="72"/>
      <c r="F40" s="98" t="s">
        <v>51</v>
      </c>
      <c r="G40" s="70">
        <v>400</v>
      </c>
      <c r="H40" s="70">
        <v>0.75</v>
      </c>
      <c r="I40" s="71"/>
      <c r="J40" s="70">
        <v>3</v>
      </c>
      <c r="K40" s="70" t="s">
        <v>188</v>
      </c>
      <c r="L40" s="70" t="s">
        <v>161</v>
      </c>
      <c r="M40" s="70" t="s">
        <v>56</v>
      </c>
      <c r="N40" s="36"/>
      <c r="O40" s="36"/>
      <c r="P40" s="36"/>
      <c r="Q40" s="36"/>
      <c r="R40" s="36"/>
      <c r="S40" s="73"/>
      <c r="T40" s="3"/>
    </row>
    <row r="41" spans="1:20">
      <c r="A41" s="101"/>
      <c r="B41" s="104" t="s">
        <v>101</v>
      </c>
      <c r="C41" s="72" t="s">
        <v>223</v>
      </c>
      <c r="D41" s="96" t="s">
        <v>205</v>
      </c>
      <c r="E41" s="72"/>
      <c r="F41" s="98" t="s">
        <v>3</v>
      </c>
      <c r="G41" s="70">
        <v>400</v>
      </c>
      <c r="H41" s="70">
        <v>4.4999999999999998E-2</v>
      </c>
      <c r="I41" s="71"/>
      <c r="J41" s="70">
        <v>1.8</v>
      </c>
      <c r="K41" s="70" t="s">
        <v>188</v>
      </c>
      <c r="L41" s="70" t="s">
        <v>161</v>
      </c>
      <c r="M41" s="70" t="s">
        <v>56</v>
      </c>
      <c r="N41" s="36"/>
      <c r="O41" s="36"/>
      <c r="P41" s="36"/>
      <c r="Q41" s="36"/>
      <c r="R41" s="36"/>
      <c r="S41" s="99"/>
      <c r="T41" s="3"/>
    </row>
    <row r="42" spans="1:20">
      <c r="A42" s="101"/>
      <c r="B42" s="104" t="s">
        <v>276</v>
      </c>
      <c r="C42" s="72" t="s">
        <v>262</v>
      </c>
      <c r="D42" s="96" t="s">
        <v>205</v>
      </c>
      <c r="E42" s="72"/>
      <c r="F42" s="98" t="s">
        <v>3</v>
      </c>
      <c r="G42" s="70">
        <v>400</v>
      </c>
      <c r="H42" s="70">
        <v>4.4999999999999998E-2</v>
      </c>
      <c r="I42" s="71"/>
      <c r="J42" s="70">
        <v>1.8</v>
      </c>
      <c r="K42" s="70" t="s">
        <v>188</v>
      </c>
      <c r="L42" s="70" t="s">
        <v>161</v>
      </c>
      <c r="M42" s="70" t="s">
        <v>56</v>
      </c>
      <c r="N42" s="36"/>
      <c r="O42" s="36"/>
      <c r="P42" s="36"/>
      <c r="Q42" s="36"/>
      <c r="R42" s="36"/>
      <c r="S42" s="99"/>
      <c r="T42" s="3"/>
    </row>
    <row r="43" spans="1:20">
      <c r="A43" s="101"/>
      <c r="B43" s="104" t="s">
        <v>102</v>
      </c>
      <c r="C43" s="72" t="s">
        <v>72</v>
      </c>
      <c r="D43" s="96" t="s">
        <v>205</v>
      </c>
      <c r="E43" s="72"/>
      <c r="F43" s="98" t="s">
        <v>51</v>
      </c>
      <c r="G43" s="70">
        <v>400</v>
      </c>
      <c r="H43" s="70">
        <v>0.75</v>
      </c>
      <c r="I43" s="71"/>
      <c r="J43" s="70">
        <v>3</v>
      </c>
      <c r="K43" s="70" t="s">
        <v>188</v>
      </c>
      <c r="L43" s="70" t="s">
        <v>161</v>
      </c>
      <c r="M43" s="70" t="s">
        <v>56</v>
      </c>
      <c r="N43" s="36"/>
      <c r="O43" s="36"/>
      <c r="P43" s="36"/>
      <c r="Q43" s="36"/>
      <c r="R43" s="36"/>
      <c r="S43" s="73"/>
      <c r="T43" s="3"/>
    </row>
    <row r="44" spans="1:20">
      <c r="A44" s="101"/>
      <c r="B44" s="104" t="s">
        <v>102</v>
      </c>
      <c r="C44" s="72" t="s">
        <v>224</v>
      </c>
      <c r="D44" s="96" t="s">
        <v>205</v>
      </c>
      <c r="E44" s="72"/>
      <c r="F44" s="98" t="s">
        <v>3</v>
      </c>
      <c r="G44" s="70">
        <v>400</v>
      </c>
      <c r="H44" s="70">
        <v>4.4999999999999998E-2</v>
      </c>
      <c r="I44" s="71"/>
      <c r="J44" s="70">
        <v>1.8</v>
      </c>
      <c r="K44" s="70" t="s">
        <v>188</v>
      </c>
      <c r="L44" s="70" t="s">
        <v>161</v>
      </c>
      <c r="M44" s="70" t="s">
        <v>56</v>
      </c>
      <c r="N44" s="36"/>
      <c r="O44" s="36"/>
      <c r="P44" s="36"/>
      <c r="Q44" s="36"/>
      <c r="R44" s="36"/>
      <c r="S44" s="99"/>
      <c r="T44" s="3"/>
    </row>
    <row r="45" spans="1:20">
      <c r="A45" s="101"/>
      <c r="B45" s="104" t="s">
        <v>277</v>
      </c>
      <c r="C45" s="72" t="s">
        <v>263</v>
      </c>
      <c r="D45" s="96" t="s">
        <v>205</v>
      </c>
      <c r="E45" s="72"/>
      <c r="F45" s="98" t="s">
        <v>3</v>
      </c>
      <c r="G45" s="70">
        <v>400</v>
      </c>
      <c r="H45" s="70">
        <v>4.4999999999999998E-2</v>
      </c>
      <c r="I45" s="71"/>
      <c r="J45" s="70">
        <v>1.8</v>
      </c>
      <c r="K45" s="70" t="s">
        <v>188</v>
      </c>
      <c r="L45" s="70" t="s">
        <v>161</v>
      </c>
      <c r="M45" s="70" t="s">
        <v>56</v>
      </c>
      <c r="N45" s="36"/>
      <c r="O45" s="36"/>
      <c r="P45" s="36"/>
      <c r="Q45" s="36"/>
      <c r="R45" s="36"/>
      <c r="S45" s="99"/>
      <c r="T45" s="3"/>
    </row>
    <row r="46" spans="1:20">
      <c r="A46" s="101"/>
      <c r="B46" s="104" t="s">
        <v>103</v>
      </c>
      <c r="C46" s="72" t="s">
        <v>72</v>
      </c>
      <c r="D46" s="96" t="s">
        <v>205</v>
      </c>
      <c r="E46" s="72"/>
      <c r="F46" s="98" t="s">
        <v>51</v>
      </c>
      <c r="G46" s="70">
        <v>400</v>
      </c>
      <c r="H46" s="70">
        <v>0.75</v>
      </c>
      <c r="I46" s="71"/>
      <c r="J46" s="70">
        <v>3</v>
      </c>
      <c r="K46" s="70" t="s">
        <v>188</v>
      </c>
      <c r="L46" s="70" t="s">
        <v>161</v>
      </c>
      <c r="M46" s="70" t="s">
        <v>56</v>
      </c>
      <c r="N46" s="36"/>
      <c r="O46" s="36"/>
      <c r="P46" s="36"/>
      <c r="Q46" s="36"/>
      <c r="R46" s="36"/>
      <c r="S46" s="73"/>
      <c r="T46" s="3"/>
    </row>
    <row r="47" spans="1:20">
      <c r="A47" s="101"/>
      <c r="B47" s="104" t="s">
        <v>103</v>
      </c>
      <c r="C47" s="72" t="s">
        <v>225</v>
      </c>
      <c r="D47" s="96" t="s">
        <v>205</v>
      </c>
      <c r="E47" s="72"/>
      <c r="F47" s="98" t="s">
        <v>3</v>
      </c>
      <c r="G47" s="70">
        <v>400</v>
      </c>
      <c r="H47" s="70">
        <v>4.4999999999999998E-2</v>
      </c>
      <c r="I47" s="71"/>
      <c r="J47" s="70">
        <v>1.8</v>
      </c>
      <c r="K47" s="70" t="s">
        <v>188</v>
      </c>
      <c r="L47" s="70" t="s">
        <v>161</v>
      </c>
      <c r="M47" s="70" t="s">
        <v>56</v>
      </c>
      <c r="N47" s="36"/>
      <c r="O47" s="36"/>
      <c r="P47" s="36"/>
      <c r="Q47" s="36"/>
      <c r="R47" s="36"/>
      <c r="S47" s="99"/>
      <c r="T47" s="3"/>
    </row>
    <row r="48" spans="1:20">
      <c r="A48" s="101"/>
      <c r="B48" s="104" t="s">
        <v>278</v>
      </c>
      <c r="C48" s="72" t="s">
        <v>264</v>
      </c>
      <c r="D48" s="96" t="s">
        <v>205</v>
      </c>
      <c r="E48" s="72"/>
      <c r="F48" s="98" t="s">
        <v>3</v>
      </c>
      <c r="G48" s="70">
        <v>400</v>
      </c>
      <c r="H48" s="70">
        <v>4.4999999999999998E-2</v>
      </c>
      <c r="I48" s="71"/>
      <c r="J48" s="70">
        <v>1.8</v>
      </c>
      <c r="K48" s="70" t="s">
        <v>188</v>
      </c>
      <c r="L48" s="70" t="s">
        <v>161</v>
      </c>
      <c r="M48" s="70" t="s">
        <v>56</v>
      </c>
      <c r="N48" s="36"/>
      <c r="O48" s="36"/>
      <c r="P48" s="36"/>
      <c r="Q48" s="36"/>
      <c r="R48" s="36"/>
      <c r="S48" s="99"/>
      <c r="T48" s="3"/>
    </row>
    <row r="49" spans="1:20">
      <c r="A49" s="101"/>
      <c r="B49" s="104" t="s">
        <v>253</v>
      </c>
      <c r="C49" s="72" t="s">
        <v>226</v>
      </c>
      <c r="D49" s="96" t="s">
        <v>205</v>
      </c>
      <c r="E49" s="72"/>
      <c r="F49" s="98" t="s">
        <v>3</v>
      </c>
      <c r="G49" s="70">
        <v>400</v>
      </c>
      <c r="H49" s="70">
        <v>4.4999999999999998E-2</v>
      </c>
      <c r="I49" s="71"/>
      <c r="J49" s="70">
        <v>1.8</v>
      </c>
      <c r="K49" s="70" t="s">
        <v>188</v>
      </c>
      <c r="L49" s="70" t="s">
        <v>161</v>
      </c>
      <c r="M49" s="70" t="s">
        <v>56</v>
      </c>
      <c r="N49" s="36"/>
      <c r="O49" s="36"/>
      <c r="P49" s="36"/>
      <c r="Q49" s="36"/>
      <c r="R49" s="36"/>
      <c r="S49" s="99"/>
      <c r="T49" s="3"/>
    </row>
    <row r="50" spans="1:20">
      <c r="A50" s="101"/>
      <c r="B50" s="104" t="s">
        <v>279</v>
      </c>
      <c r="C50" s="72" t="s">
        <v>265</v>
      </c>
      <c r="D50" s="96" t="s">
        <v>205</v>
      </c>
      <c r="E50" s="72"/>
      <c r="F50" s="98" t="s">
        <v>3</v>
      </c>
      <c r="G50" s="70">
        <v>400</v>
      </c>
      <c r="H50" s="70">
        <v>4.4999999999999998E-2</v>
      </c>
      <c r="I50" s="71"/>
      <c r="J50" s="70">
        <v>1.8</v>
      </c>
      <c r="K50" s="70" t="s">
        <v>188</v>
      </c>
      <c r="L50" s="70" t="s">
        <v>161</v>
      </c>
      <c r="M50" s="70" t="s">
        <v>56</v>
      </c>
      <c r="N50" s="36"/>
      <c r="O50" s="36"/>
      <c r="P50" s="36"/>
      <c r="Q50" s="36"/>
      <c r="R50" s="36"/>
      <c r="S50" s="99"/>
      <c r="T50" s="3"/>
    </row>
    <row r="51" spans="1:20">
      <c r="A51" s="101"/>
      <c r="B51" s="104" t="s">
        <v>280</v>
      </c>
      <c r="C51" s="72" t="s">
        <v>166</v>
      </c>
      <c r="D51" s="96" t="s">
        <v>205</v>
      </c>
      <c r="E51" s="72"/>
      <c r="F51" s="98" t="s">
        <v>3</v>
      </c>
      <c r="G51" s="70">
        <v>400</v>
      </c>
      <c r="H51" s="70">
        <v>11</v>
      </c>
      <c r="I51" s="71"/>
      <c r="J51" s="70">
        <v>16</v>
      </c>
      <c r="K51" s="70" t="s">
        <v>60</v>
      </c>
      <c r="L51" s="70" t="s">
        <v>161</v>
      </c>
      <c r="M51" s="70" t="s">
        <v>56</v>
      </c>
      <c r="N51" s="70"/>
      <c r="O51" s="70"/>
      <c r="P51" s="70"/>
      <c r="Q51" s="70"/>
      <c r="R51" s="70"/>
      <c r="S51" s="73"/>
      <c r="T51" s="3"/>
    </row>
    <row r="52" spans="1:20">
      <c r="A52" s="101"/>
      <c r="B52" s="104" t="s">
        <v>281</v>
      </c>
      <c r="C52" s="72" t="s">
        <v>167</v>
      </c>
      <c r="D52" s="96" t="s">
        <v>205</v>
      </c>
      <c r="E52" s="72"/>
      <c r="F52" s="98" t="s">
        <v>3</v>
      </c>
      <c r="G52" s="70">
        <v>400</v>
      </c>
      <c r="H52" s="70">
        <v>11</v>
      </c>
      <c r="I52" s="71"/>
      <c r="J52" s="70">
        <v>16</v>
      </c>
      <c r="K52" s="70" t="s">
        <v>60</v>
      </c>
      <c r="L52" s="70" t="s">
        <v>161</v>
      </c>
      <c r="M52" s="70" t="s">
        <v>56</v>
      </c>
      <c r="N52" s="70"/>
      <c r="O52" s="70"/>
      <c r="P52" s="70"/>
      <c r="Q52" s="70"/>
      <c r="R52" s="70"/>
      <c r="S52" s="73"/>
      <c r="T52" s="3"/>
    </row>
    <row r="53" spans="1:20">
      <c r="A53" s="101"/>
      <c r="B53" s="104" t="s">
        <v>52</v>
      </c>
      <c r="C53" s="68" t="s">
        <v>166</v>
      </c>
      <c r="D53" s="96" t="s">
        <v>205</v>
      </c>
      <c r="E53" s="68"/>
      <c r="F53" s="98" t="s">
        <v>51</v>
      </c>
      <c r="G53" s="70">
        <v>400</v>
      </c>
      <c r="H53" s="70">
        <v>3</v>
      </c>
      <c r="I53" s="71"/>
      <c r="J53" s="95">
        <v>6.5</v>
      </c>
      <c r="K53" s="70" t="s">
        <v>61</v>
      </c>
      <c r="L53" s="70" t="s">
        <v>161</v>
      </c>
      <c r="M53" s="70" t="s">
        <v>56</v>
      </c>
      <c r="N53" s="36"/>
      <c r="O53" s="36"/>
      <c r="P53" s="36"/>
      <c r="Q53" s="36"/>
      <c r="R53" s="36"/>
      <c r="S53" s="73"/>
      <c r="T53" s="3"/>
    </row>
    <row r="54" spans="1:20">
      <c r="A54" s="101"/>
      <c r="B54" s="104" t="s">
        <v>53</v>
      </c>
      <c r="C54" s="68" t="s">
        <v>167</v>
      </c>
      <c r="D54" s="96" t="s">
        <v>205</v>
      </c>
      <c r="E54" s="68"/>
      <c r="F54" s="98" t="s">
        <v>51</v>
      </c>
      <c r="G54" s="70">
        <v>400</v>
      </c>
      <c r="H54" s="70">
        <v>3</v>
      </c>
      <c r="I54" s="71"/>
      <c r="J54" s="95">
        <v>6.5</v>
      </c>
      <c r="K54" s="70" t="s">
        <v>61</v>
      </c>
      <c r="L54" s="70" t="s">
        <v>161</v>
      </c>
      <c r="M54" s="70" t="s">
        <v>56</v>
      </c>
      <c r="N54" s="36"/>
      <c r="O54" s="36"/>
      <c r="P54" s="36"/>
      <c r="Q54" s="36"/>
      <c r="R54" s="36"/>
      <c r="S54" s="73"/>
      <c r="T54" s="3"/>
    </row>
    <row r="55" spans="1:20">
      <c r="A55" s="101"/>
      <c r="B55" s="104" t="s">
        <v>54</v>
      </c>
      <c r="C55" s="68" t="s">
        <v>168</v>
      </c>
      <c r="D55" s="96" t="s">
        <v>205</v>
      </c>
      <c r="E55" s="68"/>
      <c r="F55" s="98" t="s">
        <v>51</v>
      </c>
      <c r="G55" s="70">
        <v>400</v>
      </c>
      <c r="H55" s="70">
        <v>3</v>
      </c>
      <c r="I55" s="71"/>
      <c r="J55" s="95">
        <v>6.5</v>
      </c>
      <c r="K55" s="70" t="s">
        <v>61</v>
      </c>
      <c r="L55" s="70" t="s">
        <v>161</v>
      </c>
      <c r="M55" s="70" t="s">
        <v>56</v>
      </c>
      <c r="N55" s="36"/>
      <c r="O55" s="36"/>
      <c r="P55" s="36"/>
      <c r="Q55" s="36"/>
      <c r="R55" s="36"/>
      <c r="S55" s="73"/>
      <c r="T55" s="3"/>
    </row>
    <row r="56" spans="1:20">
      <c r="A56" s="101"/>
      <c r="B56" s="104" t="s">
        <v>55</v>
      </c>
      <c r="C56" s="68" t="s">
        <v>169</v>
      </c>
      <c r="D56" s="96" t="s">
        <v>205</v>
      </c>
      <c r="E56" s="68"/>
      <c r="F56" s="98" t="s">
        <v>51</v>
      </c>
      <c r="G56" s="70">
        <v>400</v>
      </c>
      <c r="H56" s="70">
        <v>3</v>
      </c>
      <c r="I56" s="71"/>
      <c r="J56" s="95">
        <v>6.5</v>
      </c>
      <c r="K56" s="70" t="s">
        <v>61</v>
      </c>
      <c r="L56" s="70" t="s">
        <v>161</v>
      </c>
      <c r="M56" s="70" t="s">
        <v>56</v>
      </c>
      <c r="N56" s="36"/>
      <c r="O56" s="36"/>
      <c r="P56" s="36"/>
      <c r="Q56" s="36"/>
      <c r="R56" s="36"/>
      <c r="S56" s="73"/>
      <c r="T56" s="3"/>
    </row>
    <row r="57" spans="1:20">
      <c r="A57" s="101"/>
      <c r="B57" s="104" t="s">
        <v>78</v>
      </c>
      <c r="C57" s="72" t="s">
        <v>189</v>
      </c>
      <c r="D57" s="96" t="s">
        <v>207</v>
      </c>
      <c r="E57" s="72"/>
      <c r="F57" s="98" t="s">
        <v>66</v>
      </c>
      <c r="G57" s="70">
        <v>400</v>
      </c>
      <c r="H57" s="70">
        <v>7.5</v>
      </c>
      <c r="I57" s="71"/>
      <c r="J57" s="70">
        <v>14.7</v>
      </c>
      <c r="K57" s="70" t="s">
        <v>60</v>
      </c>
      <c r="L57" s="70" t="s">
        <v>161</v>
      </c>
      <c r="M57" s="70"/>
      <c r="N57" s="70"/>
      <c r="O57" s="70"/>
      <c r="P57" s="70"/>
      <c r="Q57" s="70"/>
      <c r="R57" s="70"/>
      <c r="S57" s="99" t="s">
        <v>220</v>
      </c>
      <c r="T57" s="3"/>
    </row>
    <row r="58" spans="1:20">
      <c r="A58" s="101"/>
      <c r="B58" s="104" t="s">
        <v>79</v>
      </c>
      <c r="C58" s="72" t="s">
        <v>190</v>
      </c>
      <c r="D58" s="96" t="s">
        <v>207</v>
      </c>
      <c r="E58" s="72"/>
      <c r="F58" s="98" t="s">
        <v>66</v>
      </c>
      <c r="G58" s="70">
        <v>400</v>
      </c>
      <c r="H58" s="70">
        <v>7.5</v>
      </c>
      <c r="I58" s="71"/>
      <c r="J58" s="70">
        <v>14.7</v>
      </c>
      <c r="K58" s="70" t="s">
        <v>60</v>
      </c>
      <c r="L58" s="70" t="s">
        <v>161</v>
      </c>
      <c r="M58" s="70"/>
      <c r="N58" s="70"/>
      <c r="O58" s="70"/>
      <c r="P58" s="70"/>
      <c r="Q58" s="70"/>
      <c r="R58" s="70"/>
      <c r="S58" s="99" t="s">
        <v>220</v>
      </c>
      <c r="T58" s="3"/>
    </row>
    <row r="59" spans="1:20">
      <c r="A59" s="101"/>
      <c r="B59" s="104" t="s">
        <v>80</v>
      </c>
      <c r="C59" s="72" t="s">
        <v>191</v>
      </c>
      <c r="D59" s="96" t="s">
        <v>207</v>
      </c>
      <c r="E59" s="72"/>
      <c r="F59" s="98" t="s">
        <v>66</v>
      </c>
      <c r="G59" s="70">
        <v>400</v>
      </c>
      <c r="H59" s="70">
        <v>7.5</v>
      </c>
      <c r="I59" s="71"/>
      <c r="J59" s="70">
        <v>14.7</v>
      </c>
      <c r="K59" s="70" t="s">
        <v>60</v>
      </c>
      <c r="L59" s="70" t="s">
        <v>161</v>
      </c>
      <c r="M59" s="70"/>
      <c r="N59" s="70"/>
      <c r="O59" s="70"/>
      <c r="P59" s="70"/>
      <c r="Q59" s="70"/>
      <c r="R59" s="70"/>
      <c r="S59" s="99" t="s">
        <v>220</v>
      </c>
      <c r="T59" s="3"/>
    </row>
    <row r="60" spans="1:20">
      <c r="A60" s="101"/>
      <c r="B60" s="104" t="s">
        <v>82</v>
      </c>
      <c r="C60" s="72" t="s">
        <v>192</v>
      </c>
      <c r="D60" s="96" t="s">
        <v>207</v>
      </c>
      <c r="E60" s="72"/>
      <c r="F60" s="98" t="s">
        <v>66</v>
      </c>
      <c r="G60" s="70">
        <v>400</v>
      </c>
      <c r="H60" s="70">
        <v>11</v>
      </c>
      <c r="I60" s="71"/>
      <c r="J60" s="70">
        <v>22</v>
      </c>
      <c r="K60" s="70" t="s">
        <v>60</v>
      </c>
      <c r="L60" s="70" t="s">
        <v>161</v>
      </c>
      <c r="M60" s="70"/>
      <c r="N60" s="70"/>
      <c r="O60" s="70"/>
      <c r="P60" s="70"/>
      <c r="Q60" s="70"/>
      <c r="R60" s="70"/>
      <c r="S60" s="99" t="s">
        <v>220</v>
      </c>
      <c r="T60" s="3"/>
    </row>
    <row r="61" spans="1:20">
      <c r="A61" s="101"/>
      <c r="B61" s="104" t="s">
        <v>83</v>
      </c>
      <c r="C61" s="72" t="s">
        <v>192</v>
      </c>
      <c r="D61" s="96" t="s">
        <v>207</v>
      </c>
      <c r="E61" s="72"/>
      <c r="F61" s="98" t="s">
        <v>66</v>
      </c>
      <c r="G61" s="70">
        <v>400</v>
      </c>
      <c r="H61" s="70">
        <v>11</v>
      </c>
      <c r="I61" s="71"/>
      <c r="J61" s="70">
        <v>22</v>
      </c>
      <c r="K61" s="70" t="s">
        <v>60</v>
      </c>
      <c r="L61" s="70" t="s">
        <v>161</v>
      </c>
      <c r="M61" s="70"/>
      <c r="N61" s="70"/>
      <c r="O61" s="70"/>
      <c r="P61" s="70"/>
      <c r="Q61" s="70"/>
      <c r="R61" s="70"/>
      <c r="S61" s="99" t="s">
        <v>220</v>
      </c>
      <c r="T61" s="3"/>
    </row>
    <row r="62" spans="1:20">
      <c r="A62" s="101"/>
      <c r="B62" s="104" t="s">
        <v>84</v>
      </c>
      <c r="C62" s="72" t="s">
        <v>194</v>
      </c>
      <c r="D62" s="97" t="s">
        <v>209</v>
      </c>
      <c r="E62" s="72"/>
      <c r="F62" s="98" t="s">
        <v>66</v>
      </c>
      <c r="G62" s="70">
        <v>400</v>
      </c>
      <c r="H62" s="36">
        <v>1</v>
      </c>
      <c r="I62" s="71"/>
      <c r="J62" s="70">
        <v>2</v>
      </c>
      <c r="K62" s="70" t="s">
        <v>185</v>
      </c>
      <c r="L62" s="70" t="s">
        <v>161</v>
      </c>
      <c r="M62" s="70"/>
      <c r="N62" s="70"/>
      <c r="O62" s="70"/>
      <c r="P62" s="70"/>
      <c r="Q62" s="70"/>
      <c r="R62" s="70"/>
      <c r="S62" s="99" t="s">
        <v>220</v>
      </c>
      <c r="T62" s="3"/>
    </row>
    <row r="63" spans="1:20">
      <c r="A63" s="101"/>
      <c r="B63" s="104" t="s">
        <v>85</v>
      </c>
      <c r="C63" s="72" t="s">
        <v>195</v>
      </c>
      <c r="D63" s="97" t="s">
        <v>209</v>
      </c>
      <c r="E63" s="72"/>
      <c r="F63" s="98" t="s">
        <v>66</v>
      </c>
      <c r="G63" s="70">
        <v>400</v>
      </c>
      <c r="H63" s="36">
        <v>1</v>
      </c>
      <c r="I63" s="71"/>
      <c r="J63" s="70">
        <v>2</v>
      </c>
      <c r="K63" s="70" t="s">
        <v>185</v>
      </c>
      <c r="L63" s="70" t="s">
        <v>161</v>
      </c>
      <c r="M63" s="70"/>
      <c r="N63" s="70"/>
      <c r="O63" s="70"/>
      <c r="P63" s="70"/>
      <c r="Q63" s="70"/>
      <c r="R63" s="70"/>
      <c r="S63" s="99" t="s">
        <v>220</v>
      </c>
      <c r="T63" s="3"/>
    </row>
    <row r="64" spans="1:20">
      <c r="A64" s="101"/>
      <c r="B64" s="104" t="s">
        <v>86</v>
      </c>
      <c r="C64" s="72" t="s">
        <v>196</v>
      </c>
      <c r="D64" s="97" t="s">
        <v>209</v>
      </c>
      <c r="E64" s="72"/>
      <c r="F64" s="98" t="s">
        <v>66</v>
      </c>
      <c r="G64" s="70">
        <v>400</v>
      </c>
      <c r="H64" s="36">
        <v>1</v>
      </c>
      <c r="I64" s="71"/>
      <c r="J64" s="70">
        <v>2</v>
      </c>
      <c r="K64" s="70" t="s">
        <v>185</v>
      </c>
      <c r="L64" s="70" t="s">
        <v>161</v>
      </c>
      <c r="M64" s="70"/>
      <c r="N64" s="70"/>
      <c r="O64" s="70"/>
      <c r="P64" s="70"/>
      <c r="Q64" s="70"/>
      <c r="R64" s="70"/>
      <c r="S64" s="99" t="s">
        <v>220</v>
      </c>
      <c r="T64" s="3"/>
    </row>
    <row r="65" spans="1:21">
      <c r="A65" s="101"/>
      <c r="B65" s="104" t="s">
        <v>254</v>
      </c>
      <c r="C65" s="72" t="s">
        <v>256</v>
      </c>
      <c r="D65" s="96" t="s">
        <v>204</v>
      </c>
      <c r="E65" s="72"/>
      <c r="F65" s="98" t="s">
        <v>3</v>
      </c>
      <c r="G65" s="70">
        <v>400</v>
      </c>
      <c r="H65" s="70">
        <v>4.4999999999999998E-2</v>
      </c>
      <c r="I65" s="71"/>
      <c r="J65" s="70">
        <v>1.8</v>
      </c>
      <c r="K65" s="70" t="s">
        <v>188</v>
      </c>
      <c r="L65" s="70" t="s">
        <v>161</v>
      </c>
      <c r="M65" s="70" t="s">
        <v>56</v>
      </c>
      <c r="N65" s="36"/>
      <c r="O65" s="36"/>
      <c r="P65" s="36"/>
      <c r="Q65" s="36"/>
      <c r="R65" s="36"/>
      <c r="S65" s="99"/>
      <c r="T65" s="3"/>
    </row>
    <row r="66" spans="1:21">
      <c r="A66" s="101"/>
      <c r="B66" s="104" t="s">
        <v>255</v>
      </c>
      <c r="C66" s="72" t="s">
        <v>257</v>
      </c>
      <c r="D66" s="96" t="s">
        <v>204</v>
      </c>
      <c r="E66" s="72"/>
      <c r="F66" s="98" t="s">
        <v>3</v>
      </c>
      <c r="G66" s="70">
        <v>400</v>
      </c>
      <c r="H66" s="70">
        <v>4.4999999999999998E-2</v>
      </c>
      <c r="I66" s="71"/>
      <c r="J66" s="70">
        <v>1.8</v>
      </c>
      <c r="K66" s="70" t="s">
        <v>188</v>
      </c>
      <c r="L66" s="70" t="s">
        <v>161</v>
      </c>
      <c r="M66" s="70" t="s">
        <v>56</v>
      </c>
      <c r="N66" s="36"/>
      <c r="O66" s="36"/>
      <c r="P66" s="36"/>
      <c r="Q66" s="36"/>
      <c r="R66" s="36"/>
      <c r="S66" s="99"/>
      <c r="T66" s="3"/>
    </row>
    <row r="67" spans="1:21">
      <c r="A67" s="101"/>
      <c r="B67" s="104" t="s">
        <v>258</v>
      </c>
      <c r="C67" s="72" t="s">
        <v>259</v>
      </c>
      <c r="D67" s="96" t="s">
        <v>204</v>
      </c>
      <c r="E67" s="72"/>
      <c r="F67" s="98" t="s">
        <v>3</v>
      </c>
      <c r="G67" s="70">
        <v>400</v>
      </c>
      <c r="H67" s="70">
        <v>4.4999999999999998E-2</v>
      </c>
      <c r="I67" s="71"/>
      <c r="J67" s="70">
        <v>1.8</v>
      </c>
      <c r="K67" s="70" t="s">
        <v>188</v>
      </c>
      <c r="L67" s="70" t="s">
        <v>161</v>
      </c>
      <c r="M67" s="70" t="s">
        <v>56</v>
      </c>
      <c r="N67" s="36"/>
      <c r="O67" s="36"/>
      <c r="P67" s="36"/>
      <c r="Q67" s="36"/>
      <c r="R67" s="36"/>
      <c r="S67" s="99"/>
      <c r="T67" s="3"/>
    </row>
    <row r="68" spans="1:21">
      <c r="A68" s="101"/>
      <c r="B68" s="104" t="s">
        <v>48</v>
      </c>
      <c r="C68" s="68" t="s">
        <v>163</v>
      </c>
      <c r="D68" s="96" t="s">
        <v>204</v>
      </c>
      <c r="E68" s="68"/>
      <c r="F68" s="98" t="s">
        <v>51</v>
      </c>
      <c r="G68" s="70">
        <v>400</v>
      </c>
      <c r="H68" s="70">
        <v>55</v>
      </c>
      <c r="I68" s="71"/>
      <c r="J68" s="94">
        <v>91.8</v>
      </c>
      <c r="K68" s="70" t="s">
        <v>60</v>
      </c>
      <c r="L68" s="70" t="s">
        <v>161</v>
      </c>
      <c r="M68" s="70" t="s">
        <v>47</v>
      </c>
      <c r="N68" s="36"/>
      <c r="O68" s="36"/>
      <c r="P68" s="36"/>
      <c r="Q68" s="36"/>
      <c r="R68" s="36"/>
      <c r="S68" s="73"/>
      <c r="T68" s="3"/>
    </row>
    <row r="69" spans="1:21">
      <c r="A69" s="101"/>
      <c r="B69" s="104" t="s">
        <v>48</v>
      </c>
      <c r="C69" s="72" t="s">
        <v>163</v>
      </c>
      <c r="D69" s="96" t="s">
        <v>204</v>
      </c>
      <c r="E69" s="72"/>
      <c r="F69" s="98" t="s">
        <v>3</v>
      </c>
      <c r="G69" s="70">
        <v>400</v>
      </c>
      <c r="H69" s="70">
        <v>90</v>
      </c>
      <c r="I69" s="71"/>
      <c r="J69" s="70">
        <v>200</v>
      </c>
      <c r="K69" s="70" t="s">
        <v>60</v>
      </c>
      <c r="L69" s="70" t="s">
        <v>161</v>
      </c>
      <c r="M69" s="70" t="s">
        <v>47</v>
      </c>
      <c r="N69" s="70"/>
      <c r="O69" s="70"/>
      <c r="P69" s="70"/>
      <c r="Q69" s="70"/>
      <c r="R69" s="70"/>
      <c r="S69" s="73"/>
      <c r="T69" s="3"/>
    </row>
    <row r="70" spans="1:21">
      <c r="A70" s="101"/>
      <c r="B70" s="104" t="s">
        <v>290</v>
      </c>
      <c r="C70" s="72" t="s">
        <v>295</v>
      </c>
      <c r="D70" s="96" t="s">
        <v>204</v>
      </c>
      <c r="E70" s="68"/>
      <c r="F70" s="98" t="s">
        <v>51</v>
      </c>
      <c r="G70" s="70">
        <v>400</v>
      </c>
      <c r="H70" s="36"/>
      <c r="I70" s="71"/>
      <c r="J70" s="36"/>
      <c r="K70" s="70" t="s">
        <v>61</v>
      </c>
      <c r="L70" s="36" t="s">
        <v>161</v>
      </c>
      <c r="M70" s="36" t="s">
        <v>47</v>
      </c>
      <c r="N70" s="36"/>
      <c r="O70" s="36"/>
      <c r="P70" s="36"/>
      <c r="Q70" s="36"/>
      <c r="R70" s="36"/>
      <c r="S70" s="99"/>
      <c r="T70" s="3"/>
    </row>
    <row r="71" spans="1:21">
      <c r="A71" s="101"/>
      <c r="B71" s="104" t="s">
        <v>49</v>
      </c>
      <c r="C71" s="68" t="s">
        <v>164</v>
      </c>
      <c r="D71" s="96" t="s">
        <v>204</v>
      </c>
      <c r="E71" s="68"/>
      <c r="F71" s="98" t="s">
        <v>51</v>
      </c>
      <c r="G71" s="70">
        <v>400</v>
      </c>
      <c r="H71" s="70">
        <v>55</v>
      </c>
      <c r="I71" s="71"/>
      <c r="J71" s="94">
        <v>91.8</v>
      </c>
      <c r="K71" s="70" t="s">
        <v>60</v>
      </c>
      <c r="L71" s="70" t="s">
        <v>161</v>
      </c>
      <c r="M71" s="70" t="s">
        <v>47</v>
      </c>
      <c r="N71" s="36"/>
      <c r="O71" s="36"/>
      <c r="P71" s="36"/>
      <c r="Q71" s="36"/>
      <c r="R71" s="36"/>
      <c r="S71" s="73"/>
      <c r="T71" s="3"/>
    </row>
    <row r="72" spans="1:21">
      <c r="A72" s="101"/>
      <c r="B72" s="104" t="s">
        <v>49</v>
      </c>
      <c r="C72" s="72" t="s">
        <v>164</v>
      </c>
      <c r="D72" s="96" t="s">
        <v>204</v>
      </c>
      <c r="E72" s="72"/>
      <c r="F72" s="98" t="s">
        <v>3</v>
      </c>
      <c r="G72" s="70">
        <v>400</v>
      </c>
      <c r="H72" s="70">
        <v>90</v>
      </c>
      <c r="I72" s="71"/>
      <c r="J72" s="70">
        <v>200</v>
      </c>
      <c r="K72" s="70" t="s">
        <v>60</v>
      </c>
      <c r="L72" s="70" t="s">
        <v>161</v>
      </c>
      <c r="M72" s="70" t="s">
        <v>47</v>
      </c>
      <c r="N72" s="70"/>
      <c r="O72" s="70"/>
      <c r="P72" s="70"/>
      <c r="Q72" s="70"/>
      <c r="R72" s="70"/>
      <c r="S72" s="73"/>
      <c r="T72" s="3"/>
    </row>
    <row r="73" spans="1:21">
      <c r="A73" s="101"/>
      <c r="B73" s="104" t="s">
        <v>291</v>
      </c>
      <c r="C73" s="72" t="s">
        <v>296</v>
      </c>
      <c r="D73" s="96" t="s">
        <v>204</v>
      </c>
      <c r="E73" s="68"/>
      <c r="F73" s="98" t="s">
        <v>51</v>
      </c>
      <c r="G73" s="70">
        <v>400</v>
      </c>
      <c r="H73" s="36"/>
      <c r="I73" s="71"/>
      <c r="J73" s="36"/>
      <c r="K73" s="70" t="s">
        <v>61</v>
      </c>
      <c r="L73" s="36" t="s">
        <v>161</v>
      </c>
      <c r="M73" s="36" t="s">
        <v>47</v>
      </c>
      <c r="N73" s="36"/>
      <c r="O73" s="36"/>
      <c r="P73" s="36"/>
      <c r="Q73" s="36"/>
      <c r="R73" s="36"/>
      <c r="S73" s="99"/>
      <c r="T73" s="3"/>
    </row>
    <row r="74" spans="1:21">
      <c r="A74" s="101"/>
      <c r="B74" s="104" t="s">
        <v>50</v>
      </c>
      <c r="C74" s="68" t="s">
        <v>165</v>
      </c>
      <c r="D74" s="96" t="s">
        <v>204</v>
      </c>
      <c r="E74" s="68"/>
      <c r="F74" s="98" t="s">
        <v>51</v>
      </c>
      <c r="G74" s="70">
        <v>400</v>
      </c>
      <c r="H74" s="70">
        <v>55</v>
      </c>
      <c r="I74" s="71"/>
      <c r="J74" s="94">
        <v>91.8</v>
      </c>
      <c r="K74" s="70" t="s">
        <v>60</v>
      </c>
      <c r="L74" s="70" t="s">
        <v>161</v>
      </c>
      <c r="M74" s="70" t="s">
        <v>47</v>
      </c>
      <c r="N74" s="36"/>
      <c r="O74" s="36"/>
      <c r="P74" s="36"/>
      <c r="Q74" s="36"/>
      <c r="R74" s="36"/>
      <c r="S74" s="73"/>
      <c r="T74" s="3"/>
    </row>
    <row r="75" spans="1:21">
      <c r="A75" s="101"/>
      <c r="B75" s="104" t="s">
        <v>50</v>
      </c>
      <c r="C75" s="72" t="s">
        <v>165</v>
      </c>
      <c r="D75" s="96" t="s">
        <v>204</v>
      </c>
      <c r="E75" s="72"/>
      <c r="F75" s="98" t="s">
        <v>3</v>
      </c>
      <c r="G75" s="70">
        <v>400</v>
      </c>
      <c r="H75" s="70">
        <v>90</v>
      </c>
      <c r="I75" s="71"/>
      <c r="J75" s="70">
        <v>200</v>
      </c>
      <c r="K75" s="70" t="s">
        <v>60</v>
      </c>
      <c r="L75" s="70" t="s">
        <v>161</v>
      </c>
      <c r="M75" s="70" t="s">
        <v>47</v>
      </c>
      <c r="N75" s="70"/>
      <c r="O75" s="70"/>
      <c r="P75" s="70"/>
      <c r="Q75" s="70"/>
      <c r="R75" s="70"/>
      <c r="S75" s="73"/>
      <c r="T75" s="3"/>
    </row>
    <row r="76" spans="1:21">
      <c r="A76" s="101"/>
      <c r="B76" s="104" t="s">
        <v>292</v>
      </c>
      <c r="C76" s="72" t="s">
        <v>297</v>
      </c>
      <c r="D76" s="96" t="s">
        <v>204</v>
      </c>
      <c r="E76" s="68"/>
      <c r="F76" s="98" t="s">
        <v>51</v>
      </c>
      <c r="G76" s="70">
        <v>400</v>
      </c>
      <c r="H76" s="36"/>
      <c r="I76" s="71"/>
      <c r="J76" s="36"/>
      <c r="K76" s="70" t="s">
        <v>61</v>
      </c>
      <c r="L76" s="36" t="s">
        <v>161</v>
      </c>
      <c r="M76" s="36" t="s">
        <v>47</v>
      </c>
      <c r="N76" s="36"/>
      <c r="O76" s="36"/>
      <c r="P76" s="36"/>
      <c r="Q76" s="36"/>
      <c r="R76" s="36"/>
      <c r="S76" s="99"/>
      <c r="T76" s="3"/>
    </row>
    <row r="77" spans="1:21">
      <c r="A77" s="101"/>
      <c r="B77" s="104" t="s">
        <v>91</v>
      </c>
      <c r="C77" s="72" t="s">
        <v>197</v>
      </c>
      <c r="D77" s="97" t="s">
        <v>210</v>
      </c>
      <c r="E77" s="72"/>
      <c r="F77" s="98" t="s">
        <v>66</v>
      </c>
      <c r="G77" s="70">
        <v>400</v>
      </c>
      <c r="H77" s="36">
        <v>4</v>
      </c>
      <c r="I77" s="71"/>
      <c r="J77" s="70">
        <v>8.6999999999999993</v>
      </c>
      <c r="K77" s="70" t="s">
        <v>60</v>
      </c>
      <c r="L77" s="70" t="s">
        <v>161</v>
      </c>
      <c r="M77" s="70"/>
      <c r="N77" s="70"/>
      <c r="O77" s="70"/>
      <c r="P77" s="70"/>
      <c r="Q77" s="70"/>
      <c r="R77" s="70"/>
      <c r="S77" s="99" t="s">
        <v>220</v>
      </c>
      <c r="T77" s="3"/>
    </row>
    <row r="78" spans="1:21">
      <c r="A78" s="101"/>
      <c r="B78" s="104" t="s">
        <v>92</v>
      </c>
      <c r="C78" s="72" t="s">
        <v>198</v>
      </c>
      <c r="D78" s="97" t="s">
        <v>210</v>
      </c>
      <c r="E78" s="72"/>
      <c r="F78" s="98" t="s">
        <v>66</v>
      </c>
      <c r="G78" s="70">
        <v>400</v>
      </c>
      <c r="H78" s="70">
        <v>4</v>
      </c>
      <c r="I78" s="71"/>
      <c r="J78" s="70">
        <v>8.6999999999999993</v>
      </c>
      <c r="K78" s="70" t="s">
        <v>60</v>
      </c>
      <c r="L78" s="70" t="s">
        <v>161</v>
      </c>
      <c r="M78" s="70"/>
      <c r="N78" s="70"/>
      <c r="O78" s="70"/>
      <c r="P78" s="70"/>
      <c r="Q78" s="70"/>
      <c r="R78" s="70"/>
      <c r="S78" s="99" t="s">
        <v>220</v>
      </c>
      <c r="T78" s="3"/>
    </row>
    <row r="79" spans="1:21">
      <c r="A79" s="101"/>
      <c r="B79" s="104" t="s">
        <v>93</v>
      </c>
      <c r="C79" s="72" t="s">
        <v>199</v>
      </c>
      <c r="D79" s="97" t="s">
        <v>210</v>
      </c>
      <c r="E79" s="72"/>
      <c r="F79" s="98" t="s">
        <v>66</v>
      </c>
      <c r="G79" s="70">
        <v>400</v>
      </c>
      <c r="H79" s="70">
        <v>4</v>
      </c>
      <c r="I79" s="71"/>
      <c r="J79" s="70">
        <v>8.6999999999999993</v>
      </c>
      <c r="K79" s="70" t="s">
        <v>60</v>
      </c>
      <c r="L79" s="70" t="s">
        <v>161</v>
      </c>
      <c r="M79" s="70"/>
      <c r="N79" s="70"/>
      <c r="O79" s="70"/>
      <c r="P79" s="70"/>
      <c r="Q79" s="70"/>
      <c r="R79" s="70"/>
      <c r="S79" s="99" t="s">
        <v>220</v>
      </c>
      <c r="T79" s="3"/>
    </row>
    <row r="80" spans="1:21" s="87" customFormat="1">
      <c r="A80" s="101"/>
      <c r="B80" s="104" t="s">
        <v>94</v>
      </c>
      <c r="C80" s="72" t="s">
        <v>200</v>
      </c>
      <c r="D80" s="97" t="s">
        <v>210</v>
      </c>
      <c r="E80" s="72"/>
      <c r="F80" s="98" t="s">
        <v>66</v>
      </c>
      <c r="G80" s="70">
        <v>400</v>
      </c>
      <c r="H80" s="70">
        <v>4</v>
      </c>
      <c r="I80" s="71"/>
      <c r="J80" s="70">
        <v>8.6999999999999993</v>
      </c>
      <c r="K80" s="70" t="s">
        <v>60</v>
      </c>
      <c r="L80" s="70" t="s">
        <v>161</v>
      </c>
      <c r="M80" s="70"/>
      <c r="N80" s="70"/>
      <c r="O80" s="70"/>
      <c r="P80" s="70"/>
      <c r="Q80" s="70"/>
      <c r="R80" s="70"/>
      <c r="S80" s="99" t="s">
        <v>220</v>
      </c>
      <c r="T80" s="85"/>
      <c r="U80" s="93"/>
    </row>
    <row r="81" spans="1:21" s="87" customFormat="1">
      <c r="A81" s="101"/>
      <c r="B81" s="104" t="s">
        <v>104</v>
      </c>
      <c r="C81" s="72" t="s">
        <v>73</v>
      </c>
      <c r="D81" s="97" t="s">
        <v>210</v>
      </c>
      <c r="E81" s="72"/>
      <c r="F81" s="98" t="s">
        <v>66</v>
      </c>
      <c r="G81" s="70">
        <v>400</v>
      </c>
      <c r="H81" s="36">
        <v>0.18</v>
      </c>
      <c r="I81" s="71"/>
      <c r="J81" s="70">
        <v>0.55000000000000004</v>
      </c>
      <c r="K81" s="70" t="s">
        <v>61</v>
      </c>
      <c r="L81" s="70" t="s">
        <v>161</v>
      </c>
      <c r="M81" s="70"/>
      <c r="N81" s="70"/>
      <c r="O81" s="70"/>
      <c r="P81" s="70"/>
      <c r="Q81" s="70"/>
      <c r="R81" s="70"/>
      <c r="S81" s="99" t="s">
        <v>220</v>
      </c>
      <c r="T81" s="85"/>
      <c r="U81" s="93"/>
    </row>
    <row r="82" spans="1:21" s="87" customFormat="1">
      <c r="A82" s="101"/>
      <c r="B82" s="104" t="s">
        <v>95</v>
      </c>
      <c r="C82" s="72" t="s">
        <v>71</v>
      </c>
      <c r="D82" s="97" t="s">
        <v>210</v>
      </c>
      <c r="E82" s="72"/>
      <c r="F82" s="98" t="s">
        <v>66</v>
      </c>
      <c r="G82" s="70">
        <v>400</v>
      </c>
      <c r="H82" s="70">
        <v>10</v>
      </c>
      <c r="I82" s="71"/>
      <c r="J82" s="70">
        <v>29</v>
      </c>
      <c r="K82" s="70" t="s">
        <v>61</v>
      </c>
      <c r="L82" s="70" t="s">
        <v>161</v>
      </c>
      <c r="M82" s="70"/>
      <c r="N82" s="70"/>
      <c r="O82" s="70"/>
      <c r="P82" s="70"/>
      <c r="Q82" s="70"/>
      <c r="R82" s="70"/>
      <c r="S82" s="99" t="s">
        <v>220</v>
      </c>
      <c r="T82" s="85"/>
      <c r="U82" s="93"/>
    </row>
    <row r="83" spans="1:21">
      <c r="A83" s="101"/>
      <c r="B83" s="104" t="s">
        <v>89</v>
      </c>
      <c r="C83" s="72" t="s">
        <v>129</v>
      </c>
      <c r="D83" s="98" t="s">
        <v>216</v>
      </c>
      <c r="E83" s="72"/>
      <c r="F83" s="98" t="s">
        <v>66</v>
      </c>
      <c r="G83" s="70"/>
      <c r="H83" s="36">
        <v>1</v>
      </c>
      <c r="I83" s="71"/>
      <c r="J83" s="70">
        <v>16</v>
      </c>
      <c r="K83" s="70" t="s">
        <v>185</v>
      </c>
      <c r="L83" s="70" t="s">
        <v>126</v>
      </c>
      <c r="M83" s="70"/>
      <c r="N83" s="70"/>
      <c r="O83" s="70"/>
      <c r="P83" s="70"/>
      <c r="Q83" s="70"/>
      <c r="R83" s="70"/>
      <c r="S83" s="99" t="s">
        <v>220</v>
      </c>
      <c r="T83" s="3"/>
    </row>
    <row r="84" spans="1:21" ht="13.5" customHeight="1">
      <c r="A84" s="101"/>
      <c r="B84" s="104" t="s">
        <v>122</v>
      </c>
      <c r="C84" s="72" t="s">
        <v>238</v>
      </c>
      <c r="D84" s="97" t="s">
        <v>216</v>
      </c>
      <c r="E84" s="72"/>
      <c r="F84" s="98" t="s">
        <v>66</v>
      </c>
      <c r="G84" s="70"/>
      <c r="H84" s="36">
        <v>4</v>
      </c>
      <c r="I84" s="71"/>
      <c r="J84" s="70">
        <v>8.6999999999999993</v>
      </c>
      <c r="K84" s="70" t="s">
        <v>60</v>
      </c>
      <c r="L84" s="70" t="s">
        <v>162</v>
      </c>
      <c r="M84" s="70"/>
      <c r="N84" s="70"/>
      <c r="O84" s="70"/>
      <c r="P84" s="70"/>
      <c r="Q84" s="70"/>
      <c r="R84" s="70"/>
      <c r="S84" s="99" t="s">
        <v>220</v>
      </c>
      <c r="T84" s="3"/>
    </row>
    <row r="85" spans="1:21">
      <c r="A85" s="101"/>
      <c r="B85" s="104" t="s">
        <v>123</v>
      </c>
      <c r="C85" s="72" t="s">
        <v>239</v>
      </c>
      <c r="D85" s="97" t="s">
        <v>216</v>
      </c>
      <c r="E85" s="72"/>
      <c r="F85" s="98" t="s">
        <v>66</v>
      </c>
      <c r="G85" s="70"/>
      <c r="H85" s="36">
        <v>4</v>
      </c>
      <c r="I85" s="71"/>
      <c r="J85" s="70">
        <v>8.6999999999999993</v>
      </c>
      <c r="K85" s="70" t="s">
        <v>60</v>
      </c>
      <c r="L85" s="70" t="s">
        <v>162</v>
      </c>
      <c r="M85" s="70"/>
      <c r="N85" s="70"/>
      <c r="O85" s="70"/>
      <c r="P85" s="70"/>
      <c r="Q85" s="70"/>
      <c r="R85" s="70"/>
      <c r="S85" s="99" t="s">
        <v>220</v>
      </c>
      <c r="T85" s="3"/>
    </row>
    <row r="86" spans="1:21">
      <c r="A86" s="101"/>
      <c r="B86" s="104" t="s">
        <v>127</v>
      </c>
      <c r="C86" s="72" t="s">
        <v>128</v>
      </c>
      <c r="D86" s="97" t="s">
        <v>216</v>
      </c>
      <c r="E86" s="72"/>
      <c r="F86" s="98" t="s">
        <v>66</v>
      </c>
      <c r="G86" s="70"/>
      <c r="H86" s="36">
        <v>3</v>
      </c>
      <c r="I86" s="71"/>
      <c r="J86" s="70">
        <v>6.54</v>
      </c>
      <c r="K86" s="70" t="s">
        <v>60</v>
      </c>
      <c r="L86" s="70" t="s">
        <v>162</v>
      </c>
      <c r="M86" s="70"/>
      <c r="N86" s="70"/>
      <c r="O86" s="70"/>
      <c r="P86" s="70"/>
      <c r="Q86" s="70"/>
      <c r="R86" s="70"/>
      <c r="S86" s="99" t="s">
        <v>220</v>
      </c>
      <c r="T86" s="3"/>
    </row>
    <row r="87" spans="1:21">
      <c r="A87" s="101"/>
      <c r="B87" s="104" t="s">
        <v>124</v>
      </c>
      <c r="C87" s="72" t="s">
        <v>125</v>
      </c>
      <c r="D87" s="97" t="s">
        <v>216</v>
      </c>
      <c r="E87" s="72"/>
      <c r="F87" s="98" t="s">
        <v>66</v>
      </c>
      <c r="G87" s="70"/>
      <c r="H87" s="36">
        <v>1.5</v>
      </c>
      <c r="I87" s="71"/>
      <c r="J87" s="70">
        <v>3.7</v>
      </c>
      <c r="K87" s="70" t="s">
        <v>60</v>
      </c>
      <c r="L87" s="70" t="s">
        <v>162</v>
      </c>
      <c r="M87" s="70"/>
      <c r="N87" s="70"/>
      <c r="O87" s="70"/>
      <c r="P87" s="70"/>
      <c r="Q87" s="70"/>
      <c r="R87" s="70"/>
      <c r="S87" s="99" t="s">
        <v>220</v>
      </c>
      <c r="T87" s="3"/>
    </row>
    <row r="88" spans="1:21">
      <c r="A88" s="101"/>
      <c r="B88" s="104" t="s">
        <v>283</v>
      </c>
      <c r="C88" s="72" t="s">
        <v>284</v>
      </c>
      <c r="D88" s="97" t="s">
        <v>218</v>
      </c>
      <c r="E88" s="72"/>
      <c r="F88" s="96" t="s">
        <v>51</v>
      </c>
      <c r="G88" s="70">
        <v>400</v>
      </c>
      <c r="H88" s="70">
        <v>0.75</v>
      </c>
      <c r="I88" s="92"/>
      <c r="J88" s="36">
        <v>3</v>
      </c>
      <c r="K88" s="70" t="s">
        <v>188</v>
      </c>
      <c r="L88" s="70" t="s">
        <v>162</v>
      </c>
      <c r="M88" s="36"/>
      <c r="N88" s="36"/>
      <c r="O88" s="36"/>
      <c r="P88" s="36"/>
      <c r="Q88" s="36"/>
      <c r="R88" s="36"/>
      <c r="S88" s="113"/>
      <c r="T88" s="3"/>
    </row>
    <row r="89" spans="1:21">
      <c r="A89" s="101"/>
      <c r="B89" s="104" t="s">
        <v>273</v>
      </c>
      <c r="C89" s="72" t="s">
        <v>272</v>
      </c>
      <c r="D89" s="96" t="s">
        <v>218</v>
      </c>
      <c r="E89" s="72"/>
      <c r="F89" s="96" t="s">
        <v>3</v>
      </c>
      <c r="G89" s="36">
        <v>230</v>
      </c>
      <c r="H89" s="36">
        <v>1</v>
      </c>
      <c r="I89" s="92"/>
      <c r="J89" s="36">
        <v>5</v>
      </c>
      <c r="K89" s="70" t="s">
        <v>61</v>
      </c>
      <c r="L89" s="70" t="s">
        <v>162</v>
      </c>
      <c r="M89" s="36"/>
      <c r="N89" s="36"/>
      <c r="O89" s="36"/>
      <c r="P89" s="36"/>
      <c r="Q89" s="36"/>
      <c r="R89" s="36"/>
      <c r="S89" s="113"/>
      <c r="T89" s="3"/>
    </row>
    <row r="90" spans="1:21" ht="25.5">
      <c r="A90" s="101"/>
      <c r="B90" s="104" t="s">
        <v>299</v>
      </c>
      <c r="C90" s="72" t="s">
        <v>298</v>
      </c>
      <c r="D90" s="96" t="s">
        <v>218</v>
      </c>
      <c r="E90" s="72"/>
      <c r="F90" s="96" t="s">
        <v>3</v>
      </c>
      <c r="G90" s="36">
        <v>400</v>
      </c>
      <c r="H90" s="36">
        <v>11</v>
      </c>
      <c r="I90" s="92"/>
      <c r="J90" s="36">
        <v>22</v>
      </c>
      <c r="K90" s="70" t="s">
        <v>61</v>
      </c>
      <c r="L90" s="70" t="s">
        <v>162</v>
      </c>
      <c r="M90" s="36"/>
      <c r="N90" s="36"/>
      <c r="O90" s="36"/>
      <c r="P90" s="36"/>
      <c r="Q90" s="36"/>
      <c r="R90" s="36"/>
      <c r="S90" s="113"/>
      <c r="T90" s="3"/>
    </row>
    <row r="91" spans="1:21">
      <c r="A91" s="101"/>
      <c r="B91" s="104" t="s">
        <v>89</v>
      </c>
      <c r="C91" s="72" t="s">
        <v>137</v>
      </c>
      <c r="D91" s="97" t="s">
        <v>218</v>
      </c>
      <c r="E91" s="72"/>
      <c r="F91" s="98" t="s">
        <v>66</v>
      </c>
      <c r="G91" s="70"/>
      <c r="H91" s="36">
        <v>3</v>
      </c>
      <c r="I91" s="71"/>
      <c r="J91" s="70">
        <v>16</v>
      </c>
      <c r="K91" s="70" t="s">
        <v>185</v>
      </c>
      <c r="L91" s="70" t="s">
        <v>162</v>
      </c>
      <c r="M91" s="70"/>
      <c r="N91" s="70"/>
      <c r="O91" s="70"/>
      <c r="P91" s="70"/>
      <c r="Q91" s="70"/>
      <c r="R91" s="70"/>
      <c r="S91" s="99" t="s">
        <v>220</v>
      </c>
      <c r="T91" s="3"/>
    </row>
    <row r="92" spans="1:21">
      <c r="A92" s="101"/>
      <c r="B92" s="104" t="s">
        <v>282</v>
      </c>
      <c r="C92" s="72" t="s">
        <v>293</v>
      </c>
      <c r="D92" s="97" t="s">
        <v>218</v>
      </c>
      <c r="E92" s="72"/>
      <c r="F92" s="96" t="s">
        <v>51</v>
      </c>
      <c r="G92" s="36">
        <v>400</v>
      </c>
      <c r="H92" s="36"/>
      <c r="I92" s="92"/>
      <c r="J92" s="36"/>
      <c r="K92" s="70" t="s">
        <v>61</v>
      </c>
      <c r="L92" s="70" t="s">
        <v>162</v>
      </c>
      <c r="M92" s="36"/>
      <c r="N92" s="36"/>
      <c r="O92" s="36"/>
      <c r="P92" s="36"/>
      <c r="Q92" s="36"/>
      <c r="R92" s="36"/>
      <c r="S92" s="113"/>
      <c r="T92" s="3"/>
    </row>
    <row r="93" spans="1:21" s="11" customFormat="1">
      <c r="A93" s="101"/>
      <c r="B93" s="104" t="s">
        <v>285</v>
      </c>
      <c r="C93" s="72" t="s">
        <v>286</v>
      </c>
      <c r="D93" s="97" t="s">
        <v>218</v>
      </c>
      <c r="E93" s="72"/>
      <c r="F93" s="96" t="s">
        <v>66</v>
      </c>
      <c r="G93" s="36"/>
      <c r="H93" s="36"/>
      <c r="I93" s="92"/>
      <c r="J93" s="36"/>
      <c r="K93" s="36"/>
      <c r="L93" s="36" t="s">
        <v>162</v>
      </c>
      <c r="M93" s="36"/>
      <c r="N93" s="36"/>
      <c r="O93" s="36"/>
      <c r="P93" s="36"/>
      <c r="Q93" s="36"/>
      <c r="R93" s="36"/>
      <c r="S93" s="118" t="s">
        <v>287</v>
      </c>
      <c r="T93" s="14"/>
      <c r="U93" s="117"/>
    </row>
    <row r="94" spans="1:21">
      <c r="A94" s="101"/>
      <c r="B94" s="104" t="s">
        <v>133</v>
      </c>
      <c r="C94" s="72" t="s">
        <v>134</v>
      </c>
      <c r="D94" s="97" t="s">
        <v>218</v>
      </c>
      <c r="E94" s="72"/>
      <c r="F94" s="98" t="s">
        <v>66</v>
      </c>
      <c r="G94" s="70"/>
      <c r="H94" s="36">
        <v>0.55000000000000004</v>
      </c>
      <c r="I94" s="71"/>
      <c r="J94" s="70">
        <v>1.5</v>
      </c>
      <c r="K94" s="70" t="s">
        <v>60</v>
      </c>
      <c r="L94" s="70" t="s">
        <v>162</v>
      </c>
      <c r="M94" s="70"/>
      <c r="N94" s="70"/>
      <c r="O94" s="70"/>
      <c r="P94" s="70"/>
      <c r="Q94" s="70"/>
      <c r="R94" s="70"/>
      <c r="S94" s="99" t="s">
        <v>220</v>
      </c>
      <c r="T94" s="3"/>
    </row>
    <row r="95" spans="1:21">
      <c r="A95" s="101"/>
      <c r="B95" s="104" t="s">
        <v>186</v>
      </c>
      <c r="C95" s="72" t="s">
        <v>136</v>
      </c>
      <c r="D95" s="97" t="s">
        <v>217</v>
      </c>
      <c r="E95" s="72"/>
      <c r="F95" s="98" t="s">
        <v>66</v>
      </c>
      <c r="G95" s="70"/>
      <c r="H95" s="36">
        <v>0.25</v>
      </c>
      <c r="I95" s="71"/>
      <c r="J95" s="70">
        <v>16</v>
      </c>
      <c r="K95" s="70" t="s">
        <v>185</v>
      </c>
      <c r="L95" s="70" t="s">
        <v>162</v>
      </c>
      <c r="M95" s="70"/>
      <c r="N95" s="70"/>
      <c r="O95" s="70"/>
      <c r="P95" s="70"/>
      <c r="Q95" s="70"/>
      <c r="R95" s="70"/>
      <c r="S95" s="99" t="s">
        <v>220</v>
      </c>
      <c r="T95" s="3"/>
    </row>
    <row r="96" spans="1:21">
      <c r="A96" s="101"/>
      <c r="B96" s="104" t="s">
        <v>130</v>
      </c>
      <c r="C96" s="72" t="s">
        <v>131</v>
      </c>
      <c r="D96" s="97" t="s">
        <v>217</v>
      </c>
      <c r="E96" s="72"/>
      <c r="F96" s="98" t="s">
        <v>66</v>
      </c>
      <c r="G96" s="70"/>
      <c r="H96" s="36">
        <v>15</v>
      </c>
      <c r="I96" s="71"/>
      <c r="J96" s="70">
        <v>25</v>
      </c>
      <c r="K96" s="70" t="s">
        <v>60</v>
      </c>
      <c r="L96" s="70" t="s">
        <v>162</v>
      </c>
      <c r="M96" s="70"/>
      <c r="N96" s="70"/>
      <c r="O96" s="70"/>
      <c r="P96" s="70"/>
      <c r="Q96" s="70"/>
      <c r="R96" s="70"/>
      <c r="S96" s="99" t="s">
        <v>220</v>
      </c>
      <c r="T96" s="3"/>
    </row>
    <row r="97" spans="1:21">
      <c r="A97" s="101"/>
      <c r="B97" s="104" t="s">
        <v>132</v>
      </c>
      <c r="C97" s="72" t="s">
        <v>131</v>
      </c>
      <c r="D97" s="97" t="s">
        <v>217</v>
      </c>
      <c r="E97" s="72"/>
      <c r="F97" s="98" t="s">
        <v>66</v>
      </c>
      <c r="G97" s="70"/>
      <c r="H97" s="36">
        <v>15</v>
      </c>
      <c r="I97" s="71"/>
      <c r="J97" s="70">
        <v>25</v>
      </c>
      <c r="K97" s="70" t="s">
        <v>60</v>
      </c>
      <c r="L97" s="70" t="s">
        <v>162</v>
      </c>
      <c r="M97" s="70"/>
      <c r="N97" s="70"/>
      <c r="O97" s="70"/>
      <c r="P97" s="70"/>
      <c r="Q97" s="70"/>
      <c r="R97" s="70"/>
      <c r="S97" s="99" t="s">
        <v>220</v>
      </c>
      <c r="T97" s="3"/>
    </row>
    <row r="98" spans="1:21">
      <c r="A98" s="101"/>
      <c r="B98" s="104" t="s">
        <v>106</v>
      </c>
      <c r="C98" s="68" t="s">
        <v>156</v>
      </c>
      <c r="D98" s="96" t="s">
        <v>206</v>
      </c>
      <c r="E98" s="68"/>
      <c r="F98" s="98" t="s">
        <v>51</v>
      </c>
      <c r="G98" s="70">
        <v>400</v>
      </c>
      <c r="H98" s="70">
        <v>0.37</v>
      </c>
      <c r="I98" s="71"/>
      <c r="J98" s="95">
        <v>1.88</v>
      </c>
      <c r="K98" s="70" t="s">
        <v>61</v>
      </c>
      <c r="L98" s="70" t="s">
        <v>161</v>
      </c>
      <c r="M98" s="70"/>
      <c r="N98" s="36"/>
      <c r="O98" s="36"/>
      <c r="P98" s="36"/>
      <c r="Q98" s="36"/>
      <c r="R98" s="36"/>
      <c r="S98" s="73"/>
      <c r="T98" s="3"/>
    </row>
    <row r="99" spans="1:21">
      <c r="A99" s="101"/>
      <c r="B99" s="104" t="s">
        <v>106</v>
      </c>
      <c r="C99" s="72" t="s">
        <v>172</v>
      </c>
      <c r="D99" s="96" t="s">
        <v>206</v>
      </c>
      <c r="E99" s="72"/>
      <c r="F99" s="98" t="s">
        <v>3</v>
      </c>
      <c r="G99" s="70">
        <v>400</v>
      </c>
      <c r="H99" s="70">
        <v>1.5</v>
      </c>
      <c r="I99" s="71"/>
      <c r="J99" s="70">
        <v>2.5</v>
      </c>
      <c r="K99" s="70" t="s">
        <v>61</v>
      </c>
      <c r="L99" s="70" t="s">
        <v>161</v>
      </c>
      <c r="M99" s="70" t="s">
        <v>219</v>
      </c>
      <c r="N99" s="70"/>
      <c r="O99" s="70"/>
      <c r="P99" s="70"/>
      <c r="Q99" s="70"/>
      <c r="R99" s="70"/>
      <c r="S99" s="73"/>
      <c r="T99" s="3"/>
    </row>
    <row r="100" spans="1:21">
      <c r="A100" s="101"/>
      <c r="B100" s="104" t="s">
        <v>87</v>
      </c>
      <c r="C100" s="68" t="s">
        <v>157</v>
      </c>
      <c r="D100" s="96" t="s">
        <v>206</v>
      </c>
      <c r="E100" s="68"/>
      <c r="F100" s="98" t="s">
        <v>51</v>
      </c>
      <c r="G100" s="70">
        <v>400</v>
      </c>
      <c r="H100" s="70">
        <v>5.5</v>
      </c>
      <c r="I100" s="71"/>
      <c r="J100" s="95">
        <v>1.88</v>
      </c>
      <c r="K100" s="70" t="s">
        <v>61</v>
      </c>
      <c r="L100" s="70" t="s">
        <v>161</v>
      </c>
      <c r="M100" s="70"/>
      <c r="N100" s="36"/>
      <c r="O100" s="36"/>
      <c r="P100" s="36"/>
      <c r="Q100" s="36"/>
      <c r="R100" s="36"/>
      <c r="S100" s="73"/>
      <c r="T100" s="3"/>
    </row>
    <row r="101" spans="1:21">
      <c r="A101" s="101"/>
      <c r="B101" s="104" t="s">
        <v>87</v>
      </c>
      <c r="C101" s="72" t="s">
        <v>173</v>
      </c>
      <c r="D101" s="96" t="s">
        <v>206</v>
      </c>
      <c r="E101" s="72"/>
      <c r="F101" s="98" t="s">
        <v>3</v>
      </c>
      <c r="G101" s="70">
        <v>400</v>
      </c>
      <c r="H101" s="70">
        <v>1.5</v>
      </c>
      <c r="I101" s="71"/>
      <c r="J101" s="70">
        <v>2.5</v>
      </c>
      <c r="K101" s="70" t="s">
        <v>61</v>
      </c>
      <c r="L101" s="70" t="s">
        <v>161</v>
      </c>
      <c r="M101" s="70" t="s">
        <v>219</v>
      </c>
      <c r="N101" s="70"/>
      <c r="O101" s="70"/>
      <c r="P101" s="70"/>
      <c r="Q101" s="70"/>
      <c r="R101" s="70"/>
      <c r="S101" s="73"/>
      <c r="T101" s="3"/>
    </row>
    <row r="102" spans="1:21">
      <c r="A102" s="101"/>
      <c r="B102" s="104" t="s">
        <v>88</v>
      </c>
      <c r="C102" s="68" t="s">
        <v>158</v>
      </c>
      <c r="D102" s="96" t="s">
        <v>206</v>
      </c>
      <c r="E102" s="68"/>
      <c r="F102" s="98" t="s">
        <v>51</v>
      </c>
      <c r="G102" s="70">
        <v>400</v>
      </c>
      <c r="H102" s="70">
        <v>5.5</v>
      </c>
      <c r="I102" s="71"/>
      <c r="J102" s="95">
        <v>1.88</v>
      </c>
      <c r="K102" s="70" t="s">
        <v>61</v>
      </c>
      <c r="L102" s="70" t="s">
        <v>161</v>
      </c>
      <c r="M102" s="70"/>
      <c r="N102" s="36"/>
      <c r="O102" s="36"/>
      <c r="P102" s="36"/>
      <c r="Q102" s="36"/>
      <c r="R102" s="36"/>
      <c r="S102" s="73"/>
      <c r="T102" s="3"/>
    </row>
    <row r="103" spans="1:21">
      <c r="A103" s="101"/>
      <c r="B103" s="104" t="s">
        <v>88</v>
      </c>
      <c r="C103" s="72" t="s">
        <v>174</v>
      </c>
      <c r="D103" s="96" t="s">
        <v>206</v>
      </c>
      <c r="E103" s="72"/>
      <c r="F103" s="98" t="s">
        <v>3</v>
      </c>
      <c r="G103" s="70">
        <v>400</v>
      </c>
      <c r="H103" s="70">
        <v>1.5</v>
      </c>
      <c r="I103" s="71"/>
      <c r="J103" s="70">
        <v>2.5</v>
      </c>
      <c r="K103" s="70" t="s">
        <v>61</v>
      </c>
      <c r="L103" s="70" t="s">
        <v>161</v>
      </c>
      <c r="M103" s="70" t="s">
        <v>219</v>
      </c>
      <c r="N103" s="70"/>
      <c r="O103" s="70"/>
      <c r="P103" s="70"/>
      <c r="Q103" s="70"/>
      <c r="R103" s="70"/>
      <c r="S103" s="73"/>
      <c r="T103" s="3"/>
    </row>
    <row r="104" spans="1:21">
      <c r="A104" s="101"/>
      <c r="B104" s="104" t="s">
        <v>107</v>
      </c>
      <c r="C104" s="68" t="s">
        <v>159</v>
      </c>
      <c r="D104" s="96" t="s">
        <v>206</v>
      </c>
      <c r="E104" s="68"/>
      <c r="F104" s="98" t="s">
        <v>51</v>
      </c>
      <c r="G104" s="70">
        <v>400</v>
      </c>
      <c r="H104" s="70">
        <v>0.75</v>
      </c>
      <c r="I104" s="71"/>
      <c r="J104" s="95">
        <v>1.88</v>
      </c>
      <c r="K104" s="70" t="s">
        <v>61</v>
      </c>
      <c r="L104" s="70" t="s">
        <v>161</v>
      </c>
      <c r="M104" s="70"/>
      <c r="N104" s="36"/>
      <c r="O104" s="36"/>
      <c r="P104" s="36"/>
      <c r="Q104" s="36"/>
      <c r="R104" s="36"/>
      <c r="S104" s="73"/>
      <c r="T104" s="3"/>
    </row>
    <row r="105" spans="1:21">
      <c r="A105" s="101"/>
      <c r="B105" s="104" t="s">
        <v>107</v>
      </c>
      <c r="C105" s="72" t="s">
        <v>175</v>
      </c>
      <c r="D105" s="96" t="s">
        <v>206</v>
      </c>
      <c r="E105" s="72"/>
      <c r="F105" s="98" t="s">
        <v>3</v>
      </c>
      <c r="G105" s="70">
        <v>400</v>
      </c>
      <c r="H105" s="70">
        <v>1.5</v>
      </c>
      <c r="I105" s="71"/>
      <c r="J105" s="70">
        <v>2.5</v>
      </c>
      <c r="K105" s="70" t="s">
        <v>61</v>
      </c>
      <c r="L105" s="70" t="s">
        <v>161</v>
      </c>
      <c r="M105" s="70" t="s">
        <v>219</v>
      </c>
      <c r="N105" s="70"/>
      <c r="O105" s="70"/>
      <c r="P105" s="70"/>
      <c r="Q105" s="70"/>
      <c r="R105" s="70"/>
      <c r="S105" s="73"/>
      <c r="T105" s="3"/>
    </row>
    <row r="106" spans="1:21">
      <c r="A106" s="101"/>
      <c r="B106" s="104" t="s">
        <v>108</v>
      </c>
      <c r="C106" s="68" t="s">
        <v>160</v>
      </c>
      <c r="D106" s="96" t="s">
        <v>206</v>
      </c>
      <c r="E106" s="68"/>
      <c r="F106" s="98" t="s">
        <v>51</v>
      </c>
      <c r="G106" s="70">
        <v>400</v>
      </c>
      <c r="H106" s="70">
        <v>0.37</v>
      </c>
      <c r="I106" s="71"/>
      <c r="J106" s="95">
        <v>1.88</v>
      </c>
      <c r="K106" s="70" t="s">
        <v>61</v>
      </c>
      <c r="L106" s="70" t="s">
        <v>161</v>
      </c>
      <c r="M106" s="70"/>
      <c r="N106" s="36"/>
      <c r="O106" s="36"/>
      <c r="P106" s="36"/>
      <c r="Q106" s="36"/>
      <c r="R106" s="36"/>
      <c r="S106" s="73"/>
      <c r="T106" s="3"/>
    </row>
    <row r="107" spans="1:21" s="11" customFormat="1">
      <c r="A107" s="101"/>
      <c r="B107" s="104" t="s">
        <v>266</v>
      </c>
      <c r="C107" s="72" t="s">
        <v>267</v>
      </c>
      <c r="D107" s="96" t="s">
        <v>214</v>
      </c>
      <c r="E107" s="72"/>
      <c r="F107" s="96" t="s">
        <v>3</v>
      </c>
      <c r="G107" s="36">
        <v>230</v>
      </c>
      <c r="H107" s="36">
        <v>0.02</v>
      </c>
      <c r="I107" s="92"/>
      <c r="J107" s="36">
        <v>0.01</v>
      </c>
      <c r="K107" s="36" t="s">
        <v>61</v>
      </c>
      <c r="L107" s="36" t="s">
        <v>162</v>
      </c>
      <c r="M107" s="36"/>
      <c r="N107" s="36"/>
      <c r="O107" s="36"/>
      <c r="P107" s="36"/>
      <c r="Q107" s="36"/>
      <c r="R107" s="36"/>
      <c r="S107" s="113"/>
      <c r="T107" s="14"/>
      <c r="U107" s="117"/>
    </row>
    <row r="108" spans="1:21">
      <c r="A108" s="101"/>
      <c r="B108" s="104" t="s">
        <v>57</v>
      </c>
      <c r="C108" s="68" t="s">
        <v>170</v>
      </c>
      <c r="D108" s="96" t="s">
        <v>214</v>
      </c>
      <c r="E108" s="68"/>
      <c r="F108" s="98" t="s">
        <v>51</v>
      </c>
      <c r="G108" s="70">
        <v>400</v>
      </c>
      <c r="H108" s="36">
        <v>0.86</v>
      </c>
      <c r="I108" s="71"/>
      <c r="J108" s="95">
        <v>1.88</v>
      </c>
      <c r="K108" s="70" t="s">
        <v>61</v>
      </c>
      <c r="L108" s="70" t="s">
        <v>162</v>
      </c>
      <c r="M108" s="70" t="s">
        <v>59</v>
      </c>
      <c r="N108" s="36"/>
      <c r="O108" s="70"/>
      <c r="P108" s="70"/>
      <c r="Q108" s="70"/>
      <c r="R108" s="70"/>
      <c r="S108" s="73"/>
      <c r="T108" s="3"/>
    </row>
    <row r="109" spans="1:21">
      <c r="A109" s="101"/>
      <c r="B109" s="104" t="s">
        <v>57</v>
      </c>
      <c r="C109" s="72" t="s">
        <v>176</v>
      </c>
      <c r="D109" s="96" t="s">
        <v>214</v>
      </c>
      <c r="E109" s="72"/>
      <c r="F109" s="98" t="s">
        <v>3</v>
      </c>
      <c r="G109" s="70">
        <v>400</v>
      </c>
      <c r="H109" s="36">
        <v>1.5</v>
      </c>
      <c r="I109" s="71"/>
      <c r="J109" s="70">
        <v>3.7</v>
      </c>
      <c r="K109" s="70" t="s">
        <v>61</v>
      </c>
      <c r="L109" s="70" t="s">
        <v>162</v>
      </c>
      <c r="M109" s="70"/>
      <c r="N109" s="70"/>
      <c r="O109" s="70"/>
      <c r="P109" s="70"/>
      <c r="Q109" s="70"/>
      <c r="R109" s="70"/>
      <c r="S109" s="73"/>
      <c r="T109" s="3"/>
    </row>
    <row r="110" spans="1:21">
      <c r="A110" s="101"/>
      <c r="B110" s="104" t="s">
        <v>58</v>
      </c>
      <c r="C110" s="68" t="s">
        <v>171</v>
      </c>
      <c r="D110" s="96" t="s">
        <v>214</v>
      </c>
      <c r="E110" s="72"/>
      <c r="F110" s="98" t="s">
        <v>51</v>
      </c>
      <c r="G110" s="70">
        <v>400</v>
      </c>
      <c r="H110" s="36">
        <v>0.37</v>
      </c>
      <c r="I110" s="71"/>
      <c r="J110" s="70">
        <v>1.0900000000000001</v>
      </c>
      <c r="K110" s="70" t="s">
        <v>61</v>
      </c>
      <c r="L110" s="70" t="s">
        <v>162</v>
      </c>
      <c r="M110" s="70" t="s">
        <v>59</v>
      </c>
      <c r="N110" s="36"/>
      <c r="O110" s="70"/>
      <c r="P110" s="70"/>
      <c r="Q110" s="70"/>
      <c r="R110" s="70"/>
      <c r="S110" s="73"/>
      <c r="T110" s="3"/>
    </row>
    <row r="111" spans="1:21">
      <c r="A111" s="101"/>
      <c r="B111" s="104" t="s">
        <v>58</v>
      </c>
      <c r="C111" s="72" t="s">
        <v>177</v>
      </c>
      <c r="D111" s="96" t="s">
        <v>214</v>
      </c>
      <c r="E111" s="72"/>
      <c r="F111" s="98" t="s">
        <v>3</v>
      </c>
      <c r="G111" s="70">
        <v>400</v>
      </c>
      <c r="H111" s="36">
        <v>1.5</v>
      </c>
      <c r="I111" s="71"/>
      <c r="J111" s="70">
        <v>3.7</v>
      </c>
      <c r="K111" s="70" t="s">
        <v>61</v>
      </c>
      <c r="L111" s="70" t="s">
        <v>162</v>
      </c>
      <c r="M111" s="70"/>
      <c r="N111" s="70"/>
      <c r="O111" s="70"/>
      <c r="P111" s="70"/>
      <c r="Q111" s="70"/>
      <c r="R111" s="70"/>
      <c r="S111" s="73"/>
      <c r="T111" s="3"/>
    </row>
    <row r="112" spans="1:21">
      <c r="A112" s="101"/>
      <c r="B112" s="104" t="s">
        <v>105</v>
      </c>
      <c r="C112" s="72" t="s">
        <v>74</v>
      </c>
      <c r="D112" s="97" t="s">
        <v>211</v>
      </c>
      <c r="E112" s="72"/>
      <c r="F112" s="98" t="s">
        <v>66</v>
      </c>
      <c r="G112" s="70">
        <v>400</v>
      </c>
      <c r="H112" s="36">
        <v>3</v>
      </c>
      <c r="I112" s="71"/>
      <c r="J112" s="70">
        <v>7</v>
      </c>
      <c r="K112" s="70" t="s">
        <v>61</v>
      </c>
      <c r="L112" s="70" t="s">
        <v>161</v>
      </c>
      <c r="M112" s="70"/>
      <c r="N112" s="70"/>
      <c r="O112" s="70"/>
      <c r="P112" s="70"/>
      <c r="Q112" s="70"/>
      <c r="R112" s="70"/>
      <c r="S112" s="99" t="s">
        <v>220</v>
      </c>
      <c r="T112" s="3"/>
    </row>
    <row r="113" spans="1:20">
      <c r="A113" s="101"/>
      <c r="B113" s="104" t="s">
        <v>105</v>
      </c>
      <c r="C113" s="72" t="s">
        <v>74</v>
      </c>
      <c r="D113" s="97" t="s">
        <v>211</v>
      </c>
      <c r="E113" s="72"/>
      <c r="F113" s="98" t="s">
        <v>66</v>
      </c>
      <c r="G113" s="70">
        <v>400</v>
      </c>
      <c r="H113" s="36">
        <v>3</v>
      </c>
      <c r="I113" s="71"/>
      <c r="J113" s="70">
        <v>7</v>
      </c>
      <c r="K113" s="70" t="s">
        <v>61</v>
      </c>
      <c r="L113" s="70" t="s">
        <v>161</v>
      </c>
      <c r="M113" s="70"/>
      <c r="N113" s="70"/>
      <c r="O113" s="70"/>
      <c r="P113" s="70"/>
      <c r="Q113" s="70"/>
      <c r="R113" s="70"/>
      <c r="S113" s="99" t="s">
        <v>220</v>
      </c>
      <c r="T113" s="3"/>
    </row>
    <row r="114" spans="1:20">
      <c r="A114" s="101"/>
      <c r="B114" s="104" t="s">
        <v>229</v>
      </c>
      <c r="C114" s="72" t="s">
        <v>68</v>
      </c>
      <c r="D114" s="98" t="s">
        <v>213</v>
      </c>
      <c r="E114" s="72"/>
      <c r="F114" s="98" t="s">
        <v>66</v>
      </c>
      <c r="G114" s="70">
        <v>400</v>
      </c>
      <c r="H114" s="36">
        <v>1</v>
      </c>
      <c r="I114" s="71"/>
      <c r="J114" s="70">
        <v>2</v>
      </c>
      <c r="K114" s="70" t="s">
        <v>185</v>
      </c>
      <c r="L114" s="70" t="s">
        <v>67</v>
      </c>
      <c r="M114" s="70"/>
      <c r="N114" s="70"/>
      <c r="O114" s="70"/>
      <c r="P114" s="70"/>
      <c r="Q114" s="70"/>
      <c r="R114" s="70"/>
      <c r="S114" s="99" t="s">
        <v>220</v>
      </c>
      <c r="T114" s="3"/>
    </row>
    <row r="115" spans="1:20">
      <c r="A115" s="101"/>
      <c r="B115" s="104" t="s">
        <v>90</v>
      </c>
      <c r="C115" s="72" t="s">
        <v>70</v>
      </c>
      <c r="D115" s="98" t="s">
        <v>213</v>
      </c>
      <c r="E115" s="72"/>
      <c r="F115" s="98" t="s">
        <v>66</v>
      </c>
      <c r="G115" s="70">
        <v>400</v>
      </c>
      <c r="H115" s="36">
        <v>1.5</v>
      </c>
      <c r="I115" s="71"/>
      <c r="J115" s="70">
        <v>2.8</v>
      </c>
      <c r="K115" s="70" t="s">
        <v>60</v>
      </c>
      <c r="L115" s="70" t="s">
        <v>161</v>
      </c>
      <c r="M115" s="70"/>
      <c r="N115" s="70"/>
      <c r="O115" s="70"/>
      <c r="P115" s="70"/>
      <c r="Q115" s="70"/>
      <c r="R115" s="70"/>
      <c r="S115" s="99" t="s">
        <v>220</v>
      </c>
      <c r="T115" s="3"/>
    </row>
    <row r="116" spans="1:20">
      <c r="A116" s="101"/>
      <c r="B116" s="104" t="s">
        <v>109</v>
      </c>
      <c r="C116" s="72" t="s">
        <v>201</v>
      </c>
      <c r="D116" s="97" t="s">
        <v>213</v>
      </c>
      <c r="E116" s="72"/>
      <c r="F116" s="96" t="s">
        <v>66</v>
      </c>
      <c r="G116" s="70">
        <v>400</v>
      </c>
      <c r="H116" s="36" t="s">
        <v>76</v>
      </c>
      <c r="I116" s="92"/>
      <c r="J116" s="36">
        <v>1.86</v>
      </c>
      <c r="K116" s="36" t="s">
        <v>61</v>
      </c>
      <c r="L116" s="70" t="s">
        <v>161</v>
      </c>
      <c r="M116" s="36"/>
      <c r="N116" s="36"/>
      <c r="O116" s="36"/>
      <c r="P116" s="36"/>
      <c r="Q116" s="36"/>
      <c r="R116" s="36"/>
      <c r="S116" s="99" t="s">
        <v>220</v>
      </c>
      <c r="T116" s="3"/>
    </row>
    <row r="117" spans="1:20">
      <c r="A117" s="101"/>
      <c r="B117" s="104" t="s">
        <v>110</v>
      </c>
      <c r="C117" s="72" t="s">
        <v>202</v>
      </c>
      <c r="D117" s="97" t="s">
        <v>213</v>
      </c>
      <c r="E117" s="72"/>
      <c r="F117" s="96" t="s">
        <v>66</v>
      </c>
      <c r="G117" s="70">
        <v>400</v>
      </c>
      <c r="H117" s="36">
        <v>0.25</v>
      </c>
      <c r="I117" s="92"/>
      <c r="J117" s="36">
        <v>0.81</v>
      </c>
      <c r="K117" s="36" t="s">
        <v>61</v>
      </c>
      <c r="L117" s="70" t="s">
        <v>161</v>
      </c>
      <c r="M117" s="36"/>
      <c r="N117" s="36"/>
      <c r="O117" s="36"/>
      <c r="P117" s="36"/>
      <c r="Q117" s="36"/>
      <c r="R117" s="36"/>
      <c r="S117" s="99" t="s">
        <v>220</v>
      </c>
      <c r="T117" s="3"/>
    </row>
    <row r="118" spans="1:20">
      <c r="A118" s="101"/>
      <c r="B118" s="104" t="s">
        <v>111</v>
      </c>
      <c r="C118" s="72" t="s">
        <v>203</v>
      </c>
      <c r="D118" s="97" t="s">
        <v>213</v>
      </c>
      <c r="E118" s="72"/>
      <c r="F118" s="96" t="s">
        <v>77</v>
      </c>
      <c r="G118" s="70">
        <v>400</v>
      </c>
      <c r="H118" s="36">
        <v>0.75</v>
      </c>
      <c r="I118" s="92"/>
      <c r="J118" s="36">
        <v>1.86</v>
      </c>
      <c r="K118" s="36" t="s">
        <v>61</v>
      </c>
      <c r="L118" s="70" t="s">
        <v>161</v>
      </c>
      <c r="M118" s="36"/>
      <c r="N118" s="36"/>
      <c r="O118" s="36"/>
      <c r="P118" s="36"/>
      <c r="Q118" s="36"/>
      <c r="R118" s="36"/>
      <c r="S118" s="99" t="s">
        <v>220</v>
      </c>
      <c r="T118" s="3"/>
    </row>
    <row r="119" spans="1:20">
      <c r="A119" s="101"/>
      <c r="B119" s="104" t="s">
        <v>138</v>
      </c>
      <c r="C119" s="72" t="s">
        <v>68</v>
      </c>
      <c r="D119" s="97" t="s">
        <v>212</v>
      </c>
      <c r="E119" s="72"/>
      <c r="F119" s="98" t="s">
        <v>66</v>
      </c>
      <c r="G119" s="70"/>
      <c r="H119" s="36">
        <v>1.1000000000000001</v>
      </c>
      <c r="I119" s="71"/>
      <c r="J119" s="70">
        <v>2.65</v>
      </c>
      <c r="K119" s="70" t="s">
        <v>185</v>
      </c>
      <c r="L119" s="70" t="s">
        <v>162</v>
      </c>
      <c r="M119" s="70"/>
      <c r="N119" s="70"/>
      <c r="O119" s="70"/>
      <c r="P119" s="70"/>
      <c r="Q119" s="70"/>
      <c r="R119" s="70"/>
      <c r="S119" s="99" t="s">
        <v>220</v>
      </c>
      <c r="T119" s="3"/>
    </row>
    <row r="120" spans="1:20">
      <c r="A120" s="101"/>
      <c r="B120" s="104" t="s">
        <v>89</v>
      </c>
      <c r="C120" s="72" t="s">
        <v>75</v>
      </c>
      <c r="D120" s="97" t="s">
        <v>212</v>
      </c>
      <c r="E120" s="72"/>
      <c r="F120" s="98" t="s">
        <v>66</v>
      </c>
      <c r="G120" s="70">
        <v>400</v>
      </c>
      <c r="H120" s="36">
        <v>1</v>
      </c>
      <c r="I120" s="71"/>
      <c r="J120" s="70">
        <v>16</v>
      </c>
      <c r="K120" s="70" t="s">
        <v>185</v>
      </c>
      <c r="L120" s="70" t="s">
        <v>161</v>
      </c>
      <c r="M120" s="70"/>
      <c r="N120" s="70"/>
      <c r="O120" s="70"/>
      <c r="P120" s="70"/>
      <c r="Q120" s="70"/>
      <c r="R120" s="70"/>
      <c r="S120" s="99" t="s">
        <v>220</v>
      </c>
      <c r="T120" s="3"/>
    </row>
    <row r="121" spans="1:20">
      <c r="A121" s="101"/>
      <c r="B121" s="104" t="s">
        <v>135</v>
      </c>
      <c r="C121" s="72" t="s">
        <v>184</v>
      </c>
      <c r="D121" s="97" t="s">
        <v>212</v>
      </c>
      <c r="E121" s="72"/>
      <c r="F121" s="98" t="s">
        <v>66</v>
      </c>
      <c r="G121" s="70"/>
      <c r="H121" s="36">
        <v>0.12</v>
      </c>
      <c r="I121" s="71"/>
      <c r="J121" s="70">
        <v>0.4</v>
      </c>
      <c r="K121" s="70" t="s">
        <v>60</v>
      </c>
      <c r="L121" s="70" t="s">
        <v>162</v>
      </c>
      <c r="M121" s="70"/>
      <c r="N121" s="70"/>
      <c r="O121" s="70"/>
      <c r="P121" s="70"/>
      <c r="Q121" s="70"/>
      <c r="R121" s="70"/>
      <c r="S121" s="99" t="s">
        <v>220</v>
      </c>
      <c r="T121" s="3"/>
    </row>
    <row r="122" spans="1:20">
      <c r="A122" s="101"/>
      <c r="B122" s="104" t="s">
        <v>230</v>
      </c>
      <c r="C122" s="72" t="s">
        <v>69</v>
      </c>
      <c r="D122" s="98"/>
      <c r="E122" s="72"/>
      <c r="F122" s="98" t="s">
        <v>66</v>
      </c>
      <c r="G122" s="70">
        <v>400</v>
      </c>
      <c r="H122" s="36">
        <v>1</v>
      </c>
      <c r="I122" s="71"/>
      <c r="J122" s="70">
        <v>160</v>
      </c>
      <c r="K122" s="70" t="s">
        <v>185</v>
      </c>
      <c r="L122" s="70" t="s">
        <v>67</v>
      </c>
      <c r="M122" s="70"/>
      <c r="N122" s="70"/>
      <c r="O122" s="70"/>
      <c r="P122" s="70"/>
      <c r="Q122" s="70"/>
      <c r="R122" s="70"/>
      <c r="S122" s="99" t="s">
        <v>220</v>
      </c>
      <c r="T122" s="3"/>
    </row>
    <row r="123" spans="1:20">
      <c r="A123" s="101"/>
      <c r="B123" s="120" t="s">
        <v>301</v>
      </c>
      <c r="C123" s="72" t="s">
        <v>300</v>
      </c>
      <c r="D123" s="98"/>
      <c r="E123" s="72"/>
      <c r="F123" s="98" t="s">
        <v>3</v>
      </c>
      <c r="G123" s="70">
        <v>230</v>
      </c>
      <c r="H123" s="36">
        <v>3</v>
      </c>
      <c r="I123" s="71"/>
      <c r="J123" s="70">
        <v>6.3</v>
      </c>
      <c r="K123" s="70" t="s">
        <v>185</v>
      </c>
      <c r="L123" s="70" t="s">
        <v>162</v>
      </c>
      <c r="M123" s="70"/>
      <c r="N123" s="70"/>
      <c r="O123" s="70"/>
      <c r="P123" s="70"/>
      <c r="Q123" s="70"/>
      <c r="R123" s="70"/>
      <c r="S123" s="99"/>
      <c r="T123" s="3"/>
    </row>
    <row r="124" spans="1:20">
      <c r="A124" s="101"/>
      <c r="B124" s="104" t="s">
        <v>227</v>
      </c>
      <c r="C124" s="72" t="s">
        <v>228</v>
      </c>
      <c r="D124" s="98"/>
      <c r="E124" s="72"/>
      <c r="F124" s="98" t="s">
        <v>66</v>
      </c>
      <c r="G124" s="70">
        <v>400</v>
      </c>
      <c r="H124" s="36">
        <v>11</v>
      </c>
      <c r="I124" s="71"/>
      <c r="J124" s="70">
        <v>100</v>
      </c>
      <c r="K124" s="70" t="s">
        <v>185</v>
      </c>
      <c r="L124" s="70" t="s">
        <v>161</v>
      </c>
      <c r="M124" s="70"/>
      <c r="N124" s="70"/>
      <c r="O124" s="70"/>
      <c r="P124" s="70"/>
      <c r="Q124" s="70"/>
      <c r="R124" s="70"/>
      <c r="S124" s="99" t="s">
        <v>220</v>
      </c>
      <c r="T124" s="3"/>
    </row>
    <row r="125" spans="1:20">
      <c r="A125" s="101"/>
      <c r="B125" s="104" t="s">
        <v>155</v>
      </c>
      <c r="C125" s="72" t="s">
        <v>236</v>
      </c>
      <c r="D125" s="98"/>
      <c r="E125" s="72"/>
      <c r="F125" s="98" t="s">
        <v>66</v>
      </c>
      <c r="G125" s="70"/>
      <c r="H125" s="36">
        <v>9</v>
      </c>
      <c r="I125" s="71"/>
      <c r="J125" s="70">
        <v>160</v>
      </c>
      <c r="K125" s="70" t="s">
        <v>185</v>
      </c>
      <c r="L125" s="70" t="s">
        <v>155</v>
      </c>
      <c r="M125" s="70"/>
      <c r="N125" s="70"/>
      <c r="O125" s="70"/>
      <c r="P125" s="70"/>
      <c r="Q125" s="70"/>
      <c r="R125" s="70"/>
      <c r="S125" s="99" t="s">
        <v>220</v>
      </c>
      <c r="T125" s="3"/>
    </row>
    <row r="126" spans="1:20">
      <c r="A126" s="101"/>
      <c r="B126" s="104" t="s">
        <v>89</v>
      </c>
      <c r="C126" s="72" t="s">
        <v>235</v>
      </c>
      <c r="D126" s="98"/>
      <c r="E126" s="72"/>
      <c r="F126" s="98" t="s">
        <v>66</v>
      </c>
      <c r="G126" s="70">
        <v>400</v>
      </c>
      <c r="H126" s="36">
        <v>0.46</v>
      </c>
      <c r="I126" s="71"/>
      <c r="J126" s="70">
        <v>2</v>
      </c>
      <c r="K126" s="70" t="s">
        <v>61</v>
      </c>
      <c r="L126" s="70" t="s">
        <v>161</v>
      </c>
      <c r="M126" s="70"/>
      <c r="N126" s="70"/>
      <c r="O126" s="70"/>
      <c r="P126" s="70"/>
      <c r="Q126" s="70"/>
      <c r="R126" s="70"/>
      <c r="S126" s="99" t="s">
        <v>220</v>
      </c>
      <c r="T126" s="3"/>
    </row>
    <row r="127" spans="1:20">
      <c r="A127" s="101"/>
      <c r="B127" s="104" t="s">
        <v>89</v>
      </c>
      <c r="C127" s="72" t="s">
        <v>154</v>
      </c>
      <c r="D127" s="98"/>
      <c r="E127" s="72"/>
      <c r="F127" s="98" t="s">
        <v>66</v>
      </c>
      <c r="G127" s="70"/>
      <c r="H127" s="36">
        <v>0.46</v>
      </c>
      <c r="I127" s="71"/>
      <c r="J127" s="70">
        <v>2</v>
      </c>
      <c r="K127" s="70"/>
      <c r="L127" s="70" t="s">
        <v>114</v>
      </c>
      <c r="M127" s="70"/>
      <c r="N127" s="70"/>
      <c r="O127" s="70"/>
      <c r="P127" s="70"/>
      <c r="Q127" s="70"/>
      <c r="R127" s="70"/>
      <c r="S127" s="99" t="s">
        <v>220</v>
      </c>
      <c r="T127" s="3"/>
    </row>
    <row r="128" spans="1:20" ht="13.5" customHeight="1">
      <c r="A128" s="102"/>
      <c r="B128" s="115"/>
      <c r="C128" s="72"/>
      <c r="D128" s="69"/>
      <c r="E128" s="72"/>
      <c r="F128" s="98"/>
      <c r="G128" s="70"/>
      <c r="H128" s="36"/>
      <c r="I128" s="71"/>
      <c r="J128" s="70"/>
      <c r="K128" s="70"/>
      <c r="L128" s="70"/>
      <c r="M128" s="70"/>
      <c r="N128" s="69"/>
      <c r="O128" s="69"/>
      <c r="P128" s="69"/>
      <c r="Q128" s="69"/>
      <c r="R128" s="69"/>
      <c r="S128" s="74"/>
      <c r="T128" s="3"/>
    </row>
    <row r="129" spans="1:20" ht="13.5" customHeight="1" thickBot="1">
      <c r="A129" s="103"/>
      <c r="B129" s="105"/>
      <c r="C129" s="75"/>
      <c r="D129" s="76"/>
      <c r="E129" s="75"/>
      <c r="F129" s="76"/>
      <c r="G129" s="77"/>
      <c r="H129" s="77"/>
      <c r="I129" s="78"/>
      <c r="J129" s="77"/>
      <c r="K129" s="76"/>
      <c r="L129" s="76"/>
      <c r="M129" s="76"/>
      <c r="N129" s="76"/>
      <c r="O129" s="76"/>
      <c r="P129" s="76"/>
      <c r="Q129" s="76"/>
      <c r="R129" s="76"/>
      <c r="S129" s="79"/>
      <c r="T129" s="3"/>
    </row>
    <row r="130" spans="1:20" ht="13.5" customHeight="1">
      <c r="A130" s="80"/>
      <c r="B130" s="81"/>
      <c r="C130" s="81"/>
      <c r="D130" s="82"/>
      <c r="E130" s="82"/>
      <c r="F130" s="82"/>
      <c r="G130" s="83"/>
      <c r="H130" s="83"/>
      <c r="I130" s="83"/>
      <c r="J130" s="83"/>
      <c r="K130" s="82"/>
      <c r="L130" s="82"/>
      <c r="M130" s="82"/>
      <c r="N130" s="82"/>
      <c r="O130" s="82"/>
      <c r="P130" s="82"/>
      <c r="Q130" s="82"/>
      <c r="R130" s="84"/>
      <c r="S130" s="85"/>
      <c r="T130" s="3"/>
    </row>
    <row r="131" spans="1:20" ht="13.5" customHeight="1">
      <c r="A131" s="80"/>
      <c r="B131" s="81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119" t="s">
        <v>43</v>
      </c>
      <c r="O131" s="119"/>
      <c r="P131" s="119"/>
      <c r="Q131" s="119"/>
      <c r="R131" s="119"/>
      <c r="S131" s="86"/>
      <c r="T131" s="3"/>
    </row>
    <row r="132" spans="1:20" ht="13.5" customHeight="1">
      <c r="A132" s="80"/>
      <c r="B132" s="81"/>
      <c r="C132" s="87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8" t="s">
        <v>38</v>
      </c>
      <c r="O132" s="88" t="s">
        <v>39</v>
      </c>
      <c r="P132" s="88" t="s">
        <v>40</v>
      </c>
      <c r="Q132" s="88" t="s">
        <v>41</v>
      </c>
      <c r="R132" s="88" t="s">
        <v>44</v>
      </c>
      <c r="S132" s="82"/>
      <c r="T132" s="3"/>
    </row>
    <row r="133" spans="1:20" ht="13.5" customHeight="1">
      <c r="A133" s="80"/>
      <c r="B133" s="81"/>
      <c r="C133" s="87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8">
        <f>SUBTOTAL(9,N129:N129)</f>
        <v>0</v>
      </c>
      <c r="O133" s="88">
        <f>SUBTOTAL(9,O129:O129)</f>
        <v>0</v>
      </c>
      <c r="P133" s="88">
        <f>SUBTOTAL(9,P129:P129)</f>
        <v>0</v>
      </c>
      <c r="Q133" s="88">
        <f>SUBTOTAL(9,Q129:Q129)</f>
        <v>0</v>
      </c>
      <c r="R133" s="88">
        <f>COUNTA(#REF!)</f>
        <v>1</v>
      </c>
      <c r="S133" s="89" t="s">
        <v>45</v>
      </c>
      <c r="T133" s="3"/>
    </row>
    <row r="134" spans="1:20" ht="13.5" customHeight="1">
      <c r="A134" s="80"/>
      <c r="B134" s="81"/>
      <c r="C134" s="87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4"/>
      <c r="S134" s="85"/>
      <c r="T134" s="3"/>
    </row>
    <row r="135" spans="1:20" ht="13.5" customHeight="1">
      <c r="A135" s="15"/>
      <c r="B135" s="116"/>
      <c r="C135" s="41"/>
      <c r="G135" s="2"/>
      <c r="H135" s="2"/>
      <c r="I135" s="2"/>
      <c r="J135" s="2"/>
      <c r="S135" s="14"/>
      <c r="T135" s="3"/>
    </row>
    <row r="136" spans="1:20" ht="13.5" customHeight="1">
      <c r="A136" s="15"/>
      <c r="B136" s="116"/>
      <c r="C136" s="41"/>
      <c r="G136" s="2"/>
      <c r="H136" s="2"/>
      <c r="I136" s="2"/>
      <c r="J136" s="2"/>
      <c r="S136" s="14"/>
      <c r="T136" s="3"/>
    </row>
    <row r="137" spans="1:20" ht="13.5" customHeight="1">
      <c r="B137" s="10"/>
      <c r="C137" s="10"/>
      <c r="S137" s="14"/>
      <c r="T137" s="3"/>
    </row>
    <row r="138" spans="1:20">
      <c r="B138" s="10"/>
      <c r="C138" s="10"/>
      <c r="S138" s="14"/>
      <c r="T138" s="3"/>
    </row>
    <row r="139" spans="1:20">
      <c r="A139" s="10"/>
      <c r="B139" s="10"/>
      <c r="C139" s="13"/>
      <c r="S139" s="14"/>
      <c r="T139" s="3"/>
    </row>
    <row r="140" spans="1:20" ht="13.5" customHeight="1">
      <c r="B140" s="10"/>
      <c r="C140" s="13"/>
      <c r="S140" s="14"/>
      <c r="T140" s="3"/>
    </row>
    <row r="141" spans="1:20" ht="13.5" customHeight="1">
      <c r="A141" s="10"/>
      <c r="B141" s="10"/>
      <c r="C141" s="13"/>
      <c r="S141" s="14"/>
      <c r="T141" s="3"/>
    </row>
    <row r="142" spans="1:20" ht="13.5" customHeight="1">
      <c r="S142" s="14"/>
      <c r="T142" s="3"/>
    </row>
    <row r="143" spans="1:20" ht="13.5" customHeight="1">
      <c r="S143" s="14"/>
      <c r="T143" s="3"/>
    </row>
    <row r="144" spans="1:20" ht="13.5" customHeight="1">
      <c r="S144" s="14"/>
      <c r="T144" s="3"/>
    </row>
    <row r="145" spans="18:22">
      <c r="S145" s="14"/>
      <c r="T145" s="3"/>
    </row>
    <row r="146" spans="18:22">
      <c r="S146" s="14"/>
      <c r="T146" s="3"/>
    </row>
    <row r="147" spans="18:22">
      <c r="S147" s="14"/>
      <c r="T147" s="3"/>
    </row>
    <row r="148" spans="18:22">
      <c r="S148" s="14"/>
      <c r="T148" s="3"/>
      <c r="V148" s="1"/>
    </row>
    <row r="149" spans="18:22">
      <c r="S149" s="14"/>
      <c r="T149" s="3"/>
      <c r="V149" s="1"/>
    </row>
    <row r="150" spans="18:22">
      <c r="R150" s="9"/>
      <c r="S150" s="14"/>
      <c r="T150" s="3"/>
    </row>
    <row r="151" spans="18:22">
      <c r="S151" s="14"/>
      <c r="T151" s="3"/>
    </row>
    <row r="152" spans="18:22">
      <c r="S152" s="14"/>
      <c r="T152" s="3"/>
    </row>
    <row r="153" spans="18:22">
      <c r="S153" s="14"/>
      <c r="T153" s="3"/>
    </row>
    <row r="154" spans="18:22">
      <c r="S154" s="14"/>
      <c r="T154" s="3"/>
    </row>
    <row r="155" spans="18:22">
      <c r="S155" s="14"/>
      <c r="T155" s="3"/>
    </row>
    <row r="156" spans="18:22">
      <c r="S156" s="14"/>
      <c r="T156" s="3"/>
    </row>
    <row r="157" spans="18:22">
      <c r="S157" s="14"/>
      <c r="T157" s="3"/>
    </row>
    <row r="158" spans="18:22">
      <c r="R158" s="9"/>
      <c r="S158" s="14"/>
      <c r="T158" s="3"/>
    </row>
    <row r="159" spans="18:22">
      <c r="R159" s="9"/>
      <c r="S159" s="14"/>
      <c r="T159" s="3"/>
    </row>
    <row r="160" spans="18:22">
      <c r="S160" s="14"/>
      <c r="T160" s="3"/>
    </row>
    <row r="161" spans="18:20" ht="13.5" customHeight="1">
      <c r="R161" s="9"/>
      <c r="S161" s="14"/>
      <c r="T161" s="3"/>
    </row>
    <row r="162" spans="18:20" ht="13.5" customHeight="1">
      <c r="S162" s="14"/>
      <c r="T162" s="3"/>
    </row>
    <row r="163" spans="18:20">
      <c r="R163" s="9"/>
      <c r="S163" s="14"/>
      <c r="T163" s="3"/>
    </row>
    <row r="164" spans="18:20" ht="13.5" customHeight="1">
      <c r="R164" s="9"/>
      <c r="S164" s="14"/>
      <c r="T164" s="3"/>
    </row>
    <row r="165" spans="18:20" ht="13.5" customHeight="1">
      <c r="S165" s="14"/>
      <c r="T165" s="3"/>
    </row>
    <row r="166" spans="18:20" ht="13.5" customHeight="1">
      <c r="S166" s="14"/>
      <c r="T166" s="3"/>
    </row>
    <row r="167" spans="18:20" ht="13.5" customHeight="1">
      <c r="S167" s="14"/>
      <c r="T167" s="3"/>
    </row>
    <row r="168" spans="18:20" ht="13.5" customHeight="1">
      <c r="S168" s="14"/>
      <c r="T168" s="3"/>
    </row>
    <row r="169" spans="18:20" ht="13.5" customHeight="1">
      <c r="S169" s="14"/>
      <c r="T169" s="3"/>
    </row>
    <row r="170" spans="18:20" ht="13.5" customHeight="1">
      <c r="S170" s="14"/>
      <c r="T170" s="3"/>
    </row>
    <row r="171" spans="18:20" ht="13.5" customHeight="1">
      <c r="S171" s="14"/>
      <c r="T171" s="3"/>
    </row>
    <row r="172" spans="18:20" ht="13.5" customHeight="1">
      <c r="S172" s="14"/>
      <c r="T172" s="3"/>
    </row>
    <row r="173" spans="18:20" ht="13.5" customHeight="1">
      <c r="S173" s="14"/>
      <c r="T173" s="3"/>
    </row>
    <row r="174" spans="18:20" ht="13.5" customHeight="1">
      <c r="S174" s="14"/>
      <c r="T174" s="3"/>
    </row>
    <row r="175" spans="18:20" ht="13.5" customHeight="1">
      <c r="S175" s="14"/>
      <c r="T175" s="3"/>
    </row>
    <row r="176" spans="18:20" ht="13.5" customHeight="1">
      <c r="S176" s="14"/>
      <c r="T176" s="3"/>
    </row>
    <row r="177" spans="19:22" ht="13.5" customHeight="1">
      <c r="S177" s="14"/>
      <c r="T177" s="3"/>
    </row>
    <row r="178" spans="19:22">
      <c r="S178" s="14"/>
      <c r="T178" s="3"/>
    </row>
    <row r="179" spans="19:22" ht="13.5" customHeight="1">
      <c r="S179" s="14"/>
      <c r="T179" s="3"/>
    </row>
    <row r="180" spans="19:22" ht="13.5" customHeight="1">
      <c r="S180" s="14"/>
      <c r="T180" s="3"/>
    </row>
    <row r="181" spans="19:22" ht="13.5" customHeight="1">
      <c r="S181" s="14"/>
      <c r="T181" s="3"/>
    </row>
    <row r="182" spans="19:22" ht="13.5" customHeight="1">
      <c r="S182" s="14"/>
      <c r="T182" s="3"/>
    </row>
    <row r="183" spans="19:22" ht="13.5" customHeight="1">
      <c r="S183" s="14"/>
      <c r="T183" s="3"/>
    </row>
    <row r="184" spans="19:22" ht="13.5" customHeight="1">
      <c r="S184" s="14"/>
      <c r="T184" s="3"/>
    </row>
    <row r="185" spans="19:22" ht="13.5" customHeight="1">
      <c r="S185" s="14"/>
      <c r="T185" s="3"/>
    </row>
    <row r="186" spans="19:22" ht="13.5" customHeight="1">
      <c r="S186" s="14"/>
      <c r="T186" s="3"/>
    </row>
    <row r="187" spans="19:22" ht="13.5" customHeight="1">
      <c r="S187" s="14"/>
      <c r="T187" s="3"/>
    </row>
    <row r="188" spans="19:22" ht="13.5" customHeight="1">
      <c r="S188" s="14"/>
      <c r="T188" s="3"/>
    </row>
    <row r="189" spans="19:22" ht="13.5" customHeight="1">
      <c r="S189" s="14"/>
      <c r="T189" s="3"/>
    </row>
    <row r="190" spans="19:22" ht="13.5" customHeight="1">
      <c r="S190" s="14"/>
      <c r="T190" s="3"/>
    </row>
    <row r="191" spans="19:22" ht="13.5" customHeight="1">
      <c r="S191" s="14"/>
      <c r="T191" s="3"/>
    </row>
    <row r="192" spans="19:22" ht="13.5" customHeight="1">
      <c r="S192" s="14"/>
      <c r="T192" s="3"/>
      <c r="V192" s="1"/>
    </row>
    <row r="193" spans="19:22" ht="13.5" customHeight="1">
      <c r="S193" s="14"/>
      <c r="T193" s="3"/>
    </row>
    <row r="194" spans="19:22" ht="13.5" customHeight="1">
      <c r="S194" s="14"/>
      <c r="T194" s="3"/>
    </row>
    <row r="195" spans="19:22" ht="13.5" customHeight="1">
      <c r="S195" s="14"/>
      <c r="T195" s="3"/>
    </row>
    <row r="196" spans="19:22" ht="13.5" customHeight="1">
      <c r="S196" s="14"/>
      <c r="T196" s="3"/>
      <c r="V196" s="1"/>
    </row>
    <row r="197" spans="19:22" ht="13.5" customHeight="1">
      <c r="S197" s="14"/>
      <c r="T197" s="3"/>
      <c r="V197" s="1"/>
    </row>
    <row r="198" spans="19:22" ht="13.5" customHeight="1">
      <c r="S198" s="14"/>
      <c r="T198" s="3"/>
    </row>
    <row r="199" spans="19:22" ht="13.5" customHeight="1">
      <c r="S199" s="14"/>
      <c r="T199" s="3"/>
    </row>
    <row r="200" spans="19:22" ht="13.5" customHeight="1">
      <c r="S200" s="14"/>
      <c r="T200" s="3"/>
    </row>
    <row r="201" spans="19:22" ht="13.5" customHeight="1">
      <c r="S201" s="14"/>
      <c r="T201" s="3"/>
      <c r="V201" s="1"/>
    </row>
    <row r="202" spans="19:22" ht="13.5" customHeight="1">
      <c r="S202" s="14"/>
      <c r="T202" s="3"/>
    </row>
    <row r="203" spans="19:22" ht="13.5" customHeight="1">
      <c r="S203" s="14"/>
      <c r="T203" s="3"/>
      <c r="V203" s="1"/>
    </row>
    <row r="204" spans="19:22" ht="13.5" customHeight="1">
      <c r="S204" s="14"/>
      <c r="T204" s="3"/>
    </row>
    <row r="205" spans="19:22" ht="13.5" customHeight="1">
      <c r="S205" s="14"/>
      <c r="T205" s="3"/>
    </row>
    <row r="206" spans="19:22" ht="13.5" customHeight="1">
      <c r="S206" s="14"/>
      <c r="T206" s="3"/>
      <c r="V206" s="1"/>
    </row>
    <row r="207" spans="19:22" ht="13.5" customHeight="1">
      <c r="S207" s="14"/>
      <c r="T207" s="3"/>
    </row>
    <row r="208" spans="19:22" ht="13.5" customHeight="1">
      <c r="S208" s="14"/>
      <c r="T208" s="3"/>
    </row>
    <row r="209" spans="19:20" ht="13.5" customHeight="1">
      <c r="S209" s="14"/>
      <c r="T209" s="3"/>
    </row>
    <row r="210" spans="19:20" ht="13.5" customHeight="1">
      <c r="S210" s="14"/>
      <c r="T210" s="3"/>
    </row>
    <row r="211" spans="19:20" ht="13.5" customHeight="1">
      <c r="S211" s="14"/>
      <c r="T211" s="3"/>
    </row>
    <row r="212" spans="19:20" ht="13.5" customHeight="1">
      <c r="S212" s="14"/>
      <c r="T212" s="3"/>
    </row>
    <row r="213" spans="19:20">
      <c r="S213" s="14"/>
      <c r="T213" s="3"/>
    </row>
    <row r="214" spans="19:20">
      <c r="S214" s="14"/>
      <c r="T214" s="3"/>
    </row>
    <row r="215" spans="19:20">
      <c r="S215" s="14"/>
      <c r="T215" s="3"/>
    </row>
    <row r="216" spans="19:20">
      <c r="S216" s="14"/>
      <c r="T216" s="3"/>
    </row>
    <row r="217" spans="19:20">
      <c r="S217" s="14"/>
      <c r="T217" s="3"/>
    </row>
    <row r="218" spans="19:20">
      <c r="S218" s="14"/>
      <c r="T218" s="3"/>
    </row>
    <row r="219" spans="19:20">
      <c r="S219" s="14"/>
      <c r="T219" s="3"/>
    </row>
    <row r="220" spans="19:20">
      <c r="S220" s="14"/>
      <c r="T220" s="3"/>
    </row>
    <row r="221" spans="19:20">
      <c r="S221" s="14"/>
      <c r="T221" s="3"/>
    </row>
    <row r="222" spans="19:20" ht="13.5" customHeight="1">
      <c r="S222" s="14"/>
      <c r="T222" s="3"/>
    </row>
    <row r="223" spans="19:20" ht="13.5" customHeight="1">
      <c r="S223" s="14"/>
      <c r="T223" s="3"/>
    </row>
    <row r="224" spans="19:20" ht="13.5" customHeight="1">
      <c r="S224" s="14"/>
      <c r="T224" s="3"/>
    </row>
    <row r="225" spans="18:22" ht="13.5" customHeight="1">
      <c r="S225" s="14"/>
      <c r="T225" s="3"/>
    </row>
    <row r="226" spans="18:22" ht="13.5" customHeight="1">
      <c r="S226" s="14"/>
      <c r="T226" s="3"/>
    </row>
    <row r="227" spans="18:22" ht="13.5" customHeight="1">
      <c r="S227" s="14"/>
      <c r="T227" s="3"/>
      <c r="V227" s="8"/>
    </row>
    <row r="228" spans="18:22" ht="13.5" customHeight="1">
      <c r="S228" s="14"/>
      <c r="T228" s="3"/>
      <c r="V228" s="8"/>
    </row>
    <row r="229" spans="18:22" ht="13.5" customHeight="1">
      <c r="S229" s="14"/>
      <c r="T229" s="3"/>
      <c r="V229" s="8"/>
    </row>
    <row r="230" spans="18:22" ht="13.5" customHeight="1">
      <c r="S230" s="14"/>
      <c r="T230" s="3"/>
    </row>
    <row r="231" spans="18:22" ht="13.5" customHeight="1">
      <c r="S231" s="14"/>
      <c r="T231" s="3"/>
    </row>
    <row r="232" spans="18:22">
      <c r="S232" s="14"/>
      <c r="T232" s="3"/>
    </row>
    <row r="233" spans="18:22" ht="13.5" customHeight="1">
      <c r="S233" s="14"/>
      <c r="T233" s="3"/>
    </row>
    <row r="234" spans="18:22" ht="13.5" customHeight="1">
      <c r="S234" s="14"/>
      <c r="T234" s="14"/>
    </row>
    <row r="235" spans="18:22" ht="13.5" customHeight="1">
      <c r="S235" s="14"/>
      <c r="T235" s="3"/>
    </row>
    <row r="236" spans="18:22" ht="13.5" customHeight="1">
      <c r="R236" s="9"/>
      <c r="S236" s="14"/>
      <c r="T236" s="3"/>
      <c r="V236" s="1"/>
    </row>
    <row r="237" spans="18:22" ht="13.5" customHeight="1">
      <c r="R237" s="9"/>
      <c r="S237" s="14"/>
      <c r="T237" s="3"/>
      <c r="V237" s="1"/>
    </row>
    <row r="238" spans="18:22" ht="13.5" customHeight="1">
      <c r="R238" s="9"/>
      <c r="S238" s="14"/>
      <c r="T238" s="3"/>
    </row>
    <row r="239" spans="18:22" ht="13.5" customHeight="1">
      <c r="R239" s="9"/>
      <c r="S239" s="14"/>
      <c r="T239" s="3"/>
    </row>
    <row r="240" spans="18:22" ht="13.5" customHeight="1">
      <c r="S240" s="14"/>
      <c r="T240" s="3"/>
    </row>
    <row r="241" spans="19:20" ht="13.5" customHeight="1">
      <c r="S241" s="14"/>
      <c r="T241" s="3"/>
    </row>
    <row r="242" spans="19:20" ht="13.5" customHeight="1">
      <c r="S242" s="14"/>
      <c r="T242" s="3"/>
    </row>
    <row r="243" spans="19:20" ht="13.5" customHeight="1">
      <c r="S243" s="14"/>
      <c r="T243" s="3"/>
    </row>
    <row r="244" spans="19:20" ht="13.5" customHeight="1">
      <c r="S244" s="14"/>
    </row>
    <row r="245" spans="19:20">
      <c r="S245" s="14"/>
    </row>
    <row r="246" spans="19:20">
      <c r="S246" s="14"/>
    </row>
    <row r="247" spans="19:20">
      <c r="S247" s="14"/>
    </row>
  </sheetData>
  <autoFilter ref="A8:S129" xr:uid="{44ED526D-B4F0-4165-90C7-875917740AEE}">
    <sortState xmlns:xlrd2="http://schemas.microsoft.com/office/spreadsheetml/2017/richdata2" ref="A12:S53">
      <sortCondition ref="B8:B129"/>
    </sortState>
  </autoFilter>
  <sortState xmlns:xlrd2="http://schemas.microsoft.com/office/spreadsheetml/2017/richdata2" ref="A9:S127">
    <sortCondition ref="D9:D127"/>
    <sortCondition ref="B9:B127"/>
  </sortState>
  <mergeCells count="1">
    <mergeCell ref="N131:R131"/>
  </mergeCells>
  <phoneticPr fontId="2" type="noConversion"/>
  <printOptions horizontalCentered="1"/>
  <pageMargins left="0.6692913385826772" right="0.19685039370078741" top="0.19685039370078741" bottom="0.6692913385826772" header="0.51181102362204722" footer="0.51181102362204722"/>
  <pageSetup paperSize="8" scale="75" orientation="landscape" r:id="rId1"/>
  <headerFooter alignWithMargins="0">
    <oddHeader>&amp;R&amp;G</oddHeader>
    <oddFooter>&amp;LRWZI Woerden&amp;CPagina &amp;P van &amp;N</oddFooter>
  </headerFooter>
  <rowBreaks count="1" manualBreakCount="1">
    <brk id="8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96A2-8F59-4C0A-87B7-330F5B235674}">
  <dimension ref="A2:F63"/>
  <sheetViews>
    <sheetView topLeftCell="A22" workbookViewId="0">
      <selection activeCell="E5" sqref="E5"/>
    </sheetView>
  </sheetViews>
  <sheetFormatPr defaultRowHeight="12.75"/>
  <sheetData>
    <row r="2" spans="3:5">
      <c r="C2">
        <v>55</v>
      </c>
      <c r="D2" s="91">
        <v>150</v>
      </c>
      <c r="E2" s="91">
        <v>150</v>
      </c>
    </row>
    <row r="3" spans="3:5">
      <c r="C3">
        <v>55</v>
      </c>
      <c r="D3" s="91">
        <v>150</v>
      </c>
      <c r="E3" s="91">
        <v>150</v>
      </c>
    </row>
    <row r="4" spans="3:5">
      <c r="C4">
        <v>55</v>
      </c>
      <c r="D4" s="91">
        <v>0</v>
      </c>
      <c r="E4" s="91">
        <v>150</v>
      </c>
    </row>
    <row r="5" spans="3:5">
      <c r="C5">
        <v>7.5</v>
      </c>
      <c r="D5">
        <v>7.5</v>
      </c>
      <c r="E5">
        <v>7.5</v>
      </c>
    </row>
    <row r="6" spans="3:5">
      <c r="C6">
        <v>7.5</v>
      </c>
      <c r="D6">
        <v>7.5</v>
      </c>
      <c r="E6">
        <v>7.5</v>
      </c>
    </row>
    <row r="7" spans="3:5">
      <c r="C7">
        <v>7.5</v>
      </c>
      <c r="D7">
        <v>7.5</v>
      </c>
      <c r="E7">
        <v>7.5</v>
      </c>
    </row>
    <row r="8" spans="3:5">
      <c r="C8">
        <v>5.5</v>
      </c>
      <c r="D8">
        <v>5.5</v>
      </c>
      <c r="E8">
        <v>5.5</v>
      </c>
    </row>
    <row r="9" spans="3:5">
      <c r="C9">
        <v>11</v>
      </c>
      <c r="D9">
        <v>11</v>
      </c>
      <c r="E9">
        <v>11</v>
      </c>
    </row>
    <row r="10" spans="3:5">
      <c r="C10">
        <v>11</v>
      </c>
      <c r="D10">
        <v>11</v>
      </c>
      <c r="E10">
        <v>11</v>
      </c>
    </row>
    <row r="11" spans="3:5">
      <c r="C11" s="90">
        <v>1</v>
      </c>
      <c r="D11" s="90">
        <v>1</v>
      </c>
      <c r="E11" s="90">
        <v>1</v>
      </c>
    </row>
    <row r="12" spans="3:5">
      <c r="C12" s="90">
        <v>1</v>
      </c>
      <c r="D12" s="90">
        <v>1</v>
      </c>
      <c r="E12" s="90">
        <v>1</v>
      </c>
    </row>
    <row r="13" spans="3:5">
      <c r="C13" s="90">
        <v>1</v>
      </c>
      <c r="D13" s="90">
        <v>1</v>
      </c>
      <c r="E13" s="90">
        <v>1</v>
      </c>
    </row>
    <row r="14" spans="3:5">
      <c r="C14">
        <v>3</v>
      </c>
      <c r="D14" s="91">
        <v>11</v>
      </c>
      <c r="E14" s="91">
        <v>11</v>
      </c>
    </row>
    <row r="15" spans="3:5">
      <c r="C15">
        <v>3</v>
      </c>
      <c r="D15" s="91">
        <v>11</v>
      </c>
      <c r="E15" s="91">
        <v>11</v>
      </c>
    </row>
    <row r="16" spans="3:5">
      <c r="C16">
        <v>3</v>
      </c>
      <c r="D16" s="91">
        <v>0</v>
      </c>
      <c r="E16" s="91">
        <v>0</v>
      </c>
    </row>
    <row r="17" spans="3:5">
      <c r="C17">
        <v>3</v>
      </c>
      <c r="D17" s="91">
        <v>0</v>
      </c>
      <c r="E17" s="91">
        <v>0</v>
      </c>
    </row>
    <row r="18" spans="3:5">
      <c r="C18">
        <v>5.5</v>
      </c>
      <c r="D18">
        <v>5.5</v>
      </c>
      <c r="E18">
        <v>5.5</v>
      </c>
    </row>
    <row r="19" spans="3:5">
      <c r="C19">
        <v>5.5</v>
      </c>
      <c r="D19">
        <v>5.5</v>
      </c>
      <c r="E19">
        <v>5.5</v>
      </c>
    </row>
    <row r="20" spans="3:5">
      <c r="C20" s="90">
        <v>1</v>
      </c>
      <c r="D20" s="90">
        <v>1</v>
      </c>
      <c r="E20" s="90">
        <v>1</v>
      </c>
    </row>
    <row r="21" spans="3:5">
      <c r="C21" s="90">
        <v>1</v>
      </c>
      <c r="D21" s="90">
        <v>1</v>
      </c>
      <c r="E21" s="90">
        <v>1</v>
      </c>
    </row>
    <row r="22" spans="3:5">
      <c r="C22" s="90">
        <v>1</v>
      </c>
      <c r="D22" s="90">
        <v>1</v>
      </c>
      <c r="E22" s="90">
        <v>1</v>
      </c>
    </row>
    <row r="23" spans="3:5">
      <c r="C23">
        <v>1.5</v>
      </c>
      <c r="D23">
        <v>1.5</v>
      </c>
      <c r="E23">
        <v>1.5</v>
      </c>
    </row>
    <row r="24" spans="3:5">
      <c r="C24" s="16">
        <v>4</v>
      </c>
      <c r="D24" s="16">
        <v>4</v>
      </c>
      <c r="E24" s="16">
        <v>4</v>
      </c>
    </row>
    <row r="25" spans="3:5">
      <c r="C25" s="16">
        <v>4</v>
      </c>
      <c r="D25" s="16">
        <v>4</v>
      </c>
      <c r="E25" s="16">
        <v>4</v>
      </c>
    </row>
    <row r="26" spans="3:5">
      <c r="C26" s="16">
        <v>4</v>
      </c>
      <c r="D26" s="16">
        <v>4</v>
      </c>
      <c r="E26" s="16">
        <v>4</v>
      </c>
    </row>
    <row r="27" spans="3:5">
      <c r="C27" s="16">
        <v>4</v>
      </c>
      <c r="D27" s="16">
        <v>4</v>
      </c>
      <c r="E27" s="16">
        <v>4</v>
      </c>
    </row>
    <row r="28" spans="3:5">
      <c r="C28" s="16">
        <v>10</v>
      </c>
      <c r="D28" s="16">
        <v>10</v>
      </c>
      <c r="E28" s="16">
        <v>10</v>
      </c>
    </row>
    <row r="29" spans="3:5">
      <c r="C29" s="16">
        <v>1.1000000000000001</v>
      </c>
      <c r="D29" s="16">
        <v>1.1000000000000001</v>
      </c>
      <c r="E29" s="16">
        <v>1.1000000000000001</v>
      </c>
    </row>
    <row r="30" spans="3:5">
      <c r="C30" s="16">
        <v>1.1000000000000001</v>
      </c>
      <c r="D30" s="16">
        <v>1.1000000000000001</v>
      </c>
      <c r="E30" s="16">
        <v>1.1000000000000001</v>
      </c>
    </row>
    <row r="31" spans="3:5">
      <c r="C31" s="16">
        <v>1.1000000000000001</v>
      </c>
      <c r="D31" s="16">
        <v>1.1000000000000001</v>
      </c>
      <c r="E31" s="16">
        <v>1.1000000000000001</v>
      </c>
    </row>
    <row r="32" spans="3:5">
      <c r="C32" s="16">
        <v>1.1000000000000001</v>
      </c>
      <c r="D32" s="16">
        <v>1.1000000000000001</v>
      </c>
      <c r="E32" s="16">
        <v>1.1000000000000001</v>
      </c>
    </row>
    <row r="33" spans="3:5">
      <c r="C33" s="16">
        <v>0.75</v>
      </c>
      <c r="D33" s="16">
        <v>0.75</v>
      </c>
      <c r="E33" s="16">
        <v>0.75</v>
      </c>
    </row>
    <row r="34" spans="3:5">
      <c r="C34" s="16">
        <v>0.75</v>
      </c>
      <c r="D34" s="16">
        <v>0.75</v>
      </c>
      <c r="E34" s="16">
        <v>0.75</v>
      </c>
    </row>
    <row r="35" spans="3:5">
      <c r="C35" s="16">
        <v>0.75</v>
      </c>
      <c r="D35" s="16">
        <v>0.75</v>
      </c>
      <c r="E35" s="16">
        <v>0.75</v>
      </c>
    </row>
    <row r="36" spans="3:5">
      <c r="C36" s="16">
        <v>0.75</v>
      </c>
      <c r="D36" s="16">
        <v>0.75</v>
      </c>
      <c r="E36" s="16">
        <v>0.75</v>
      </c>
    </row>
    <row r="37" spans="3:5">
      <c r="C37" s="16">
        <v>0.18</v>
      </c>
      <c r="D37" s="16">
        <v>0.18</v>
      </c>
      <c r="E37" s="16">
        <v>0.18</v>
      </c>
    </row>
    <row r="38" spans="3:5">
      <c r="C38" s="16">
        <v>3</v>
      </c>
      <c r="D38" s="16">
        <v>3</v>
      </c>
      <c r="E38" s="16">
        <v>3</v>
      </c>
    </row>
    <row r="39" spans="3:5">
      <c r="C39" s="16">
        <v>3</v>
      </c>
      <c r="D39" s="16">
        <v>3</v>
      </c>
      <c r="E39" s="16">
        <v>3</v>
      </c>
    </row>
    <row r="40" spans="3:5">
      <c r="C40" s="16">
        <v>0.37</v>
      </c>
      <c r="D40" s="16">
        <v>0.37</v>
      </c>
      <c r="E40" s="16">
        <v>0.37</v>
      </c>
    </row>
    <row r="41" spans="3:5">
      <c r="C41" s="16">
        <v>0.75</v>
      </c>
      <c r="D41" s="16">
        <v>0.75</v>
      </c>
      <c r="E41" s="16">
        <v>0.75</v>
      </c>
    </row>
    <row r="42" spans="3:5">
      <c r="C42" s="16">
        <v>0.37</v>
      </c>
      <c r="D42" s="16">
        <v>0.37</v>
      </c>
      <c r="E42" s="16">
        <v>0.37</v>
      </c>
    </row>
    <row r="43" spans="3:5">
      <c r="C43" s="16">
        <v>0.46</v>
      </c>
      <c r="D43" s="16">
        <v>0.46</v>
      </c>
      <c r="E43" s="16">
        <v>0.46</v>
      </c>
    </row>
    <row r="44" spans="3:5">
      <c r="C44" s="90">
        <v>1</v>
      </c>
      <c r="D44" s="90">
        <v>1</v>
      </c>
      <c r="E44" s="90">
        <v>1</v>
      </c>
    </row>
    <row r="45" spans="3:5">
      <c r="C45" s="16">
        <v>0.55000000000000004</v>
      </c>
      <c r="D45" s="16">
        <v>0.55000000000000004</v>
      </c>
      <c r="E45" s="16">
        <v>0.55000000000000004</v>
      </c>
    </row>
    <row r="46" spans="3:5">
      <c r="C46" s="16">
        <v>0.25</v>
      </c>
      <c r="D46" s="16">
        <v>0.25</v>
      </c>
      <c r="E46" s="16">
        <v>0.25</v>
      </c>
    </row>
    <row r="47" spans="3:5">
      <c r="C47" s="16">
        <v>0.75</v>
      </c>
      <c r="D47" s="16">
        <v>0.75</v>
      </c>
      <c r="E47" s="16">
        <v>0.75</v>
      </c>
    </row>
    <row r="48" spans="3:5">
      <c r="C48" s="90">
        <v>1</v>
      </c>
      <c r="D48" s="90">
        <v>1</v>
      </c>
      <c r="E48" s="90">
        <v>1</v>
      </c>
    </row>
    <row r="49" spans="1:6">
      <c r="C49" s="90">
        <v>1</v>
      </c>
      <c r="D49" s="90">
        <v>1</v>
      </c>
      <c r="E49" s="90">
        <v>1</v>
      </c>
    </row>
    <row r="50" spans="1:6">
      <c r="C50" s="90">
        <v>1</v>
      </c>
      <c r="D50" s="90">
        <v>1</v>
      </c>
      <c r="E50" s="90">
        <v>1</v>
      </c>
    </row>
    <row r="51" spans="1:6">
      <c r="C51" s="90">
        <v>1</v>
      </c>
      <c r="D51" s="90">
        <v>1</v>
      </c>
      <c r="E51" s="90">
        <v>1</v>
      </c>
    </row>
    <row r="52" spans="1:6">
      <c r="C52" s="90">
        <v>1</v>
      </c>
      <c r="D52" s="90">
        <v>1</v>
      </c>
      <c r="E52" s="90">
        <v>1</v>
      </c>
    </row>
    <row r="53" spans="1:6">
      <c r="C53" s="90">
        <v>1</v>
      </c>
      <c r="D53" s="90">
        <v>1</v>
      </c>
      <c r="E53" s="90">
        <v>1</v>
      </c>
    </row>
    <row r="54" spans="1:6">
      <c r="C54" s="90">
        <v>1</v>
      </c>
      <c r="D54" s="90">
        <v>1</v>
      </c>
      <c r="E54" s="90">
        <v>1</v>
      </c>
    </row>
    <row r="55" spans="1:6">
      <c r="C55" s="90">
        <v>1</v>
      </c>
      <c r="D55" s="90">
        <v>1</v>
      </c>
      <c r="E55" s="90">
        <v>1</v>
      </c>
    </row>
    <row r="56" spans="1:6">
      <c r="C56" s="90">
        <v>1</v>
      </c>
      <c r="D56" s="90">
        <v>1</v>
      </c>
      <c r="E56" s="90">
        <v>1</v>
      </c>
    </row>
    <row r="57" spans="1:6">
      <c r="C57" s="90">
        <v>1</v>
      </c>
      <c r="D57" s="90">
        <v>1</v>
      </c>
      <c r="E57" s="90">
        <v>1</v>
      </c>
    </row>
    <row r="58" spans="1:6">
      <c r="C58" s="90">
        <v>1</v>
      </c>
      <c r="D58" s="90">
        <v>1</v>
      </c>
      <c r="E58" s="90">
        <v>1</v>
      </c>
    </row>
    <row r="61" spans="1:6">
      <c r="A61" t="s">
        <v>62</v>
      </c>
      <c r="C61">
        <f>SUM(C2:C60)</f>
        <v>300.5800000000001</v>
      </c>
      <c r="D61">
        <f>SUM(D2:D60)</f>
        <v>445.5800000000001</v>
      </c>
      <c r="E61">
        <f>SUM(E2:E60)</f>
        <v>595.58000000000004</v>
      </c>
    </row>
    <row r="62" spans="1:6">
      <c r="A62" t="s">
        <v>64</v>
      </c>
      <c r="B62">
        <v>630</v>
      </c>
      <c r="C62">
        <f>C61/0.8</f>
        <v>375.72500000000008</v>
      </c>
      <c r="D62">
        <f>D61/0.8</f>
        <v>556.97500000000014</v>
      </c>
      <c r="E62">
        <f>E61/0.8</f>
        <v>744.47500000000002</v>
      </c>
      <c r="F62" t="s">
        <v>65</v>
      </c>
    </row>
    <row r="63" spans="1:6">
      <c r="A63" t="s">
        <v>63</v>
      </c>
      <c r="B63">
        <v>1000</v>
      </c>
      <c r="C63">
        <f>C62/0.69</f>
        <v>544.52898550724649</v>
      </c>
      <c r="D63">
        <f>D62/0.69</f>
        <v>807.21014492753648</v>
      </c>
      <c r="E63">
        <f>E62/0.69</f>
        <v>1078.949275362319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Voorblad A3</vt:lpstr>
      <vt:lpstr>Verbuikerslijst A3</vt:lpstr>
      <vt:lpstr>Sheet1</vt:lpstr>
      <vt:lpstr>'Verbuikerslijst A3'!Afdrukbereik</vt:lpstr>
      <vt:lpstr>'Verbuikerslijst A3'!Afdruktitels</vt:lpstr>
    </vt:vector>
  </TitlesOfParts>
  <Company>IV-Groep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relghouati</dc:creator>
  <cp:lastModifiedBy>aaavoogt</cp:lastModifiedBy>
  <cp:lastPrinted>2021-08-16T12:37:52Z</cp:lastPrinted>
  <dcterms:created xsi:type="dcterms:W3CDTF">2007-01-08T08:54:27Z</dcterms:created>
  <dcterms:modified xsi:type="dcterms:W3CDTF">2021-10-25T12:58:05Z</dcterms:modified>
</cp:coreProperties>
</file>