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hv-my.sharepoint.com/personal/p_pieters_eindhoven_nl/Documents/H-schijf-migratie/Financieel adviseur/subsidies/verdere subsidiemappen/Key2Subsidies/"/>
    </mc:Choice>
  </mc:AlternateContent>
  <xr:revisionPtr revIDLastSave="0" documentId="8_{05A24E75-A279-4E71-9004-ABE3E9293C8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eoordelingsformulier" sheetId="1" r:id="rId1"/>
    <sheet name="Antwoorden Stap 1" sheetId="3" r:id="rId2"/>
    <sheet name="Antwoorden Stap 2" sheetId="2" r:id="rId3"/>
    <sheet name="Gegevens" sheetId="4" r:id="rId4"/>
  </sheets>
  <definedNames>
    <definedName name="_xlnm.Print_Area" localSheetId="0">Beoordelingsformulier!$H$65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G53" i="1" l="1"/>
  <c r="H53" i="1" s="1"/>
  <c r="F52" i="1" l="1"/>
  <c r="F51" i="1"/>
  <c r="F50" i="1"/>
  <c r="F49" i="1"/>
  <c r="F48" i="1"/>
  <c r="F47" i="1"/>
  <c r="F46" i="1"/>
  <c r="F45" i="1"/>
  <c r="F54" i="1" l="1"/>
  <c r="G50" i="1"/>
  <c r="H50" i="1" s="1"/>
  <c r="G46" i="1"/>
  <c r="H46" i="1" s="1"/>
  <c r="H45" i="1"/>
  <c r="G45" i="1"/>
  <c r="H55" i="1" l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tc={B5416875-7CEE-44E4-8377-A9D6532B82AD}</author>
  </authors>
  <commentList>
    <comment ref="B13" authorId="0" shapeId="0" xr:uid="{B5416875-7CEE-44E4-8377-A9D6532B82AD}">
      <text>
        <t>[Threaded comment]
Your version of Excel allows you to read this threaded comment; however, any edits to it will get removed if the file is opened in a newer version of Excel. Learn more: https://go.microsoft.com/fwlink/?linkid=870924
Comment:
    als deelweigering is ook overig?</t>
      </text>
    </comment>
  </commentList>
</comments>
</file>

<file path=xl/sharedStrings.xml><?xml version="1.0" encoding="utf-8"?>
<sst xmlns="http://schemas.openxmlformats.org/spreadsheetml/2006/main" count="212" uniqueCount="173">
  <si>
    <t>Beoordelingsformulier subsidie VSB</t>
  </si>
  <si>
    <t>Aanvrager subsidie</t>
  </si>
  <si>
    <t>Onderdeel / activiteit</t>
  </si>
  <si>
    <t>wat is dit? Voor de organisaties die meer aanvragen hebben. Bijv VHE soort maatje. Naam van de activiteit.</t>
  </si>
  <si>
    <t>Nieuwe of bestaande activiteit</t>
  </si>
  <si>
    <t>Thema uit subsidiegids</t>
  </si>
  <si>
    <t>Contractmanager</t>
  </si>
  <si>
    <t>beoordeling d.d.</t>
  </si>
  <si>
    <t>Tweede lezer</t>
  </si>
  <si>
    <t xml:space="preserve">  </t>
  </si>
  <si>
    <t>Financieel adviseur</t>
  </si>
  <si>
    <t>Dossiernummer (key2subsidies)</t>
  </si>
  <si>
    <t>Besluit/vervolgactie</t>
  </si>
  <si>
    <t>Eventuele toelichting 'besluit/vervolgactie'</t>
  </si>
  <si>
    <t xml:space="preserve">deelweigering hier vermelden? </t>
  </si>
  <si>
    <t>Totaalscore</t>
  </si>
  <si>
    <t>Voldoet de aanvrager aan de eisen uit de subsidieregeling?</t>
  </si>
  <si>
    <t>Eventuele toelichting 'voldoet aan eisen'</t>
  </si>
  <si>
    <t>link naar de subsidieregeling invoegen?</t>
  </si>
  <si>
    <t>Stap 1: Algemene beoordeling subsidieaanvraag</t>
  </si>
  <si>
    <t xml:space="preserve">         Criterium</t>
  </si>
  <si>
    <t>Besluit</t>
  </si>
  <si>
    <t>Past de aanvraag binnen de subsidieregeling Versterken Sociale Basis/de Subsidiegids? Of past de aanvraag beter in een andere subsidieregeling?</t>
  </si>
  <si>
    <t>Nee: doorverwijzen naar juiste werkgebied (intern)</t>
  </si>
  <si>
    <t>Zijn één of meerdere resultaten van het betreffende thema uit de Subsidiegids Versterken Sociale Basis expliciet genoemd?</t>
  </si>
  <si>
    <t>Zijn één of meerdere van deze resultaten af te leiden uit de beschrijving?</t>
  </si>
  <si>
    <t>Zijn de resultaten SMART (vooral: relevant en meetbaar) geformuleerd?</t>
  </si>
  <si>
    <t>Zijn er activiteiten beschreven die de resultaten mogelijk maken? Vraag 5, 8 en 9 horen bij elkaar. Onder elkaar zetten.</t>
  </si>
  <si>
    <t xml:space="preserve">Zijn er voorwaarden (bijvoorbeeld co-financiering, huisvesting, samenwerking met andere partijen) aan de uitvoering van de activiteiten verbonden? 
Opmerking: in de thema's worden andere voorwaarden benoemd. Term contra-indicaties weghalen bij antwoord.
</t>
  </si>
  <si>
    <t>Is in voldoende mate verzekerd dat aan deze voorwaarden kan worden voldaan?</t>
  </si>
  <si>
    <t>Zijn de activiteiten relevant voor de opgevoerde resultaten? Wat is relevant?</t>
  </si>
  <si>
    <t xml:space="preserve">Zijn de activiteiten dekkend voor de opgevoerde resultaten? Wat is dekkend? </t>
  </si>
  <si>
    <t>Is de kwaliteit/betrouwbaarheid van de aanbieder vast te stellen?</t>
  </si>
  <si>
    <t>Ja, verantwoording ten minste 3 jaar naar tevredenheid of aangetoond via referenties of andere bronnen: vraag 11</t>
  </si>
  <si>
    <t xml:space="preserve">Zijn er andere overwegingen om toewijzing te overwegen? Onduidelijk wat dit betekent. Als er maar 1 aanbieder is? 
Hierboven in door naar vraag…. Niet duidelijk. Deze vraag pas op het einde? </t>
  </si>
  <si>
    <t>Zijn er andere aanbieders met een vergelijkbaar aanbod?</t>
  </si>
  <si>
    <t>Heeft het aanbod voordelen ten opzichte van deze alternatieven? Lastig bij individuele aanvragen al te zeggen, komt in integrale beoordeling toch pas naar voren?</t>
  </si>
  <si>
    <t xml:space="preserve">Heeft het aanbod nadelen ten opzichte van deze alternatieven? Zie vorige vraag. </t>
  </si>
  <si>
    <t xml:space="preserve">Is er ruimte om meerdere aanvragen te honoreren? Is dit niet altijd zo? </t>
  </si>
  <si>
    <t xml:space="preserve">Is de aanvraag in strijd met de uitgangspunten van het SD (van 2e naar 0de lijn)?
Deze vraag naar boven halen. </t>
  </si>
  <si>
    <t xml:space="preserve">Voldoet de aanvraag aan de eisen m.b.t. rapportage? Wat wordt hiermee bedoeld? </t>
  </si>
  <si>
    <t>Zijn de gebreken van de aanvraag op korte termijn te herstellen? Hoort dit bij vraag 17?</t>
  </si>
  <si>
    <t>Stap 2: Inhoudelijke beoordeling subsidieaanvraag</t>
  </si>
  <si>
    <t>Onderdelen</t>
  </si>
  <si>
    <t>Beoordeling</t>
  </si>
  <si>
    <t>Score</t>
  </si>
  <si>
    <t>Score per thema</t>
  </si>
  <si>
    <t>Gewogen score</t>
  </si>
  <si>
    <t>Urgentie (40%)</t>
  </si>
  <si>
    <t>Urgentie van het aanbod
Wat is wettelijk, wat is noodzakelijk, wat is wenselijk?
 En wat als er geen beleidsdoelstellingen zijn? Of doelstellingen vanuit de regeling?</t>
  </si>
  <si>
    <t>Wettelijk verplicht</t>
  </si>
  <si>
    <t>Effectiviteit en kwaliteit (30%)</t>
  </si>
  <si>
    <t>Het levert concrete (aantoonbare) resultaten op</t>
  </si>
  <si>
    <t>Ja</t>
  </si>
  <si>
    <t>Voldoet aan de genoemde pluspunten 
Pluspunten worden niet in alle thema's genoemd. Pluspunten vervallen wellicht.</t>
  </si>
  <si>
    <t>Alle</t>
  </si>
  <si>
    <t>Resultaten zijn duurzaam: terugval wordt op termijn voorkomen of situatie blijft stabiel
Ingewikkeld hoe dit in te vullen. En niet altijd aan de orde.</t>
  </si>
  <si>
    <t>Aangetoond</t>
  </si>
  <si>
    <t>Kwaliteit is aangetoond adhv kwaliteitsmaatstaven (hier nog over nadenken in subsidiegids)</t>
  </si>
  <si>
    <t xml:space="preserve">Alle onderdelen </t>
  </si>
  <si>
    <t>Kosten (25%)</t>
  </si>
  <si>
    <t xml:space="preserve">Verhouding prijs/kwaliteit
Moeilijk aan te geven. Wat vergelijk je met wat? </t>
  </si>
  <si>
    <t>Lager dan gemiddeld</t>
  </si>
  <si>
    <t>Risico van frictiekosten bij afwijzing</t>
  </si>
  <si>
    <t>Geen risico op frictiekosten bij afwijzing</t>
  </si>
  <si>
    <t>Kostenbesparing
best lastig, subjectief</t>
  </si>
  <si>
    <t>Bespaart aantoonbaar kosten (op termijn)</t>
  </si>
  <si>
    <t>Overige (5%)</t>
  </si>
  <si>
    <t>Gezamenlijke subsidieaanvraag</t>
  </si>
  <si>
    <t>De subsidie is in samenwerking met meerdere organisaties aangevraagd</t>
  </si>
  <si>
    <t>Totale score</t>
  </si>
  <si>
    <t>Antwoordopties bij stap 2: inhoudelijke beoordeling</t>
  </si>
  <si>
    <t>Criterium</t>
  </si>
  <si>
    <t>Is de aanvraag (hoofdzakelijk) gewijd aan het onderdeel van de TSD/Subsidiegids waar een beroep op wordt gedaan?</t>
  </si>
  <si>
    <t>Ja: vraag 2</t>
  </si>
  <si>
    <t>Zijn een of meerdere doelstelling van het relevante onderdeel uit de TSD/Subsidiegids expliciet genoemd?</t>
  </si>
  <si>
    <t>Nee: vraag 3</t>
  </si>
  <si>
    <t>Ja: vraag 4</t>
  </si>
  <si>
    <t>Zijn een of meerdere van deze doelstellingen af te leiden uit de beschrijving?</t>
  </si>
  <si>
    <t>Nee: afwijzen</t>
  </si>
  <si>
    <t>Zijn de doelstellingen SMART (vooral: relevant en meetbaar) geformuleerd?</t>
  </si>
  <si>
    <t>Nee: opnemen als voorwaarde bij evt. toekenning</t>
  </si>
  <si>
    <t>Ja: vraag 5</t>
  </si>
  <si>
    <t>Zijn er activiteiten beschreven die de realisatie van de doelstellingen mogelijk maken?</t>
  </si>
  <si>
    <t>Ja: vraag 6</t>
  </si>
  <si>
    <t>Zijn er voorwaarden aan de uitvoering van de condities verbonden?</t>
  </si>
  <si>
    <t xml:space="preserve">Nee, geen contra-indicaties opgenomen: vraag 8 </t>
  </si>
  <si>
    <t>Ja: vraag 7</t>
  </si>
  <si>
    <t>Nee: afwijzen of opnemen als voorwaarde</t>
  </si>
  <si>
    <t>Ja: vraag 8</t>
  </si>
  <si>
    <t>Zijn de activiteiten relevant voor de opgevoerde doelstelling?</t>
  </si>
  <si>
    <t>Ja: vraag 9</t>
  </si>
  <si>
    <t>Zijn de activiteiten dekkend voor de opgevoerde doelstellingen?</t>
  </si>
  <si>
    <t>Ja: vraag 10</t>
  </si>
  <si>
    <t xml:space="preserve">Nee, geen/onvoldoende inzicht in kwalificaties/competenties en ervaringen: afwijzen of opnemen als voorwaarde </t>
  </si>
  <si>
    <t>Zijn er andere overwegingen om toewijzing te overwegen?</t>
  </si>
  <si>
    <t>Ja: vraag 12</t>
  </si>
  <si>
    <t>Nee: vraag 16</t>
  </si>
  <si>
    <t>Ja: vraag 13</t>
  </si>
  <si>
    <t>Heeft het aanbod voordelen ten opzichte van deze alternatieven?</t>
  </si>
  <si>
    <t>Nee: vraag 14</t>
  </si>
  <si>
    <t>Ja: vraag 16</t>
  </si>
  <si>
    <t>Heeft het aanbod nadelen ten opzichte van deze alternatieven?</t>
  </si>
  <si>
    <t>Nee: vraag 15</t>
  </si>
  <si>
    <t>Ja: vraag 15</t>
  </si>
  <si>
    <t>Is er ruimte om meerdere aanvragen te honoreren?</t>
  </si>
  <si>
    <t>Is de aanvraag in strijd met de uitgangspunten van het SD (van 2e naar 0de lijn)?</t>
  </si>
  <si>
    <t>Nee: vraag 17</t>
  </si>
  <si>
    <t>Ja: afwijzen</t>
  </si>
  <si>
    <t>Voldoet de aanvraag aan de eisen m.b.t. rapportage?</t>
  </si>
  <si>
    <t>Nee: opnemen als voorwaarde</t>
  </si>
  <si>
    <t>Ja: vraag 18</t>
  </si>
  <si>
    <t>Zijn de gebreken van de aanvraag op korte termijn te herstellen?</t>
  </si>
  <si>
    <t>Ja: Indienen voor integrale beoordeling, opnemen als voorwaarde</t>
  </si>
  <si>
    <t>Variabele</t>
  </si>
  <si>
    <t>Punten</t>
  </si>
  <si>
    <t>Urgentie</t>
  </si>
  <si>
    <t>Urgentie van het aanbod</t>
  </si>
  <si>
    <t>Noodzakelijk voor de realisatie van beleidsdoelstellingen</t>
  </si>
  <si>
    <t>Wenselijk voor beleidsdoelstellingen</t>
  </si>
  <si>
    <t>Effectiviteit en kwaliteit</t>
  </si>
  <si>
    <t>Deels</t>
  </si>
  <si>
    <t>Nee</t>
  </si>
  <si>
    <t>Optioneel nog toe te voegen bij effectiviteit en kwaliteit:</t>
  </si>
  <si>
    <t>Voldoet aan de genoemde pluspunten, of door organisatie aangevulde relevante pluspunten</t>
  </si>
  <si>
    <t>Integriteitsplan aanwezig</t>
  </si>
  <si>
    <t>Check of overal pluspunten genoemd zijn! (MM)</t>
  </si>
  <si>
    <t>Enkele</t>
  </si>
  <si>
    <t>MM checkt hoe dit is bij inkoop</t>
  </si>
  <si>
    <t>Toevoegen aanvraagformulier</t>
  </si>
  <si>
    <t>Geen</t>
  </si>
  <si>
    <t>Resultaten zijn duurzaam: terugval wordt op termijn voorkomen of situatie blijft stabiel</t>
  </si>
  <si>
    <t>Check aanvraagformulier</t>
  </si>
  <si>
    <t>Naar verwachting</t>
  </si>
  <si>
    <t>Twijfelachtig of niet</t>
  </si>
  <si>
    <t>Kwaliteit is aangetoond aan de hand van de kwaliteitsmaatstaven</t>
  </si>
  <si>
    <t xml:space="preserve">3 onderdelen </t>
  </si>
  <si>
    <t>2 onderdelen</t>
  </si>
  <si>
    <t>1 onderdeel</t>
  </si>
  <si>
    <t>Kosten</t>
  </si>
  <si>
    <t>Verhouding prijs/kwaliteit</t>
  </si>
  <si>
    <t>Gemiddeld</t>
  </si>
  <si>
    <t>Hoger dan gemiddeld</t>
  </si>
  <si>
    <t>Afwijzing leidt tot frictiekosten</t>
  </si>
  <si>
    <t>Kostenbesparing</t>
  </si>
  <si>
    <t>Bespaart naar verwachting kosten (op termijn)</t>
  </si>
  <si>
    <t>Bespaart niet aantoonbaar kosten</t>
  </si>
  <si>
    <t>Niet relevant (bijvoorbeeld bij bepaalde ondersteunende diensten)</t>
  </si>
  <si>
    <t>Overig</t>
  </si>
  <si>
    <t>Optioneel nog toe te voegen bij overig:</t>
  </si>
  <si>
    <t>De subsidie is niet in samenwerking met meerdere organisaties aangevraagd</t>
  </si>
  <si>
    <t>Realiseert doelstelling(en) van diversiteit</t>
  </si>
  <si>
    <t>Meerdere doelstellingen</t>
  </si>
  <si>
    <t>Operationaliseren begrip diversiteit - anders niet opnemen</t>
  </si>
  <si>
    <t>Enkele doelstellingen</t>
  </si>
  <si>
    <t>Niet</t>
  </si>
  <si>
    <t>Nieuw</t>
  </si>
  <si>
    <t>Bestaand</t>
  </si>
  <si>
    <t>Thema's</t>
  </si>
  <si>
    <t>Gezin en opvoeden</t>
  </si>
  <si>
    <t>Gezin en opvoeden -  onderdeel jongerenwerk</t>
  </si>
  <si>
    <t>Taal en leren (onderwijs)</t>
  </si>
  <si>
    <t>Dagelijkse activiteiten en meedoen (ondersteuning eigen kracht)</t>
  </si>
  <si>
    <t>Gezondheid (lichamelijk en geestelijk)</t>
  </si>
  <si>
    <t>Veiligheid</t>
  </si>
  <si>
    <t>Geld (financiën)</t>
  </si>
  <si>
    <t>Wonen (waaronder maatschappelijke opvang)</t>
  </si>
  <si>
    <t>Alcohol, drugs, gamen en gokken (verslaving)</t>
  </si>
  <si>
    <t>Ondersteunende diensten</t>
  </si>
  <si>
    <t>Besluit / vervolgactie</t>
  </si>
  <si>
    <t>Afwijzen</t>
  </si>
  <si>
    <t>Toewijzen</t>
  </si>
  <si>
    <t>Voldoet de aanvrager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</si>
</sst>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indexed="64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0" xfId="0" applyFont="1"/>
    <xf numFmtId="0" fontId="0" fillId="0" borderId="8" xfId="0" applyBorder="1"/>
    <xf numFmtId="0" fontId="0" fillId="0" borderId="9" xfId="0" applyBorder="1"/>
    <xf numFmtId="0" fontId="0" fillId="0" borderId="43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2" fillId="3" borderId="20" xfId="0" applyFont="1" applyFill="1" applyBorder="1"/>
    <xf numFmtId="0" fontId="0" fillId="4" borderId="22" xfId="0" applyFont="1" applyFill="1" applyBorder="1"/>
    <xf numFmtId="0" fontId="0" fillId="4" borderId="24" xfId="0" applyFont="1" applyFill="1" applyBorder="1"/>
    <xf numFmtId="0" fontId="0" fillId="4" borderId="24" xfId="0" applyFont="1" applyFill="1" applyBorder="1" applyAlignment="1">
      <alignment horizontal="center" wrapText="1"/>
    </xf>
    <xf numFmtId="0" fontId="0" fillId="4" borderId="27" xfId="0" applyFont="1" applyFill="1" applyBorder="1"/>
    <xf numFmtId="0" fontId="2" fillId="0" borderId="0" xfId="0" applyFont="1"/>
    <xf numFmtId="0" fontId="2" fillId="3" borderId="21" xfId="0" applyFont="1" applyFill="1" applyBorder="1"/>
    <xf numFmtId="0" fontId="2" fillId="3" borderId="4" xfId="0" applyFont="1" applyFill="1" applyBorder="1"/>
    <xf numFmtId="0" fontId="2" fillId="3" borderId="17" xfId="0" applyFont="1" applyFill="1" applyBorder="1"/>
    <xf numFmtId="0" fontId="2" fillId="3" borderId="12" xfId="0" applyFont="1" applyFill="1" applyBorder="1"/>
    <xf numFmtId="0" fontId="2" fillId="3" borderId="1" xfId="0" applyFont="1" applyFill="1" applyBorder="1"/>
    <xf numFmtId="0" fontId="0" fillId="2" borderId="15" xfId="0" applyFont="1" applyFill="1" applyBorder="1"/>
    <xf numFmtId="0" fontId="0" fillId="4" borderId="40" xfId="0" applyFont="1" applyFill="1" applyBorder="1"/>
    <xf numFmtId="0" fontId="0" fillId="2" borderId="18" xfId="0" applyFont="1" applyFill="1" applyBorder="1"/>
    <xf numFmtId="0" fontId="0" fillId="2" borderId="13" xfId="0" applyFont="1" applyFill="1" applyBorder="1"/>
    <xf numFmtId="0" fontId="0" fillId="2" borderId="3" xfId="0" applyFont="1" applyFill="1" applyBorder="1"/>
    <xf numFmtId="0" fontId="0" fillId="2" borderId="16" xfId="0" applyFont="1" applyFill="1" applyBorder="1"/>
    <xf numFmtId="0" fontId="0" fillId="4" borderId="41" xfId="0" applyFont="1" applyFill="1" applyBorder="1"/>
    <xf numFmtId="0" fontId="0" fillId="2" borderId="19" xfId="0" applyFont="1" applyFill="1" applyBorder="1"/>
    <xf numFmtId="0" fontId="0" fillId="2" borderId="14" xfId="0" applyFont="1" applyFill="1" applyBorder="1"/>
    <xf numFmtId="0" fontId="0" fillId="2" borderId="11" xfId="0" applyFont="1" applyFill="1" applyBorder="1"/>
    <xf numFmtId="0" fontId="0" fillId="4" borderId="42" xfId="0" applyFont="1" applyFill="1" applyBorder="1"/>
    <xf numFmtId="0" fontId="0" fillId="0" borderId="9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5" fillId="2" borderId="7" xfId="0" applyFont="1" applyFill="1" applyBorder="1"/>
    <xf numFmtId="0" fontId="0" fillId="0" borderId="4" xfId="0" applyBorder="1"/>
    <xf numFmtId="0" fontId="0" fillId="0" borderId="52" xfId="0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3" fillId="0" borderId="52" xfId="0" applyFont="1" applyBorder="1"/>
    <xf numFmtId="0" fontId="0" fillId="0" borderId="3" xfId="0" applyFont="1" applyBorder="1"/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0" fillId="0" borderId="52" xfId="0" applyFont="1" applyBorder="1"/>
    <xf numFmtId="0" fontId="0" fillId="0" borderId="2" xfId="0" applyFont="1" applyBorder="1"/>
    <xf numFmtId="0" fontId="0" fillId="0" borderId="53" xfId="0" applyBorder="1"/>
    <xf numFmtId="0" fontId="0" fillId="0" borderId="54" xfId="0" applyBorder="1"/>
    <xf numFmtId="0" fontId="3" fillId="0" borderId="55" xfId="0" applyFont="1" applyBorder="1"/>
    <xf numFmtId="0" fontId="0" fillId="0" borderId="56" xfId="0" applyBorder="1"/>
    <xf numFmtId="0" fontId="0" fillId="0" borderId="55" xfId="0" applyBorder="1"/>
    <xf numFmtId="0" fontId="0" fillId="0" borderId="53" xfId="0" applyBorder="1" applyAlignment="1">
      <alignment wrapText="1"/>
    </xf>
    <xf numFmtId="0" fontId="0" fillId="0" borderId="56" xfId="0" applyFont="1" applyBorder="1"/>
    <xf numFmtId="0" fontId="4" fillId="0" borderId="53" xfId="0" applyFont="1" applyBorder="1"/>
    <xf numFmtId="0" fontId="0" fillId="0" borderId="54" xfId="0" applyFont="1" applyBorder="1" applyAlignment="1">
      <alignment vertical="center"/>
    </xf>
    <xf numFmtId="0" fontId="0" fillId="2" borderId="15" xfId="0" applyFont="1" applyFill="1" applyBorder="1" applyAlignment="1">
      <alignment wrapText="1"/>
    </xf>
    <xf numFmtId="0" fontId="0" fillId="4" borderId="58" xfId="0" applyFont="1" applyFill="1" applyBorder="1"/>
    <xf numFmtId="0" fontId="0" fillId="2" borderId="59" xfId="0" applyFont="1" applyFill="1" applyBorder="1"/>
    <xf numFmtId="0" fontId="0" fillId="2" borderId="60" xfId="0" applyFont="1" applyFill="1" applyBorder="1"/>
    <xf numFmtId="0" fontId="0" fillId="2" borderId="61" xfId="0" applyFont="1" applyFill="1" applyBorder="1"/>
    <xf numFmtId="0" fontId="0" fillId="0" borderId="43" xfId="0" applyFont="1" applyBorder="1"/>
    <xf numFmtId="0" fontId="2" fillId="0" borderId="0" xfId="0" applyFont="1" applyBorder="1"/>
    <xf numFmtId="0" fontId="0" fillId="2" borderId="9" xfId="0" applyFont="1" applyFill="1" applyBorder="1"/>
    <xf numFmtId="0" fontId="0" fillId="2" borderId="63" xfId="0" applyFont="1" applyFill="1" applyBorder="1"/>
    <xf numFmtId="0" fontId="0" fillId="2" borderId="64" xfId="0" applyFont="1" applyFill="1" applyBorder="1"/>
    <xf numFmtId="0" fontId="0" fillId="2" borderId="10" xfId="0" applyFont="1" applyFill="1" applyBorder="1"/>
    <xf numFmtId="0" fontId="0" fillId="2" borderId="44" xfId="0" applyFont="1" applyFill="1" applyBorder="1" applyAlignment="1">
      <alignment horizontal="left" vertical="top"/>
    </xf>
    <xf numFmtId="0" fontId="0" fillId="2" borderId="65" xfId="0" applyFont="1" applyFill="1" applyBorder="1"/>
    <xf numFmtId="0" fontId="0" fillId="2" borderId="66" xfId="0" applyFont="1" applyFill="1" applyBorder="1"/>
    <xf numFmtId="0" fontId="0" fillId="2" borderId="67" xfId="0" applyFont="1" applyFill="1" applyBorder="1"/>
    <xf numFmtId="0" fontId="0" fillId="4" borderId="29" xfId="0" applyFont="1" applyFill="1" applyBorder="1"/>
    <xf numFmtId="0" fontId="0" fillId="0" borderId="26" xfId="0" applyBorder="1"/>
    <xf numFmtId="0" fontId="2" fillId="0" borderId="20" xfId="0" applyFont="1" applyBorder="1"/>
    <xf numFmtId="0" fontId="0" fillId="0" borderId="5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0" fillId="4" borderId="42" xfId="0" applyFont="1" applyFill="1" applyBorder="1" applyAlignment="1">
      <alignment vertical="center"/>
    </xf>
    <xf numFmtId="0" fontId="0" fillId="2" borderId="62" xfId="0" applyFont="1" applyFill="1" applyBorder="1" applyAlignment="1">
      <alignment wrapText="1"/>
    </xf>
    <xf numFmtId="0" fontId="0" fillId="2" borderId="57" xfId="0" applyFont="1" applyFill="1" applyBorder="1" applyAlignment="1">
      <alignment wrapText="1"/>
    </xf>
    <xf numFmtId="0" fontId="9" fillId="0" borderId="76" xfId="0" applyFont="1" applyBorder="1" applyAlignment="1">
      <alignment horizontal="left" vertical="center" indent="1"/>
    </xf>
    <xf numFmtId="0" fontId="9" fillId="0" borderId="65" xfId="0" applyFont="1" applyBorder="1" applyAlignment="1">
      <alignment horizontal="left" vertical="center" indent="1"/>
    </xf>
    <xf numFmtId="14" fontId="0" fillId="0" borderId="70" xfId="0" applyNumberFormat="1" applyBorder="1" applyAlignment="1">
      <alignment horizontal="left" vertical="center" wrapText="1"/>
    </xf>
    <xf numFmtId="14" fontId="0" fillId="0" borderId="71" xfId="0" applyNumberFormat="1" applyBorder="1" applyAlignment="1">
      <alignment horizontal="left" vertical="center" wrapText="1"/>
    </xf>
    <xf numFmtId="3" fontId="0" fillId="0" borderId="70" xfId="0" applyNumberFormat="1" applyBorder="1" applyAlignment="1">
      <alignment horizontal="left" vertical="center" wrapText="1"/>
    </xf>
    <xf numFmtId="3" fontId="0" fillId="0" borderId="71" xfId="0" applyNumberFormat="1" applyBorder="1" applyAlignment="1">
      <alignment horizontal="left" vertical="center" wrapText="1"/>
    </xf>
    <xf numFmtId="14" fontId="0" fillId="0" borderId="70" xfId="0" applyNumberFormat="1" applyBorder="1" applyAlignment="1" applyProtection="1">
      <alignment horizontal="left" vertical="center" wrapText="1"/>
      <protection locked="0"/>
    </xf>
    <xf numFmtId="14" fontId="0" fillId="0" borderId="71" xfId="0" applyNumberFormat="1" applyBorder="1" applyAlignment="1" applyProtection="1">
      <alignment horizontal="left" vertical="center" wrapText="1"/>
      <protection locked="0"/>
    </xf>
    <xf numFmtId="14" fontId="0" fillId="0" borderId="77" xfId="0" applyNumberFormat="1" applyBorder="1" applyAlignment="1">
      <alignment horizontal="left" vertical="center" wrapText="1"/>
    </xf>
    <xf numFmtId="14" fontId="0" fillId="0" borderId="67" xfId="0" applyNumberFormat="1" applyBorder="1" applyAlignment="1">
      <alignment horizontal="left" vertical="center" wrapText="1"/>
    </xf>
    <xf numFmtId="0" fontId="10" fillId="0" borderId="68" xfId="0" applyFont="1" applyBorder="1" applyAlignment="1">
      <alignment horizontal="left" vertical="center" indent="1"/>
    </xf>
    <xf numFmtId="0" fontId="10" fillId="0" borderId="69" xfId="0" applyFont="1" applyBorder="1" applyAlignment="1">
      <alignment horizontal="left" vertical="center" indent="1"/>
    </xf>
    <xf numFmtId="0" fontId="0" fillId="0" borderId="68" xfId="0" applyFont="1" applyBorder="1" applyAlignment="1">
      <alignment horizontal="left" vertical="center"/>
    </xf>
    <xf numFmtId="0" fontId="0" fillId="0" borderId="69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 indent="1"/>
    </xf>
    <xf numFmtId="0" fontId="9" fillId="0" borderId="69" xfId="0" applyFont="1" applyBorder="1" applyAlignment="1">
      <alignment horizontal="left" vertical="center" indent="1"/>
    </xf>
    <xf numFmtId="14" fontId="0" fillId="0" borderId="74" xfId="0" applyNumberFormat="1" applyBorder="1" applyAlignment="1">
      <alignment horizontal="left" vertical="center" wrapText="1"/>
    </xf>
    <xf numFmtId="14" fontId="0" fillId="0" borderId="75" xfId="0" applyNumberForma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72" xfId="0" applyFont="1" applyBorder="1" applyAlignment="1">
      <alignment horizontal="left" vertical="center"/>
    </xf>
    <xf numFmtId="0" fontId="0" fillId="0" borderId="73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 wrapText="1"/>
    </xf>
    <xf numFmtId="0" fontId="0" fillId="0" borderId="69" xfId="0" applyFont="1" applyBorder="1" applyAlignment="1">
      <alignment horizontal="left" vertical="center" wrapText="1"/>
    </xf>
    <xf numFmtId="0" fontId="0" fillId="2" borderId="45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54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vertical="center" wrapText="1"/>
    </xf>
    <xf numFmtId="0" fontId="0" fillId="2" borderId="44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 wrapText="1"/>
    </xf>
    <xf numFmtId="0" fontId="0" fillId="2" borderId="46" xfId="0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20</xdr:row>
      <xdr:rowOff>6350</xdr:rowOff>
    </xdr:from>
    <xdr:to>
      <xdr:col>12</xdr:col>
      <xdr:colOff>342900</xdr:colOff>
      <xdr:row>38</xdr:row>
      <xdr:rowOff>228600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28500" y="615950"/>
          <a:ext cx="4883150" cy="4699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Eventuele opmerkingen van de beoordelaar bij stap 1 en 2: </a:t>
          </a:r>
          <a:r>
            <a:rPr kumimoji="0" lang="nl-NL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CM in zwart, </a:t>
          </a:r>
          <a:r>
            <a:rPr kumimoji="0" lang="nl-NL" sz="11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FA in blauw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Geef in geval van </a:t>
          </a:r>
          <a:r>
            <a:rPr kumimoji="0" lang="nl-NL" sz="11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meerjarensubsidies</a:t>
          </a:r>
          <a:r>
            <a:rPr kumimoji="0" lang="nl-NL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hier aan hoe jij/jullie de noodzaak en de behoefte hebben beoordeeld.</a:t>
          </a:r>
        </a:p>
        <a:p>
          <a:endParaRPr lang="nl-NL" sz="1100" b="1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</xdr:col>
      <xdr:colOff>19050</xdr:colOff>
      <xdr:row>56</xdr:row>
      <xdr:rowOff>120650</xdr:rowOff>
    </xdr:from>
    <xdr:to>
      <xdr:col>4</xdr:col>
      <xdr:colOff>2463800</xdr:colOff>
      <xdr:row>90</xdr:row>
      <xdr:rowOff>19050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0400" y="9315450"/>
          <a:ext cx="7924800" cy="6159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/>
            <a:t>Opmerkingen van de beoordelaar</a:t>
          </a:r>
          <a:r>
            <a:rPr lang="nl-NL" sz="1100" b="1" baseline="0"/>
            <a:t> </a:t>
          </a:r>
          <a:r>
            <a:rPr lang="nl-NL" sz="1100" b="1"/>
            <a:t>voor beschikkingstekst </a:t>
          </a:r>
          <a:r>
            <a:rPr kumimoji="0" lang="nl-NL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CM in zwart, </a:t>
          </a:r>
          <a:r>
            <a:rPr kumimoji="0" lang="nl-NL" sz="11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FA in blauw</a:t>
          </a:r>
          <a:r>
            <a:rPr kumimoji="0" lang="nl-N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:</a:t>
          </a:r>
          <a:endParaRPr kumimoji="0" lang="nl-N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 b="0"/>
        </a:p>
        <a:p>
          <a:endParaRPr lang="nl-NL" sz="1100" b="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jon Meijs" id="{817BB459-AB18-497D-94A4-ABFE9D66D38E}" userId="S::m.meijs@eindhoven.nl::80fb628e-d43e-4d64-ae55-2f641ef52c0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1-03-04T13:17:25.49" personId="{817BB459-AB18-497D-94A4-ABFE9D66D38E}" id="{B5416875-7CEE-44E4-8377-A9D6532B82AD}">
    <text>als deelweigering is ook overig?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showGridLines="0" tabSelected="1" zoomScale="80" zoomScaleNormal="80" workbookViewId="0">
      <selection activeCell="E31" sqref="E31"/>
    </sheetView>
  </sheetViews>
  <sheetFormatPr defaultColWidth="9.140625" defaultRowHeight="14.45"/>
  <cols>
    <col min="1" max="1" width="2.5703125" style="9" customWidth="1"/>
    <col min="2" max="2" width="4.140625" style="9" customWidth="1"/>
    <col min="3" max="3" width="28" style="9" customWidth="1"/>
    <col min="4" max="4" width="46.140625" style="9" customWidth="1"/>
    <col min="5" max="5" width="74.85546875" style="9" customWidth="1"/>
    <col min="6" max="6" width="10" style="9" customWidth="1"/>
    <col min="7" max="7" width="15.5703125" style="9" customWidth="1"/>
    <col min="8" max="8" width="13.85546875" style="9" customWidth="1"/>
    <col min="9" max="16384" width="9.140625" style="9"/>
  </cols>
  <sheetData>
    <row r="1" spans="2:5" customFormat="1" ht="21" customHeight="1">
      <c r="B1" s="94" t="s">
        <v>0</v>
      </c>
      <c r="C1" s="93"/>
      <c r="D1" s="93"/>
      <c r="E1" s="9"/>
    </row>
    <row r="2" spans="2:5" customFormat="1" ht="15" thickBot="1">
      <c r="B2" s="90"/>
      <c r="C2" s="91"/>
      <c r="D2" s="92"/>
      <c r="E2" s="92"/>
    </row>
    <row r="3" spans="2:5" customFormat="1">
      <c r="B3" s="123" t="s">
        <v>1</v>
      </c>
      <c r="C3" s="124"/>
      <c r="D3" s="118"/>
      <c r="E3" s="119"/>
    </row>
    <row r="4" spans="2:5" customFormat="1">
      <c r="B4" s="114" t="s">
        <v>2</v>
      </c>
      <c r="C4" s="115"/>
      <c r="D4" s="104" t="s">
        <v>3</v>
      </c>
      <c r="E4" s="105"/>
    </row>
    <row r="5" spans="2:5" customFormat="1">
      <c r="B5" s="114" t="s">
        <v>4</v>
      </c>
      <c r="C5" s="115"/>
      <c r="D5" s="104"/>
      <c r="E5" s="105"/>
    </row>
    <row r="6" spans="2:5" customFormat="1">
      <c r="B6" s="114" t="s">
        <v>5</v>
      </c>
      <c r="C6" s="115"/>
      <c r="D6" s="104"/>
      <c r="E6" s="105"/>
    </row>
    <row r="7" spans="2:5" customFormat="1">
      <c r="B7" s="114" t="s">
        <v>6</v>
      </c>
      <c r="C7" s="115"/>
      <c r="D7" s="104"/>
      <c r="E7" s="105"/>
    </row>
    <row r="8" spans="2:5" customFormat="1">
      <c r="B8" s="112" t="s">
        <v>7</v>
      </c>
      <c r="C8" s="113"/>
      <c r="D8" s="104"/>
      <c r="E8" s="105"/>
    </row>
    <row r="9" spans="2:5" customFormat="1">
      <c r="B9" s="114" t="s">
        <v>8</v>
      </c>
      <c r="C9" s="115"/>
      <c r="D9" s="104"/>
      <c r="E9" s="105"/>
    </row>
    <row r="10" spans="2:5" customFormat="1">
      <c r="B10" s="112" t="s">
        <v>7</v>
      </c>
      <c r="C10" s="113"/>
      <c r="D10" s="104" t="s">
        <v>9</v>
      </c>
      <c r="E10" s="105"/>
    </row>
    <row r="11" spans="2:5" customFormat="1">
      <c r="B11" s="114" t="s">
        <v>10</v>
      </c>
      <c r="C11" s="115"/>
      <c r="D11" s="104"/>
      <c r="E11" s="105"/>
    </row>
    <row r="12" spans="2:5" customFormat="1">
      <c r="B12" s="114" t="s">
        <v>11</v>
      </c>
      <c r="C12" s="115"/>
      <c r="D12" s="104"/>
      <c r="E12" s="105"/>
    </row>
    <row r="13" spans="2:5" customFormat="1">
      <c r="B13" s="114" t="s">
        <v>12</v>
      </c>
      <c r="C13" s="115"/>
      <c r="D13" s="104"/>
      <c r="E13" s="105"/>
    </row>
    <row r="14" spans="2:5" customFormat="1">
      <c r="B14" s="116" t="s">
        <v>13</v>
      </c>
      <c r="C14" s="117"/>
      <c r="D14" s="104" t="s">
        <v>14</v>
      </c>
      <c r="E14" s="105"/>
    </row>
    <row r="15" spans="2:5" customFormat="1">
      <c r="B15" s="114" t="s">
        <v>15</v>
      </c>
      <c r="C15" s="115"/>
      <c r="D15" s="106">
        <f>H55</f>
        <v>215</v>
      </c>
      <c r="E15" s="107"/>
    </row>
    <row r="16" spans="2:5" customFormat="1" ht="29.1" customHeight="1">
      <c r="B16" s="125" t="s">
        <v>16</v>
      </c>
      <c r="C16" s="126"/>
      <c r="D16" s="108"/>
      <c r="E16" s="109"/>
    </row>
    <row r="17" spans="2:5" customFormat="1" ht="15" thickBot="1">
      <c r="B17" s="102" t="s">
        <v>17</v>
      </c>
      <c r="C17" s="103"/>
      <c r="D17" s="110" t="s">
        <v>18</v>
      </c>
      <c r="E17" s="111"/>
    </row>
    <row r="19" spans="2:5" ht="18.600000000000001">
      <c r="B19" s="95" t="s">
        <v>19</v>
      </c>
    </row>
    <row r="20" spans="2:5" ht="15" thickBot="1">
      <c r="C20" s="24"/>
    </row>
    <row r="21" spans="2:5" ht="18.600000000000001" customHeight="1" thickBot="1">
      <c r="B21" s="120" t="s">
        <v>20</v>
      </c>
      <c r="C21" s="121"/>
      <c r="D21" s="122"/>
      <c r="E21" s="19" t="s">
        <v>21</v>
      </c>
    </row>
    <row r="22" spans="2:5" ht="28.5" customHeight="1">
      <c r="B22" s="85">
        <v>1</v>
      </c>
      <c r="C22" s="136" t="s">
        <v>22</v>
      </c>
      <c r="D22" s="137"/>
      <c r="E22" s="20" t="s">
        <v>23</v>
      </c>
    </row>
    <row r="23" spans="2:5" ht="27.95" customHeight="1">
      <c r="B23" s="86">
        <v>2</v>
      </c>
      <c r="C23" s="132" t="s">
        <v>24</v>
      </c>
      <c r="D23" s="135"/>
      <c r="E23" s="21"/>
    </row>
    <row r="24" spans="2:5" ht="18.600000000000001" customHeight="1">
      <c r="B24" s="86">
        <v>3</v>
      </c>
      <c r="C24" s="127" t="s">
        <v>25</v>
      </c>
      <c r="D24" s="128"/>
      <c r="E24" s="21"/>
    </row>
    <row r="25" spans="2:5" ht="18.600000000000001" customHeight="1">
      <c r="B25" s="86">
        <v>4</v>
      </c>
      <c r="C25" s="127" t="s">
        <v>26</v>
      </c>
      <c r="D25" s="128"/>
      <c r="E25" s="21"/>
    </row>
    <row r="26" spans="2:5" ht="18.600000000000001" customHeight="1">
      <c r="B26" s="86">
        <v>5</v>
      </c>
      <c r="C26" s="127" t="s">
        <v>27</v>
      </c>
      <c r="D26" s="128"/>
      <c r="E26" s="21"/>
    </row>
    <row r="27" spans="2:5" ht="18.600000000000001" customHeight="1">
      <c r="B27" s="86">
        <v>6</v>
      </c>
      <c r="C27" s="132" t="s">
        <v>28</v>
      </c>
      <c r="D27" s="128"/>
      <c r="E27" s="21"/>
    </row>
    <row r="28" spans="2:5" ht="18.600000000000001" customHeight="1">
      <c r="B28" s="86">
        <v>7</v>
      </c>
      <c r="C28" s="127" t="s">
        <v>29</v>
      </c>
      <c r="D28" s="128"/>
      <c r="E28" s="21"/>
    </row>
    <row r="29" spans="2:5" ht="18.600000000000001" customHeight="1">
      <c r="B29" s="86">
        <v>8</v>
      </c>
      <c r="C29" s="127" t="s">
        <v>30</v>
      </c>
      <c r="D29" s="128"/>
      <c r="E29" s="21"/>
    </row>
    <row r="30" spans="2:5" ht="18.600000000000001" customHeight="1">
      <c r="B30" s="86">
        <v>9</v>
      </c>
      <c r="C30" s="127" t="s">
        <v>31</v>
      </c>
      <c r="D30" s="128"/>
      <c r="E30" s="21"/>
    </row>
    <row r="31" spans="2:5" ht="29.1">
      <c r="B31" s="87">
        <v>10</v>
      </c>
      <c r="C31" s="127" t="s">
        <v>32</v>
      </c>
      <c r="D31" s="128"/>
      <c r="E31" s="22" t="s">
        <v>33</v>
      </c>
    </row>
    <row r="32" spans="2:5" ht="18.600000000000001" customHeight="1">
      <c r="B32" s="86">
        <v>11</v>
      </c>
      <c r="C32" s="132" t="s">
        <v>34</v>
      </c>
      <c r="D32" s="128"/>
      <c r="E32" s="21"/>
    </row>
    <row r="33" spans="2:8" ht="18.600000000000001" customHeight="1">
      <c r="B33" s="86">
        <v>12</v>
      </c>
      <c r="C33" s="127" t="s">
        <v>35</v>
      </c>
      <c r="D33" s="128"/>
      <c r="E33" s="21"/>
    </row>
    <row r="34" spans="2:8" ht="18.600000000000001" customHeight="1">
      <c r="B34" s="86">
        <v>13</v>
      </c>
      <c r="C34" s="127" t="s">
        <v>36</v>
      </c>
      <c r="D34" s="128"/>
      <c r="E34" s="21"/>
    </row>
    <row r="35" spans="2:8" ht="18.600000000000001" customHeight="1">
      <c r="B35" s="86">
        <v>14</v>
      </c>
      <c r="C35" s="127" t="s">
        <v>37</v>
      </c>
      <c r="D35" s="128"/>
      <c r="E35" s="21"/>
    </row>
    <row r="36" spans="2:8" ht="18.600000000000001" customHeight="1">
      <c r="B36" s="86">
        <v>15</v>
      </c>
      <c r="C36" s="127" t="s">
        <v>38</v>
      </c>
      <c r="D36" s="128"/>
      <c r="E36" s="21"/>
    </row>
    <row r="37" spans="2:8" ht="18.600000000000001" customHeight="1">
      <c r="B37" s="86">
        <v>16</v>
      </c>
      <c r="C37" s="132" t="s">
        <v>39</v>
      </c>
      <c r="D37" s="128"/>
      <c r="E37" s="21"/>
    </row>
    <row r="38" spans="2:8" ht="18.600000000000001" customHeight="1">
      <c r="B38" s="86">
        <v>17</v>
      </c>
      <c r="C38" s="127" t="s">
        <v>40</v>
      </c>
      <c r="D38" s="128"/>
      <c r="E38" s="21"/>
    </row>
    <row r="39" spans="2:8" ht="18.600000000000001" customHeight="1" thickBot="1">
      <c r="B39" s="88">
        <v>18</v>
      </c>
      <c r="C39" s="133" t="s">
        <v>41</v>
      </c>
      <c r="D39" s="134"/>
      <c r="E39" s="23"/>
    </row>
    <row r="41" spans="2:8">
      <c r="G41" s="1"/>
    </row>
    <row r="42" spans="2:8" ht="18.600000000000001">
      <c r="B42" s="95" t="s">
        <v>42</v>
      </c>
      <c r="E42" s="1"/>
    </row>
    <row r="43" spans="2:8" ht="15" thickBot="1"/>
    <row r="44" spans="2:8" ht="17.25" customHeight="1" thickBot="1">
      <c r="B44" s="120" t="s">
        <v>20</v>
      </c>
      <c r="C44" s="122"/>
      <c r="D44" s="25" t="s">
        <v>43</v>
      </c>
      <c r="E44" s="26" t="s">
        <v>44</v>
      </c>
      <c r="F44" s="27" t="s">
        <v>45</v>
      </c>
      <c r="G44" s="28" t="s">
        <v>46</v>
      </c>
      <c r="H44" s="29" t="s">
        <v>47</v>
      </c>
    </row>
    <row r="45" spans="2:8" ht="17.25" customHeight="1">
      <c r="B45" s="85">
        <v>1</v>
      </c>
      <c r="C45" s="74" t="s">
        <v>48</v>
      </c>
      <c r="D45" s="100" t="s">
        <v>49</v>
      </c>
      <c r="E45" s="31" t="s">
        <v>50</v>
      </c>
      <c r="F45" s="75">
        <f>VLOOKUP(E45,'Antwoorden Stap 2'!C6:D8,2,0)</f>
        <v>10</v>
      </c>
      <c r="G45" s="76">
        <f>F45</f>
        <v>10</v>
      </c>
      <c r="H45" s="77">
        <f>F45*0.4*10</f>
        <v>40</v>
      </c>
    </row>
    <row r="46" spans="2:8" ht="17.25" customHeight="1">
      <c r="B46" s="86">
        <v>2</v>
      </c>
      <c r="C46" s="129" t="s">
        <v>51</v>
      </c>
      <c r="D46" s="35" t="s">
        <v>52</v>
      </c>
      <c r="E46" s="36" t="s">
        <v>53</v>
      </c>
      <c r="F46" s="37">
        <f>VLOOKUP(E46,'Antwoorden Stap 2'!C9:D11,2,0)</f>
        <v>10</v>
      </c>
      <c r="G46" s="38">
        <f>SUM(F46:F49)</f>
        <v>40</v>
      </c>
      <c r="H46" s="39">
        <f>(G46)*0.3*10</f>
        <v>120</v>
      </c>
    </row>
    <row r="47" spans="2:8" ht="17.25" customHeight="1">
      <c r="B47" s="86">
        <v>3</v>
      </c>
      <c r="C47" s="130"/>
      <c r="D47" s="67" t="s">
        <v>54</v>
      </c>
      <c r="E47" s="40" t="s">
        <v>55</v>
      </c>
      <c r="F47" s="32">
        <f>VLOOKUP(E47,'Antwoorden Stap 2'!C12:D14,2,0)</f>
        <v>10</v>
      </c>
      <c r="G47" s="33"/>
      <c r="H47" s="34"/>
    </row>
    <row r="48" spans="2:8" ht="57.95">
      <c r="B48" s="86">
        <v>4</v>
      </c>
      <c r="C48" s="130"/>
      <c r="D48" s="67" t="s">
        <v>56</v>
      </c>
      <c r="E48" s="99" t="s">
        <v>57</v>
      </c>
      <c r="F48" s="32">
        <f>VLOOKUP(E48,'Antwoorden Stap 2'!C15:D17,2,0)</f>
        <v>10</v>
      </c>
      <c r="G48" s="33"/>
      <c r="H48" s="34"/>
    </row>
    <row r="49" spans="2:8" ht="29.1">
      <c r="B49" s="89">
        <v>5</v>
      </c>
      <c r="C49" s="130"/>
      <c r="D49" s="67" t="s">
        <v>58</v>
      </c>
      <c r="E49" s="40" t="s">
        <v>59</v>
      </c>
      <c r="F49" s="32">
        <f>VLOOKUP(E49,'Antwoorden Stap 2'!C18:D21,2,0)</f>
        <v>10</v>
      </c>
      <c r="G49" s="33"/>
      <c r="H49" s="34"/>
    </row>
    <row r="50" spans="2:8" ht="17.25" customHeight="1">
      <c r="B50" s="86">
        <v>7</v>
      </c>
      <c r="C50" s="131" t="s">
        <v>60</v>
      </c>
      <c r="D50" s="101" t="s">
        <v>61</v>
      </c>
      <c r="E50" s="68" t="s">
        <v>62</v>
      </c>
      <c r="F50" s="69">
        <f>VLOOKUP(E50,'Antwoorden Stap 2'!C22:D24,2,0)</f>
        <v>10</v>
      </c>
      <c r="G50" s="70">
        <f>SUM(F50:F52)</f>
        <v>20</v>
      </c>
      <c r="H50" s="71">
        <f>G50*0.25*10</f>
        <v>50</v>
      </c>
    </row>
    <row r="51" spans="2:8" ht="17.25" customHeight="1">
      <c r="B51" s="86">
        <v>8</v>
      </c>
      <c r="C51" s="130"/>
      <c r="D51" s="30" t="s">
        <v>63</v>
      </c>
      <c r="E51" s="40" t="s">
        <v>64</v>
      </c>
      <c r="F51" s="32">
        <f>VLOOKUP(E51,'Antwoorden Stap 2'!C25:D26,2,0)</f>
        <v>0</v>
      </c>
      <c r="G51" s="33"/>
      <c r="H51" s="34"/>
    </row>
    <row r="52" spans="2:8" ht="17.25" customHeight="1">
      <c r="B52" s="86">
        <v>9</v>
      </c>
      <c r="C52" s="130"/>
      <c r="D52" s="67" t="s">
        <v>65</v>
      </c>
      <c r="E52" s="40" t="s">
        <v>66</v>
      </c>
      <c r="F52" s="32">
        <f>VLOOKUP(E52,'Antwoorden Stap 2'!C27:D30,2,0)</f>
        <v>10</v>
      </c>
      <c r="G52" s="33"/>
      <c r="H52" s="34"/>
    </row>
    <row r="53" spans="2:8" ht="17.25" customHeight="1" thickBot="1">
      <c r="B53" s="88">
        <v>10</v>
      </c>
      <c r="C53" s="78" t="s">
        <v>67</v>
      </c>
      <c r="D53" s="83" t="s">
        <v>68</v>
      </c>
      <c r="E53" s="82" t="s">
        <v>69</v>
      </c>
      <c r="F53" s="79">
        <f>VLOOKUP(E53,'Antwoorden Stap 2'!C31:D32,2,0)</f>
        <v>10</v>
      </c>
      <c r="G53" s="80">
        <f>F53</f>
        <v>10</v>
      </c>
      <c r="H53" s="81">
        <f>G53*0.05*10</f>
        <v>5</v>
      </c>
    </row>
    <row r="54" spans="2:8" ht="17.25" customHeight="1" thickBot="1">
      <c r="B54" s="72"/>
      <c r="C54" s="49"/>
      <c r="E54" s="73" t="s">
        <v>70</v>
      </c>
      <c r="F54" s="41">
        <f>SUM(F45:F53)</f>
        <v>80</v>
      </c>
      <c r="G54" s="49"/>
      <c r="H54" s="52"/>
    </row>
    <row r="55" spans="2:8" ht="17.25" customHeight="1" thickBot="1">
      <c r="B55" s="43"/>
      <c r="C55" s="44"/>
      <c r="D55" s="44"/>
      <c r="E55" s="45" t="s">
        <v>47</v>
      </c>
      <c r="F55" s="45"/>
      <c r="G55" s="44"/>
      <c r="H55" s="84">
        <f>SUM(H45:H53)</f>
        <v>215</v>
      </c>
    </row>
  </sheetData>
  <mergeCells count="52">
    <mergeCell ref="C25:D25"/>
    <mergeCell ref="C24:D24"/>
    <mergeCell ref="C23:D23"/>
    <mergeCell ref="C22:D22"/>
    <mergeCell ref="C30:D30"/>
    <mergeCell ref="C29:D29"/>
    <mergeCell ref="C28:D28"/>
    <mergeCell ref="C27:D27"/>
    <mergeCell ref="C26:D26"/>
    <mergeCell ref="C31:D31"/>
    <mergeCell ref="C46:C49"/>
    <mergeCell ref="C50:C52"/>
    <mergeCell ref="C37:D37"/>
    <mergeCell ref="C38:D38"/>
    <mergeCell ref="C39:D39"/>
    <mergeCell ref="B44:C44"/>
    <mergeCell ref="C32:D32"/>
    <mergeCell ref="C33:D33"/>
    <mergeCell ref="C34:D34"/>
    <mergeCell ref="C35:D35"/>
    <mergeCell ref="C36:D36"/>
    <mergeCell ref="D3:E3"/>
    <mergeCell ref="D4:E4"/>
    <mergeCell ref="D5:E5"/>
    <mergeCell ref="D6:E6"/>
    <mergeCell ref="B21:D21"/>
    <mergeCell ref="D7:E7"/>
    <mergeCell ref="D10:E10"/>
    <mergeCell ref="D12:E12"/>
    <mergeCell ref="D13:E13"/>
    <mergeCell ref="D14:E14"/>
    <mergeCell ref="B3:C3"/>
    <mergeCell ref="B4:C4"/>
    <mergeCell ref="B5:C5"/>
    <mergeCell ref="B6:C6"/>
    <mergeCell ref="B7:C7"/>
    <mergeCell ref="B16:C16"/>
    <mergeCell ref="B17:C17"/>
    <mergeCell ref="D11:E11"/>
    <mergeCell ref="D9:E9"/>
    <mergeCell ref="D8:E8"/>
    <mergeCell ref="D15:E15"/>
    <mergeCell ref="D16:E16"/>
    <mergeCell ref="D17:E17"/>
    <mergeCell ref="B8:C8"/>
    <mergeCell ref="B9:C9"/>
    <mergeCell ref="B10:C10"/>
    <mergeCell ref="B11:C11"/>
    <mergeCell ref="B12:C12"/>
    <mergeCell ref="B13:C13"/>
    <mergeCell ref="B14:C14"/>
    <mergeCell ref="B15:C15"/>
  </mergeCells>
  <dataValidations count="3">
    <dataValidation allowBlank="1" showInputMessage="1" showErrorMessage="1" prompt="Wordt automatisch ingevuld" sqref="D15" xr:uid="{00000000-0002-0000-0000-000000000000}"/>
    <dataValidation allowBlank="1" showInputMessage="1" showErrorMessage="1" prompt="Alle niet-inhoudelijke gronden (op tijd ingediend, juiste rechtspersoon, etc)" sqref="B16" xr:uid="{00000000-0002-0000-0000-000001000000}"/>
    <dataValidation allowBlank="1" showInputMessage="1" showErrorMessage="1" prompt="Neem de totaalscore over in het word-document" sqref="B15:C15" xr:uid="{00000000-0002-0000-0000-000002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 prompt="Kies uit de volgende opties:" xr:uid="{00000000-0002-0000-0000-000003000000}">
          <x14:formula1>
            <xm:f>'Antwoorden Stap 2'!$C$6:$C$8</xm:f>
          </x14:formula1>
          <xm:sqref>E45</xm:sqref>
        </x14:dataValidation>
        <x14:dataValidation type="list" allowBlank="1" showInputMessage="1" showErrorMessage="1" prompt="Kies uit de volgende opties:" xr:uid="{00000000-0002-0000-0000-000004000000}">
          <x14:formula1>
            <xm:f>'Antwoorden Stap 2'!$C$9:$C$11</xm:f>
          </x14:formula1>
          <xm:sqref>E46</xm:sqref>
        </x14:dataValidation>
        <x14:dataValidation type="list" allowBlank="1" showInputMessage="1" showErrorMessage="1" prompt="Kies uit de volgende opties:" xr:uid="{00000000-0002-0000-0000-000005000000}">
          <x14:formula1>
            <xm:f>'Antwoorden Stap 2'!$C$12:$C$14</xm:f>
          </x14:formula1>
          <xm:sqref>E47</xm:sqref>
        </x14:dataValidation>
        <x14:dataValidation type="list" allowBlank="1" showInputMessage="1" showErrorMessage="1" prompt="Kies uit de volgende opties" xr:uid="{00000000-0002-0000-0000-000006000000}">
          <x14:formula1>
            <xm:f>'Antwoorden Stap 2'!$C$22:$C$24</xm:f>
          </x14:formula1>
          <xm:sqref>E50</xm:sqref>
        </x14:dataValidation>
        <x14:dataValidation type="list" allowBlank="1" showInputMessage="1" showErrorMessage="1" prompt="Kies uit de volgende opties" xr:uid="{00000000-0002-0000-0000-000007000000}">
          <x14:formula1>
            <xm:f>'Antwoorden Stap 2'!$C$25:$C$26</xm:f>
          </x14:formula1>
          <xm:sqref>E51</xm:sqref>
        </x14:dataValidation>
        <x14:dataValidation type="list" allowBlank="1" showInputMessage="1" showErrorMessage="1" prompt="Kies uit de volgende opties" xr:uid="{00000000-0002-0000-0000-000008000000}">
          <x14:formula1>
            <xm:f>'Antwoorden Stap 2'!$C$15:$C$17</xm:f>
          </x14:formula1>
          <xm:sqref>E48</xm:sqref>
        </x14:dataValidation>
        <x14:dataValidation type="list" allowBlank="1" showInputMessage="1" showErrorMessage="1" promptTitle="Kies uit de volgende opties:" xr:uid="{00000000-0002-0000-0000-000009000000}">
          <x14:formula1>
            <xm:f>'Antwoorden Stap 1'!$C$6:$C$7</xm:f>
          </x14:formula1>
          <xm:sqref>E22</xm:sqref>
        </x14:dataValidation>
        <x14:dataValidation type="list" allowBlank="1" showInputMessage="1" showErrorMessage="1" xr:uid="{00000000-0002-0000-0000-00000A000000}">
          <x14:formula1>
            <xm:f>'Antwoorden Stap 1'!$C$8:$C$9</xm:f>
          </x14:formula1>
          <xm:sqref>E23</xm:sqref>
        </x14:dataValidation>
        <x14:dataValidation type="list" allowBlank="1" showInputMessage="1" showErrorMessage="1" xr:uid="{00000000-0002-0000-0000-00000B000000}">
          <x14:formula1>
            <xm:f>'Antwoorden Stap 1'!$C$10:$C$11</xm:f>
          </x14:formula1>
          <xm:sqref>E24</xm:sqref>
        </x14:dataValidation>
        <x14:dataValidation type="list" allowBlank="1" showInputMessage="1" showErrorMessage="1" xr:uid="{00000000-0002-0000-0000-00000C000000}">
          <x14:formula1>
            <xm:f>'Antwoorden Stap 1'!$C$12:$C$13</xm:f>
          </x14:formula1>
          <xm:sqref>E25</xm:sqref>
        </x14:dataValidation>
        <x14:dataValidation type="list" allowBlank="1" showInputMessage="1" showErrorMessage="1" xr:uid="{00000000-0002-0000-0000-00000D000000}">
          <x14:formula1>
            <xm:f>'Antwoorden Stap 1'!$C$14:$C$15</xm:f>
          </x14:formula1>
          <xm:sqref>E26</xm:sqref>
        </x14:dataValidation>
        <x14:dataValidation type="list" allowBlank="1" showInputMessage="1" showErrorMessage="1" xr:uid="{00000000-0002-0000-0000-00000E000000}">
          <x14:formula1>
            <xm:f>'Antwoorden Stap 1'!$C$16:$C$17</xm:f>
          </x14:formula1>
          <xm:sqref>E27</xm:sqref>
        </x14:dataValidation>
        <x14:dataValidation type="list" allowBlank="1" showInputMessage="1" showErrorMessage="1" xr:uid="{00000000-0002-0000-0000-00000F000000}">
          <x14:formula1>
            <xm:f>'Antwoorden Stap 1'!$C$18:$C$19</xm:f>
          </x14:formula1>
          <xm:sqref>E28</xm:sqref>
        </x14:dataValidation>
        <x14:dataValidation type="list" allowBlank="1" showInputMessage="1" showErrorMessage="1" xr:uid="{00000000-0002-0000-0000-000010000000}">
          <x14:formula1>
            <xm:f>'Antwoorden Stap 1'!$C$20:$C$21</xm:f>
          </x14:formula1>
          <xm:sqref>E29</xm:sqref>
        </x14:dataValidation>
        <x14:dataValidation type="list" allowBlank="1" showInputMessage="1" showErrorMessage="1" xr:uid="{00000000-0002-0000-0000-000011000000}">
          <x14:formula1>
            <xm:f>'Antwoorden Stap 1'!$C$22:$C$23</xm:f>
          </x14:formula1>
          <xm:sqref>E30</xm:sqref>
        </x14:dataValidation>
        <x14:dataValidation type="list" allowBlank="1" showInputMessage="1" showErrorMessage="1" xr:uid="{00000000-0002-0000-0000-000012000000}">
          <x14:formula1>
            <xm:f>'Antwoorden Stap 1'!$C$24:$C$25</xm:f>
          </x14:formula1>
          <xm:sqref>E31</xm:sqref>
        </x14:dataValidation>
        <x14:dataValidation type="list" allowBlank="1" showInputMessage="1" showErrorMessage="1" xr:uid="{00000000-0002-0000-0000-000013000000}">
          <x14:formula1>
            <xm:f>'Antwoorden Stap 1'!$C$26:$C$27</xm:f>
          </x14:formula1>
          <xm:sqref>E32</xm:sqref>
        </x14:dataValidation>
        <x14:dataValidation type="list" allowBlank="1" showInputMessage="1" showErrorMessage="1" xr:uid="{00000000-0002-0000-0000-000014000000}">
          <x14:formula1>
            <xm:f>'Antwoorden Stap 1'!$C$28:$C$29</xm:f>
          </x14:formula1>
          <xm:sqref>E33</xm:sqref>
        </x14:dataValidation>
        <x14:dataValidation type="list" allowBlank="1" showInputMessage="1" showErrorMessage="1" xr:uid="{00000000-0002-0000-0000-000015000000}">
          <x14:formula1>
            <xm:f>'Antwoorden Stap 1'!$C$30:$C$31</xm:f>
          </x14:formula1>
          <xm:sqref>E34</xm:sqref>
        </x14:dataValidation>
        <x14:dataValidation type="list" allowBlank="1" showInputMessage="1" showErrorMessage="1" xr:uid="{00000000-0002-0000-0000-000016000000}">
          <x14:formula1>
            <xm:f>'Antwoorden Stap 1'!$C$32:$C$33</xm:f>
          </x14:formula1>
          <xm:sqref>E35</xm:sqref>
        </x14:dataValidation>
        <x14:dataValidation type="list" allowBlank="1" showInputMessage="1" showErrorMessage="1" xr:uid="{00000000-0002-0000-0000-000017000000}">
          <x14:formula1>
            <xm:f>'Antwoorden Stap 1'!$C$34:$C$35</xm:f>
          </x14:formula1>
          <xm:sqref>E36</xm:sqref>
        </x14:dataValidation>
        <x14:dataValidation type="list" allowBlank="1" showInputMessage="1" showErrorMessage="1" xr:uid="{00000000-0002-0000-0000-000018000000}">
          <x14:formula1>
            <xm:f>'Antwoorden Stap 1'!$C$36:$C$37</xm:f>
          </x14:formula1>
          <xm:sqref>E37</xm:sqref>
        </x14:dataValidation>
        <x14:dataValidation type="list" allowBlank="1" showInputMessage="1" showErrorMessage="1" xr:uid="{00000000-0002-0000-0000-000019000000}">
          <x14:formula1>
            <xm:f>'Antwoorden Stap 1'!$C$40:$C$41</xm:f>
          </x14:formula1>
          <xm:sqref>E39</xm:sqref>
        </x14:dataValidation>
        <x14:dataValidation type="list" allowBlank="1" showInputMessage="1" showErrorMessage="1" xr:uid="{00000000-0002-0000-0000-00001A000000}">
          <x14:formula1>
            <xm:f>'Antwoorden Stap 1'!$C$38:$C$39</xm:f>
          </x14:formula1>
          <xm:sqref>E38</xm:sqref>
        </x14:dataValidation>
        <x14:dataValidation type="list" allowBlank="1" showInputMessage="1" showErrorMessage="1" prompt="Kies uit de volgende opties:_x000a_" xr:uid="{00000000-0002-0000-0000-00001B000000}">
          <x14:formula1>
            <xm:f>'Antwoorden Stap 2'!$C$18:$C$21</xm:f>
          </x14:formula1>
          <xm:sqref>E49</xm:sqref>
        </x14:dataValidation>
        <x14:dataValidation type="list" allowBlank="1" showInputMessage="1" showErrorMessage="1" prompt="Kies uit de volgende opties" xr:uid="{00000000-0002-0000-0000-00001C000000}">
          <x14:formula1>
            <xm:f>'Antwoorden Stap 2'!$C$27:$C$30</xm:f>
          </x14:formula1>
          <xm:sqref>E52</xm:sqref>
        </x14:dataValidation>
        <x14:dataValidation type="list" allowBlank="1" showInputMessage="1" showErrorMessage="1" prompt="Kies uit de volgende opties" xr:uid="{00000000-0002-0000-0000-00001D000000}">
          <x14:formula1>
            <xm:f>'Antwoorden Stap 2'!$C$31:$C$33</xm:f>
          </x14:formula1>
          <xm:sqref>E53</xm:sqref>
        </x14:dataValidation>
        <x14:dataValidation type="list" allowBlank="1" showInputMessage="1" showErrorMessage="1" prompt="Selecteer het juiste antwoord" xr:uid="{00000000-0002-0000-0000-00001E000000}">
          <x14:formula1>
            <xm:f>Gegevens!$A$3:$A$4</xm:f>
          </x14:formula1>
          <xm:sqref>D5:E5</xm:sqref>
        </x14:dataValidation>
        <x14:dataValidation type="list" allowBlank="1" showInputMessage="1" showErrorMessage="1" prompt="Selecteer het juiste antwoord" xr:uid="{00000000-0002-0000-0000-00001F000000}">
          <x14:formula1>
            <xm:f>Gegevens!$A$7:$A$16</xm:f>
          </x14:formula1>
          <xm:sqref>D6:E6</xm:sqref>
        </x14:dataValidation>
        <x14:dataValidation type="list" allowBlank="1" showInputMessage="1" showErrorMessage="1" prompt="Selecteer het juiste antwoord" xr:uid="{00000000-0002-0000-0000-000020000000}">
          <x14:formula1>
            <xm:f>Gegevens!$A$19:$A$21</xm:f>
          </x14:formula1>
          <xm:sqref>D13:E13</xm:sqref>
        </x14:dataValidation>
        <x14:dataValidation type="list" allowBlank="1" showInputMessage="1" showErrorMessage="1" prompt="Selecteer het juiste antwoord" xr:uid="{00000000-0002-0000-0000-000021000000}">
          <x14:formula1>
            <xm:f>Gegevens!$A$24:$A$25</xm:f>
          </x14:formula1>
          <xm:sqref>D16:E16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41"/>
  <sheetViews>
    <sheetView zoomScaleNormal="100" workbookViewId="0">
      <selection activeCell="E31" sqref="E31"/>
    </sheetView>
  </sheetViews>
  <sheetFormatPr defaultRowHeight="14.45"/>
  <cols>
    <col min="2" max="2" width="99.85546875" bestFit="1" customWidth="1"/>
    <col min="3" max="3" width="97.85546875" bestFit="1" customWidth="1"/>
    <col min="12" max="12" width="72.5703125" customWidth="1"/>
  </cols>
  <sheetData>
    <row r="3" spans="1:3">
      <c r="B3" s="138" t="s">
        <v>71</v>
      </c>
      <c r="C3" s="138"/>
    </row>
    <row r="5" spans="1:3">
      <c r="A5" s="18"/>
      <c r="B5" s="18" t="s">
        <v>72</v>
      </c>
      <c r="C5" s="18" t="s">
        <v>44</v>
      </c>
    </row>
    <row r="6" spans="1:3" ht="33.6" customHeight="1">
      <c r="A6">
        <v>1</v>
      </c>
      <c r="B6" s="2" t="s">
        <v>73</v>
      </c>
      <c r="C6" s="3" t="s">
        <v>23</v>
      </c>
    </row>
    <row r="7" spans="1:3" ht="12.95" customHeight="1">
      <c r="A7" s="5"/>
      <c r="B7" s="4"/>
      <c r="C7" s="5" t="s">
        <v>74</v>
      </c>
    </row>
    <row r="8" spans="1:3">
      <c r="A8">
        <v>2</v>
      </c>
      <c r="B8" s="2" t="s">
        <v>75</v>
      </c>
      <c r="C8" s="3" t="s">
        <v>76</v>
      </c>
    </row>
    <row r="9" spans="1:3">
      <c r="A9" s="5"/>
      <c r="B9" s="4"/>
      <c r="C9" s="5" t="s">
        <v>77</v>
      </c>
    </row>
    <row r="10" spans="1:3">
      <c r="A10">
        <v>3</v>
      </c>
      <c r="B10" s="2" t="s">
        <v>78</v>
      </c>
      <c r="C10" s="3" t="s">
        <v>79</v>
      </c>
    </row>
    <row r="11" spans="1:3">
      <c r="A11" s="5"/>
      <c r="B11" s="4"/>
      <c r="C11" s="5" t="s">
        <v>77</v>
      </c>
    </row>
    <row r="12" spans="1:3">
      <c r="A12">
        <v>4</v>
      </c>
      <c r="B12" s="2" t="s">
        <v>80</v>
      </c>
      <c r="C12" s="3" t="s">
        <v>81</v>
      </c>
    </row>
    <row r="13" spans="1:3">
      <c r="A13" s="6"/>
      <c r="B13" s="13"/>
      <c r="C13" s="6" t="s">
        <v>82</v>
      </c>
    </row>
    <row r="14" spans="1:3">
      <c r="A14" s="16">
        <v>5</v>
      </c>
      <c r="B14" s="7" t="s">
        <v>83</v>
      </c>
      <c r="C14" s="3" t="s">
        <v>79</v>
      </c>
    </row>
    <row r="15" spans="1:3">
      <c r="A15" s="17"/>
      <c r="B15" s="8"/>
      <c r="C15" s="5" t="s">
        <v>84</v>
      </c>
    </row>
    <row r="16" spans="1:3">
      <c r="A16" s="16">
        <v>6</v>
      </c>
      <c r="B16" s="7" t="s">
        <v>85</v>
      </c>
      <c r="C16" s="3" t="s">
        <v>86</v>
      </c>
    </row>
    <row r="17" spans="1:3">
      <c r="A17" s="17"/>
      <c r="B17" s="8"/>
      <c r="C17" s="5" t="s">
        <v>87</v>
      </c>
    </row>
    <row r="18" spans="1:3">
      <c r="A18" s="16">
        <v>7</v>
      </c>
      <c r="B18" s="7" t="s">
        <v>29</v>
      </c>
      <c r="C18" s="3" t="s">
        <v>88</v>
      </c>
    </row>
    <row r="19" spans="1:3">
      <c r="A19" s="17"/>
      <c r="B19" s="8"/>
      <c r="C19" s="5" t="s">
        <v>89</v>
      </c>
    </row>
    <row r="20" spans="1:3">
      <c r="A20" s="16">
        <v>8</v>
      </c>
      <c r="B20" s="7" t="s">
        <v>90</v>
      </c>
      <c r="C20" s="3" t="s">
        <v>79</v>
      </c>
    </row>
    <row r="21" spans="1:3">
      <c r="A21" s="17"/>
      <c r="B21" s="8"/>
      <c r="C21" s="5" t="s">
        <v>91</v>
      </c>
    </row>
    <row r="22" spans="1:3">
      <c r="A22" s="6">
        <v>9</v>
      </c>
      <c r="B22" s="7" t="s">
        <v>92</v>
      </c>
      <c r="C22" s="3" t="s">
        <v>88</v>
      </c>
    </row>
    <row r="23" spans="1:3">
      <c r="A23" s="5"/>
      <c r="B23" s="8"/>
      <c r="C23" s="5" t="s">
        <v>93</v>
      </c>
    </row>
    <row r="24" spans="1:3">
      <c r="A24" s="6">
        <v>10</v>
      </c>
      <c r="B24" s="7" t="s">
        <v>32</v>
      </c>
      <c r="C24" s="3" t="s">
        <v>94</v>
      </c>
    </row>
    <row r="25" spans="1:3">
      <c r="A25" s="5"/>
      <c r="B25" s="8"/>
      <c r="C25" s="5" t="s">
        <v>33</v>
      </c>
    </row>
    <row r="26" spans="1:3">
      <c r="A26" s="6">
        <v>11</v>
      </c>
      <c r="B26" s="7" t="s">
        <v>95</v>
      </c>
      <c r="C26" s="3" t="s">
        <v>79</v>
      </c>
    </row>
    <row r="27" spans="1:3">
      <c r="A27" s="5"/>
      <c r="B27" s="8"/>
      <c r="C27" s="5" t="s">
        <v>96</v>
      </c>
    </row>
    <row r="28" spans="1:3">
      <c r="A28" s="6">
        <v>12</v>
      </c>
      <c r="B28" s="7" t="s">
        <v>35</v>
      </c>
      <c r="C28" s="3" t="s">
        <v>97</v>
      </c>
    </row>
    <row r="29" spans="1:3">
      <c r="A29" s="6"/>
      <c r="B29" s="8"/>
      <c r="C29" s="5" t="s">
        <v>98</v>
      </c>
    </row>
    <row r="30" spans="1:3">
      <c r="A30" s="16">
        <v>13</v>
      </c>
      <c r="B30" s="7" t="s">
        <v>99</v>
      </c>
      <c r="C30" s="3" t="s">
        <v>100</v>
      </c>
    </row>
    <row r="31" spans="1:3">
      <c r="A31" s="17"/>
      <c r="B31" s="8"/>
      <c r="C31" s="5" t="s">
        <v>101</v>
      </c>
    </row>
    <row r="32" spans="1:3">
      <c r="A32" s="16">
        <v>14</v>
      </c>
      <c r="B32" s="7" t="s">
        <v>102</v>
      </c>
      <c r="C32" s="3" t="s">
        <v>103</v>
      </c>
    </row>
    <row r="33" spans="1:3">
      <c r="A33" s="17"/>
      <c r="B33" s="8"/>
      <c r="C33" s="5" t="s">
        <v>104</v>
      </c>
    </row>
    <row r="34" spans="1:3">
      <c r="A34" s="16">
        <v>15</v>
      </c>
      <c r="B34" s="7" t="s">
        <v>105</v>
      </c>
      <c r="C34" s="3" t="s">
        <v>79</v>
      </c>
    </row>
    <row r="35" spans="1:3">
      <c r="A35" s="17"/>
      <c r="B35" s="8"/>
      <c r="C35" s="5" t="s">
        <v>101</v>
      </c>
    </row>
    <row r="36" spans="1:3">
      <c r="A36" s="16">
        <v>16</v>
      </c>
      <c r="B36" s="7" t="s">
        <v>106</v>
      </c>
      <c r="C36" s="3" t="s">
        <v>107</v>
      </c>
    </row>
    <row r="37" spans="1:3">
      <c r="A37" s="17"/>
      <c r="B37" s="8"/>
      <c r="C37" s="5" t="s">
        <v>108</v>
      </c>
    </row>
    <row r="38" spans="1:3">
      <c r="A38" s="6">
        <v>17</v>
      </c>
      <c r="B38" s="7" t="s">
        <v>109</v>
      </c>
      <c r="C38" s="3" t="s">
        <v>110</v>
      </c>
    </row>
    <row r="39" spans="1:3">
      <c r="A39" s="5"/>
      <c r="B39" s="8"/>
      <c r="C39" s="5" t="s">
        <v>111</v>
      </c>
    </row>
    <row r="40" spans="1:3">
      <c r="A40" s="6">
        <v>18</v>
      </c>
      <c r="B40" s="7" t="s">
        <v>112</v>
      </c>
      <c r="C40" s="3" t="s">
        <v>79</v>
      </c>
    </row>
    <row r="41" spans="1:3">
      <c r="A41" s="5"/>
      <c r="B41" s="8"/>
      <c r="C41" s="5" t="s">
        <v>113</v>
      </c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34"/>
  <sheetViews>
    <sheetView topLeftCell="B1" zoomScale="90" zoomScaleNormal="90" workbookViewId="0">
      <selection activeCell="E31" sqref="E31"/>
    </sheetView>
  </sheetViews>
  <sheetFormatPr defaultRowHeight="14.45"/>
  <cols>
    <col min="1" max="1" width="28.85546875" customWidth="1"/>
    <col min="2" max="2" width="45.140625" customWidth="1"/>
    <col min="3" max="3" width="53.42578125" customWidth="1"/>
    <col min="4" max="4" width="7.85546875" customWidth="1"/>
    <col min="7" max="7" width="36.42578125" customWidth="1"/>
    <col min="8" max="8" width="38.5703125" customWidth="1"/>
  </cols>
  <sheetData>
    <row r="3" spans="1:9">
      <c r="B3" s="138" t="s">
        <v>71</v>
      </c>
      <c r="C3" s="138"/>
    </row>
    <row r="4" spans="1:9" ht="15" thickBot="1"/>
    <row r="5" spans="1:9" ht="15" thickBot="1">
      <c r="A5" s="53" t="s">
        <v>72</v>
      </c>
      <c r="B5" s="54" t="s">
        <v>114</v>
      </c>
      <c r="C5" s="55" t="s">
        <v>44</v>
      </c>
      <c r="D5" s="54" t="s">
        <v>115</v>
      </c>
    </row>
    <row r="6" spans="1:9">
      <c r="A6" s="10" t="s">
        <v>116</v>
      </c>
      <c r="B6" s="46" t="s">
        <v>117</v>
      </c>
      <c r="C6" s="11" t="s">
        <v>50</v>
      </c>
      <c r="D6" s="46">
        <v>10</v>
      </c>
    </row>
    <row r="7" spans="1:9">
      <c r="A7" s="12"/>
      <c r="B7" s="47"/>
      <c r="C7" s="13" t="s">
        <v>118</v>
      </c>
      <c r="D7" s="47">
        <v>10</v>
      </c>
    </row>
    <row r="8" spans="1:9" ht="15" thickBot="1">
      <c r="A8" s="14"/>
      <c r="B8" s="48"/>
      <c r="C8" s="15" t="s">
        <v>119</v>
      </c>
      <c r="D8" s="48">
        <v>5</v>
      </c>
    </row>
    <row r="9" spans="1:9">
      <c r="A9" s="10" t="s">
        <v>120</v>
      </c>
      <c r="B9" s="46" t="s">
        <v>52</v>
      </c>
      <c r="C9" s="11" t="s">
        <v>53</v>
      </c>
      <c r="D9" s="46">
        <v>10</v>
      </c>
    </row>
    <row r="10" spans="1:9">
      <c r="A10" s="12"/>
      <c r="B10" s="47"/>
      <c r="C10" s="13" t="s">
        <v>121</v>
      </c>
      <c r="D10" s="47">
        <v>7</v>
      </c>
    </row>
    <row r="11" spans="1:9">
      <c r="A11" s="12"/>
      <c r="B11" s="47"/>
      <c r="C11" s="13" t="s">
        <v>122</v>
      </c>
      <c r="D11" s="47">
        <v>0</v>
      </c>
      <c r="G11" t="s">
        <v>123</v>
      </c>
    </row>
    <row r="12" spans="1:9">
      <c r="A12" s="12"/>
      <c r="B12" s="58" t="s">
        <v>124</v>
      </c>
      <c r="C12" s="59" t="s">
        <v>55</v>
      </c>
      <c r="D12" s="58">
        <v>10</v>
      </c>
      <c r="G12" t="s">
        <v>125</v>
      </c>
      <c r="H12" t="s">
        <v>53</v>
      </c>
      <c r="I12">
        <v>2</v>
      </c>
    </row>
    <row r="13" spans="1:9">
      <c r="A13" s="12"/>
      <c r="B13" s="51" t="s">
        <v>126</v>
      </c>
      <c r="C13" s="13" t="s">
        <v>127</v>
      </c>
      <c r="D13" s="47">
        <v>7</v>
      </c>
      <c r="G13" t="s">
        <v>128</v>
      </c>
      <c r="H13" t="s">
        <v>122</v>
      </c>
      <c r="I13">
        <v>1</v>
      </c>
    </row>
    <row r="14" spans="1:9">
      <c r="A14" s="12"/>
      <c r="B14" s="60" t="s">
        <v>129</v>
      </c>
      <c r="C14" s="61" t="s">
        <v>130</v>
      </c>
      <c r="D14" s="62">
        <v>0</v>
      </c>
    </row>
    <row r="15" spans="1:9" ht="29.1">
      <c r="A15" s="12"/>
      <c r="B15" s="63" t="s">
        <v>131</v>
      </c>
      <c r="C15" s="59" t="s">
        <v>57</v>
      </c>
      <c r="D15" s="58">
        <v>10</v>
      </c>
    </row>
    <row r="16" spans="1:9">
      <c r="A16" s="12"/>
      <c r="B16" s="51" t="s">
        <v>132</v>
      </c>
      <c r="C16" s="13" t="s">
        <v>133</v>
      </c>
      <c r="D16" s="47">
        <v>7</v>
      </c>
    </row>
    <row r="17" spans="1:9">
      <c r="A17" s="12"/>
      <c r="B17" s="62"/>
      <c r="C17" s="64" t="s">
        <v>134</v>
      </c>
      <c r="D17" s="62">
        <v>0</v>
      </c>
    </row>
    <row r="18" spans="1:9">
      <c r="A18" s="12"/>
      <c r="B18" s="65" t="s">
        <v>135</v>
      </c>
      <c r="C18" s="66" t="s">
        <v>59</v>
      </c>
      <c r="D18" s="58">
        <v>10</v>
      </c>
    </row>
    <row r="19" spans="1:9">
      <c r="A19" s="12"/>
      <c r="B19" s="51" t="s">
        <v>132</v>
      </c>
      <c r="C19" s="50" t="s">
        <v>136</v>
      </c>
      <c r="D19" s="47">
        <v>6</v>
      </c>
    </row>
    <row r="20" spans="1:9">
      <c r="A20" s="12"/>
      <c r="B20" s="47"/>
      <c r="C20" s="50" t="s">
        <v>137</v>
      </c>
      <c r="D20" s="47">
        <v>4</v>
      </c>
    </row>
    <row r="21" spans="1:9" ht="15" thickBot="1">
      <c r="A21" s="12"/>
      <c r="B21" s="62"/>
      <c r="C21" s="64" t="s">
        <v>138</v>
      </c>
      <c r="D21" s="62">
        <v>2</v>
      </c>
    </row>
    <row r="22" spans="1:9">
      <c r="A22" s="10" t="s">
        <v>139</v>
      </c>
      <c r="B22" s="46" t="s">
        <v>140</v>
      </c>
      <c r="C22" s="11" t="s">
        <v>62</v>
      </c>
      <c r="D22" s="46">
        <v>10</v>
      </c>
    </row>
    <row r="23" spans="1:9">
      <c r="A23" s="12"/>
      <c r="B23" s="47"/>
      <c r="C23" s="13" t="s">
        <v>141</v>
      </c>
      <c r="D23" s="47">
        <v>5</v>
      </c>
    </row>
    <row r="24" spans="1:9">
      <c r="A24" s="12"/>
      <c r="B24" s="47"/>
      <c r="C24" s="13" t="s">
        <v>142</v>
      </c>
      <c r="D24" s="47">
        <v>0</v>
      </c>
    </row>
    <row r="25" spans="1:9">
      <c r="A25" s="12"/>
      <c r="B25" s="58" t="s">
        <v>63</v>
      </c>
      <c r="C25" s="59" t="s">
        <v>143</v>
      </c>
      <c r="D25" s="58">
        <v>0</v>
      </c>
    </row>
    <row r="26" spans="1:9">
      <c r="A26" s="12"/>
      <c r="B26" s="62"/>
      <c r="C26" s="61" t="s">
        <v>64</v>
      </c>
      <c r="D26" s="62">
        <v>0</v>
      </c>
    </row>
    <row r="27" spans="1:9">
      <c r="A27" s="12"/>
      <c r="B27" s="58" t="s">
        <v>144</v>
      </c>
      <c r="C27" s="59" t="s">
        <v>66</v>
      </c>
      <c r="D27" s="58">
        <v>10</v>
      </c>
    </row>
    <row r="28" spans="1:9">
      <c r="A28" s="12"/>
      <c r="B28" s="47"/>
      <c r="C28" s="13" t="s">
        <v>145</v>
      </c>
      <c r="D28" s="47">
        <v>8</v>
      </c>
    </row>
    <row r="29" spans="1:9">
      <c r="A29" s="12"/>
      <c r="B29" s="47"/>
      <c r="C29" s="13" t="s">
        <v>146</v>
      </c>
      <c r="D29" s="47">
        <v>0</v>
      </c>
    </row>
    <row r="30" spans="1:9" ht="15" thickBot="1">
      <c r="A30" s="12"/>
      <c r="B30" s="62"/>
      <c r="C30" s="61" t="s">
        <v>147</v>
      </c>
      <c r="D30" s="62">
        <v>8</v>
      </c>
    </row>
    <row r="31" spans="1:9">
      <c r="A31" s="10" t="s">
        <v>148</v>
      </c>
      <c r="B31" s="46" t="s">
        <v>68</v>
      </c>
      <c r="C31" s="11" t="s">
        <v>69</v>
      </c>
      <c r="D31" s="42">
        <v>10</v>
      </c>
      <c r="G31" t="s">
        <v>149</v>
      </c>
    </row>
    <row r="32" spans="1:9">
      <c r="A32" s="12"/>
      <c r="B32" s="47"/>
      <c r="C32" s="13" t="s">
        <v>150</v>
      </c>
      <c r="D32" s="56">
        <v>0</v>
      </c>
      <c r="G32" t="s">
        <v>151</v>
      </c>
      <c r="H32" t="s">
        <v>152</v>
      </c>
      <c r="I32">
        <v>2</v>
      </c>
    </row>
    <row r="33" spans="1:9" ht="15" thickBot="1">
      <c r="A33" s="14"/>
      <c r="B33" s="48"/>
      <c r="C33" s="15"/>
      <c r="D33" s="57"/>
      <c r="G33" s="139" t="s">
        <v>153</v>
      </c>
      <c r="H33" t="s">
        <v>154</v>
      </c>
      <c r="I33">
        <v>1</v>
      </c>
    </row>
    <row r="34" spans="1:9">
      <c r="G34" s="139"/>
      <c r="H34" t="s">
        <v>155</v>
      </c>
      <c r="I34">
        <v>0</v>
      </c>
    </row>
  </sheetData>
  <mergeCells count="2">
    <mergeCell ref="B3:C3"/>
    <mergeCell ref="G33:G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25"/>
  <sheetViews>
    <sheetView workbookViewId="0">
      <selection activeCell="E31" sqref="E31"/>
    </sheetView>
  </sheetViews>
  <sheetFormatPr defaultRowHeight="14.45"/>
  <sheetData>
    <row r="2" spans="1:1">
      <c r="A2" s="97" t="s">
        <v>4</v>
      </c>
    </row>
    <row r="3" spans="1:1">
      <c r="A3" t="s">
        <v>156</v>
      </c>
    </row>
    <row r="4" spans="1:1">
      <c r="A4" t="s">
        <v>157</v>
      </c>
    </row>
    <row r="6" spans="1:1">
      <c r="A6" s="97" t="s">
        <v>158</v>
      </c>
    </row>
    <row r="7" spans="1:1">
      <c r="A7" s="96" t="s">
        <v>159</v>
      </c>
    </row>
    <row r="8" spans="1:1">
      <c r="A8" s="96" t="s">
        <v>160</v>
      </c>
    </row>
    <row r="9" spans="1:1">
      <c r="A9" s="96" t="s">
        <v>161</v>
      </c>
    </row>
    <row r="10" spans="1:1">
      <c r="A10" s="96" t="s">
        <v>162</v>
      </c>
    </row>
    <row r="11" spans="1:1">
      <c r="A11" s="96" t="s">
        <v>163</v>
      </c>
    </row>
    <row r="12" spans="1:1">
      <c r="A12" s="96" t="s">
        <v>164</v>
      </c>
    </row>
    <row r="13" spans="1:1">
      <c r="A13" s="96" t="s">
        <v>165</v>
      </c>
    </row>
    <row r="14" spans="1:1">
      <c r="A14" s="96" t="s">
        <v>166</v>
      </c>
    </row>
    <row r="15" spans="1:1">
      <c r="A15" s="96" t="s">
        <v>167</v>
      </c>
    </row>
    <row r="16" spans="1:1">
      <c r="A16" s="96" t="s">
        <v>168</v>
      </c>
    </row>
    <row r="18" spans="1:1">
      <c r="A18" s="98" t="s">
        <v>169</v>
      </c>
    </row>
    <row r="19" spans="1:1">
      <c r="A19" s="96" t="s">
        <v>170</v>
      </c>
    </row>
    <row r="20" spans="1:1">
      <c r="A20" s="96" t="s">
        <v>171</v>
      </c>
    </row>
    <row r="21" spans="1:1">
      <c r="A21" s="96" t="s">
        <v>148</v>
      </c>
    </row>
    <row r="23" spans="1:1">
      <c r="A23" s="98" t="s">
        <v>172</v>
      </c>
    </row>
    <row r="24" spans="1:1">
      <c r="A24" s="96" t="s">
        <v>53</v>
      </c>
    </row>
    <row r="25" spans="1:1">
      <c r="A25" s="96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28715DC0B314B9EFB3E2215C453C4" ma:contentTypeVersion="7" ma:contentTypeDescription="Een nieuw document maken." ma:contentTypeScope="" ma:versionID="30c5fa10cf9716d89d62c8590bee4a10">
  <xsd:schema xmlns:xsd="http://www.w3.org/2001/XMLSchema" xmlns:xs="http://www.w3.org/2001/XMLSchema" xmlns:p="http://schemas.microsoft.com/office/2006/metadata/properties" xmlns:ns2="2fe09146-acc4-4f4a-abc0-8b2836250edd" targetNamespace="http://schemas.microsoft.com/office/2006/metadata/properties" ma:root="true" ma:fieldsID="91ac8becf79ecd3d5ea54cb92e27d8cf" ns2:_="">
    <xsd:import namespace="2fe09146-acc4-4f4a-abc0-8b2836250e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09146-acc4-4f4a-abc0-8b2836250e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D5D8C6-199E-4B28-BDE1-B3938F1E8E20}"/>
</file>

<file path=customXml/itemProps2.xml><?xml version="1.0" encoding="utf-8"?>
<ds:datastoreItem xmlns:ds="http://schemas.openxmlformats.org/officeDocument/2006/customXml" ds:itemID="{5DB7DBBA-6936-4F1F-AAA1-C489B9BA2FFB}"/>
</file>

<file path=customXml/itemProps3.xml><?xml version="1.0" encoding="utf-8"?>
<ds:datastoreItem xmlns:ds="http://schemas.openxmlformats.org/officeDocument/2006/customXml" ds:itemID="{E5418600-CE03-4990-9451-C0D12EA66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Eindhoven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Suus van Rooijen</dc:creator>
  <cp:keywords/>
  <dc:description/>
  <cp:lastModifiedBy>Chretien Linssen</cp:lastModifiedBy>
  <cp:revision/>
  <dcterms:created xsi:type="dcterms:W3CDTF">2020-03-20T10:39:38Z</dcterms:created>
  <dcterms:modified xsi:type="dcterms:W3CDTF">2021-10-19T07:41:04Z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0x01010096228715DC0B314B9EFB3E2215C453C4</vt:lpwstr>
  </property>
</Properties>
</file>